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C:\Users\dylan.osborne\AppData\Local\Box\Box Edit\Documents\5k387+KrpEW72XfqhgGgNg==\"/>
    </mc:Choice>
  </mc:AlternateContent>
  <xr:revisionPtr revIDLastSave="0" documentId="13_ncr:1_{589A378D-99E0-4874-83A3-5E9198C78F4F}" xr6:coauthVersionLast="47" xr6:coauthVersionMax="47" xr10:uidLastSave="{00000000-0000-0000-0000-000000000000}"/>
  <bookViews>
    <workbookView xWindow="-28920" yWindow="-105" windowWidth="29040" windowHeight="15840" tabRatio="737" activeTab="7" xr2:uid="{00000000-000D-0000-FFFF-FFFF00000000}"/>
  </bookViews>
  <sheets>
    <sheet name="READ ME" sheetId="84" r:id="rId1"/>
    <sheet name="Dropdown Lists" sheetId="13" state="hidden" r:id="rId2"/>
    <sheet name=" Subcontractors" sheetId="78" r:id="rId3"/>
    <sheet name="Summary (ALL Budgets)" sheetId="56" r:id="rId4"/>
    <sheet name="Summary HWC Operations" sheetId="1" r:id="rId5"/>
    <sheet name="Salary Detail HWC Operations" sheetId="9" r:id="rId6"/>
    <sheet name="Operating Detail HWC Operations" sheetId="2" r:id="rId7"/>
    <sheet name="Budget Narrative HWC Operations" sheetId="12" r:id="rId8"/>
    <sheet name="Summary Buildout" sheetId="36" state="hidden" r:id="rId9"/>
    <sheet name="Salary Detail Buildout" sheetId="37" state="hidden" r:id="rId10"/>
    <sheet name="Operating Detail Buildout" sheetId="38" state="hidden" r:id="rId11"/>
    <sheet name="Budget Narrative Buildout" sheetId="39" state="hidden" r:id="rId12"/>
    <sheet name="Summary Startup" sheetId="85" r:id="rId13"/>
    <sheet name="Salary Detail Startup" sheetId="86" r:id="rId14"/>
    <sheet name="Operating Detail Startup" sheetId="87" r:id="rId15"/>
    <sheet name="Budget Narrative Startup" sheetId="88" r:id="rId16"/>
    <sheet name="Summary (4)" sheetId="89" state="hidden" r:id="rId17"/>
    <sheet name="Salary Detail (4)" sheetId="90" state="hidden" r:id="rId18"/>
    <sheet name="Operating Detail (4)" sheetId="91" state="hidden" r:id="rId19"/>
    <sheet name="Budget Narrative (4)" sheetId="92" state="hidden" r:id="rId20"/>
    <sheet name="Summary (5)" sheetId="93" state="hidden" r:id="rId21"/>
    <sheet name="Salary Detail (5)" sheetId="94" state="hidden" r:id="rId22"/>
    <sheet name="Operating Detail (5)" sheetId="95" state="hidden" r:id="rId23"/>
    <sheet name="Budget Narrative (5)" sheetId="96" state="hidden" r:id="rId24"/>
    <sheet name="Summary (6)" sheetId="97" state="hidden" r:id="rId25"/>
    <sheet name="Salary Detail (6)" sheetId="98" state="hidden" r:id="rId26"/>
    <sheet name="Operating Detail (6)" sheetId="99" state="hidden" r:id="rId27"/>
    <sheet name="Budget Narrative (6)" sheetId="100" state="hidden" r:id="rId28"/>
  </sheets>
  <definedNames>
    <definedName name="_xlnm.Print_Area" localSheetId="2">' Subcontractors'!$A$1:$D$14</definedName>
    <definedName name="_xlnm.Print_Area" localSheetId="19">'Budget Narrative (4)'!$A$3:$E$137</definedName>
    <definedName name="_xlnm.Print_Area" localSheetId="23">'Budget Narrative (5)'!$A$3:$E$137</definedName>
    <definedName name="_xlnm.Print_Area" localSheetId="27">'Budget Narrative (6)'!$A$3:$E$137</definedName>
    <definedName name="_xlnm.Print_Area" localSheetId="11">'Budget Narrative Buildout'!$A$2:$E$137</definedName>
    <definedName name="_xlnm.Print_Area" localSheetId="7">'Budget Narrative HWC Operations'!$A$3:$E$137</definedName>
    <definedName name="_xlnm.Print_Area" localSheetId="15">'Budget Narrative Startup'!$A$3:$E$137</definedName>
    <definedName name="_xlnm.Print_Area" localSheetId="18">'Operating Detail (4)'!$A$1:$H$94</definedName>
    <definedName name="_xlnm.Print_Area" localSheetId="22">'Operating Detail (5)'!$A$1:$H$94</definedName>
    <definedName name="_xlnm.Print_Area" localSheetId="26">'Operating Detail (6)'!$A$1:$H$94</definedName>
    <definedName name="_xlnm.Print_Area" localSheetId="10">'Operating Detail Buildout'!$A$1:$H$98</definedName>
    <definedName name="_xlnm.Print_Area" localSheetId="6">'Operating Detail HWC Operations'!$A$1:$H$94</definedName>
    <definedName name="_xlnm.Print_Area" localSheetId="14">'Operating Detail Startup'!$A$1:$D$94</definedName>
    <definedName name="_xlnm.Print_Area" localSheetId="17">'Salary Detail (4)'!$A$1:$AB$55</definedName>
    <definedName name="_xlnm.Print_Area" localSheetId="21">'Salary Detail (5)'!$A$1:$AB$55</definedName>
    <definedName name="_xlnm.Print_Area" localSheetId="25">'Salary Detail (6)'!$A$1:$AB$55</definedName>
    <definedName name="_xlnm.Print_Area" localSheetId="9">'Salary Detail Buildout'!$A$1:$AB$54</definedName>
    <definedName name="_xlnm.Print_Area" localSheetId="5">'Salary Detail HWC Operations'!$A$1:$AB$55</definedName>
    <definedName name="_xlnm.Print_Area" localSheetId="13">'Salary Detail Startup'!$A$1:$AB$55</definedName>
    <definedName name="_xlnm.Print_Area" localSheetId="16">'Summary (4)'!$A$1:$J$51</definedName>
    <definedName name="_xlnm.Print_Area" localSheetId="20">'Summary (5)'!$A$1:$J$51</definedName>
    <definedName name="_xlnm.Print_Area" localSheetId="24">'Summary (6)'!$A$1:$J$51</definedName>
    <definedName name="_xlnm.Print_Area" localSheetId="3">'Summary (ALL Budgets)'!$A$1:$J$52</definedName>
    <definedName name="_xlnm.Print_Area" localSheetId="8">'Summary Buildout'!$A$1:$J$51</definedName>
    <definedName name="_xlnm.Print_Area" localSheetId="4">'Summary HWC Operations'!$A$1:$J$51</definedName>
    <definedName name="_xlnm.Print_Area" localSheetId="12">'Summary Startup'!$A$1:$F$51</definedName>
    <definedName name="_xlnm.Print_Titles" localSheetId="2">' Subcontractors'!$A:$A,' Subcontractors'!$1:$5</definedName>
    <definedName name="_xlnm.Print_Titles" localSheetId="18">'Operating Detail (4)'!$A:$A,'Operating Detail (4)'!$1:$8</definedName>
    <definedName name="_xlnm.Print_Titles" localSheetId="22">'Operating Detail (5)'!$A:$A,'Operating Detail (5)'!$1:$8</definedName>
    <definedName name="_xlnm.Print_Titles" localSheetId="26">'Operating Detail (6)'!$A:$A,'Operating Detail (6)'!$1:$8</definedName>
    <definedName name="_xlnm.Print_Titles" localSheetId="10">'Operating Detail Buildout'!$A:$A,'Operating Detail Buildout'!$1:$8</definedName>
    <definedName name="_xlnm.Print_Titles" localSheetId="6">'Operating Detail HWC Operations'!$A:$A,'Operating Detail HWC Operations'!$1:$8</definedName>
    <definedName name="_xlnm.Print_Titles" localSheetId="14">'Operating Detail Startup'!$A:$A,'Operating Detail Startup'!$1:$8</definedName>
    <definedName name="_xlnm.Print_Titles" localSheetId="17">'Salary Detail (4)'!$A:$B,'Salary Detail (4)'!$1:$5</definedName>
    <definedName name="_xlnm.Print_Titles" localSheetId="21">'Salary Detail (5)'!$A:$B,'Salary Detail (5)'!$1:$5</definedName>
    <definedName name="_xlnm.Print_Titles" localSheetId="25">'Salary Detail (6)'!$A:$B,'Salary Detail (6)'!$1:$5</definedName>
    <definedName name="_xlnm.Print_Titles" localSheetId="9">'Salary Detail Buildout'!$A:$B,'Salary Detail Buildout'!$1:$6</definedName>
    <definedName name="_xlnm.Print_Titles" localSheetId="5">'Salary Detail HWC Operations'!$A:$B,'Salary Detail HWC Operations'!$1:$5</definedName>
    <definedName name="_xlnm.Print_Titles" localSheetId="13">'Salary Detail Startup'!$A:$B,'Salary Detail Startup'!$1:$5</definedName>
    <definedName name="_xlnm.Print_Titles" localSheetId="16">'Summary (4)'!$A:$A,'Summary (4)'!$1:$7</definedName>
    <definedName name="_xlnm.Print_Titles" localSheetId="20">'Summary (5)'!$A:$A,'Summary (5)'!$1:$7</definedName>
    <definedName name="_xlnm.Print_Titles" localSheetId="24">'Summary (6)'!$A:$A,'Summary (6)'!$1:$7</definedName>
    <definedName name="_xlnm.Print_Titles" localSheetId="3">'Summary (ALL Budgets)'!$A:$D,'Summary (ALL Budgets)'!$1:$13</definedName>
    <definedName name="_xlnm.Print_Titles" localSheetId="8">'Summary Buildout'!$A:$A,'Summary Buildout'!$1:$7</definedName>
    <definedName name="_xlnm.Print_Titles" localSheetId="4">'Summary HWC Operations'!$A:$A,'Summary HWC Operations'!$1:$7</definedName>
    <definedName name="_xlnm.Print_Titles" localSheetId="12">'Summary Startup'!$A:$A,'Summary Startup'!$1:$7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4" i="87" l="1"/>
  <c r="D85" i="87"/>
  <c r="D86" i="87"/>
  <c r="D87" i="87"/>
  <c r="D88" i="87"/>
  <c r="D89" i="87"/>
  <c r="D90" i="87"/>
  <c r="D91" i="87"/>
  <c r="D92" i="87"/>
  <c r="D83" i="87"/>
  <c r="D60" i="87"/>
  <c r="D61" i="87"/>
  <c r="D62" i="87"/>
  <c r="D63" i="87"/>
  <c r="D64" i="87"/>
  <c r="D65" i="87"/>
  <c r="D66" i="87"/>
  <c r="D67" i="87"/>
  <c r="D68" i="87"/>
  <c r="D69" i="87"/>
  <c r="D70" i="87"/>
  <c r="D71" i="87"/>
  <c r="D72" i="87"/>
  <c r="D73" i="87"/>
  <c r="D74" i="87"/>
  <c r="D75" i="87"/>
  <c r="D76" i="87"/>
  <c r="D77" i="87"/>
  <c r="D78" i="87"/>
  <c r="D79" i="87"/>
  <c r="D59" i="87"/>
  <c r="D14" i="87"/>
  <c r="D15" i="87"/>
  <c r="D16" i="87"/>
  <c r="D17" i="87"/>
  <c r="D18" i="87"/>
  <c r="D19" i="87"/>
  <c r="D20" i="87"/>
  <c r="D21" i="87"/>
  <c r="D22" i="87"/>
  <c r="D23" i="87"/>
  <c r="D24" i="87"/>
  <c r="D25" i="87"/>
  <c r="D26" i="87"/>
  <c r="D27" i="87"/>
  <c r="D28" i="87"/>
  <c r="D29" i="87"/>
  <c r="D30" i="87"/>
  <c r="D31" i="87"/>
  <c r="D32" i="87"/>
  <c r="D33" i="87"/>
  <c r="D34" i="87"/>
  <c r="D35" i="87"/>
  <c r="D36" i="87"/>
  <c r="D37" i="87"/>
  <c r="D38" i="87"/>
  <c r="D39" i="87"/>
  <c r="D40" i="87"/>
  <c r="D41" i="87"/>
  <c r="D42" i="87"/>
  <c r="D43" i="87"/>
  <c r="D44" i="87"/>
  <c r="D45" i="87"/>
  <c r="D46" i="87"/>
  <c r="D47" i="87"/>
  <c r="D48" i="87"/>
  <c r="D49" i="87"/>
  <c r="D50" i="87"/>
  <c r="D51" i="87"/>
  <c r="D52" i="87"/>
  <c r="D53" i="87"/>
  <c r="D54" i="87"/>
  <c r="D55" i="87"/>
  <c r="D12" i="87"/>
  <c r="I38" i="56"/>
  <c r="I39" i="56"/>
  <c r="I40" i="56"/>
  <c r="H38" i="56"/>
  <c r="H39" i="56"/>
  <c r="H40" i="56"/>
  <c r="G38" i="56"/>
  <c r="G39" i="56"/>
  <c r="G40" i="56"/>
  <c r="F38" i="56"/>
  <c r="F39" i="56"/>
  <c r="F40" i="56"/>
  <c r="G37" i="56"/>
  <c r="H37" i="56"/>
  <c r="I37" i="56"/>
  <c r="F37" i="56"/>
  <c r="I25" i="56"/>
  <c r="I26" i="56"/>
  <c r="I27" i="56"/>
  <c r="I28" i="56"/>
  <c r="I29" i="56"/>
  <c r="I30" i="56"/>
  <c r="I31" i="56"/>
  <c r="I32" i="56"/>
  <c r="I33" i="56"/>
  <c r="I34" i="56"/>
  <c r="H25" i="56"/>
  <c r="H26" i="56"/>
  <c r="H27" i="56"/>
  <c r="H28" i="56"/>
  <c r="H29" i="56"/>
  <c r="H30" i="56"/>
  <c r="H31" i="56"/>
  <c r="H32" i="56"/>
  <c r="H33" i="56"/>
  <c r="H34" i="56"/>
  <c r="G25" i="56"/>
  <c r="G26" i="56"/>
  <c r="G27" i="56"/>
  <c r="G28" i="56"/>
  <c r="G29" i="56"/>
  <c r="G30" i="56"/>
  <c r="G31" i="56"/>
  <c r="G32" i="56"/>
  <c r="G33" i="56"/>
  <c r="G34" i="56"/>
  <c r="F25" i="56"/>
  <c r="F26" i="56"/>
  <c r="F27" i="56"/>
  <c r="F28" i="56"/>
  <c r="F29" i="56"/>
  <c r="F30" i="56"/>
  <c r="F31" i="56"/>
  <c r="F32" i="56"/>
  <c r="F33" i="56"/>
  <c r="F34" i="56"/>
  <c r="G24" i="56"/>
  <c r="H24" i="56"/>
  <c r="I24" i="56"/>
  <c r="F24" i="56"/>
  <c r="I16" i="56"/>
  <c r="I18" i="56"/>
  <c r="I20" i="56"/>
  <c r="I21" i="56"/>
  <c r="H16" i="56"/>
  <c r="H18" i="56"/>
  <c r="H20" i="56"/>
  <c r="H21" i="56"/>
  <c r="G16" i="56"/>
  <c r="G18" i="56"/>
  <c r="G20" i="56"/>
  <c r="G21" i="56"/>
  <c r="F16" i="56"/>
  <c r="F18" i="56"/>
  <c r="F20" i="56"/>
  <c r="F21" i="56"/>
  <c r="F38" i="85"/>
  <c r="F39" i="85"/>
  <c r="F40" i="85"/>
  <c r="F37" i="85"/>
  <c r="F25" i="85"/>
  <c r="F26" i="85"/>
  <c r="F27" i="85"/>
  <c r="F28" i="85"/>
  <c r="F29" i="85"/>
  <c r="F30" i="85"/>
  <c r="F31" i="85"/>
  <c r="F32" i="85"/>
  <c r="F33" i="85"/>
  <c r="F34" i="85"/>
  <c r="F35" i="85"/>
  <c r="F24" i="85"/>
  <c r="F16" i="85"/>
  <c r="F18" i="85"/>
  <c r="F21" i="85"/>
  <c r="D13" i="87"/>
  <c r="G58" i="1"/>
  <c r="H58" i="1" s="1"/>
  <c r="I58" i="1" s="1"/>
  <c r="J58" i="1" s="1"/>
  <c r="J24" i="1"/>
  <c r="J60" i="1"/>
  <c r="F59" i="1"/>
  <c r="G59" i="1" s="1"/>
  <c r="H59" i="1" s="1"/>
  <c r="I59" i="1" s="1"/>
  <c r="H92" i="38"/>
  <c r="H93" i="38"/>
  <c r="H94" i="38"/>
  <c r="H95" i="38"/>
  <c r="A26" i="36"/>
  <c r="J61" i="1" l="1"/>
  <c r="J59" i="1"/>
  <c r="A25" i="36"/>
  <c r="B3" i="97"/>
  <c r="B3" i="93"/>
  <c r="B3" i="89"/>
  <c r="B3" i="85"/>
  <c r="B3" i="36"/>
  <c r="C5" i="97"/>
  <c r="B5" i="97"/>
  <c r="C5" i="93"/>
  <c r="B5" i="93"/>
  <c r="D5" i="93" s="1"/>
  <c r="C5" i="89"/>
  <c r="B5" i="89"/>
  <c r="C5" i="36"/>
  <c r="B5" i="36"/>
  <c r="D7" i="97"/>
  <c r="C7" i="97"/>
  <c r="B7" i="97"/>
  <c r="D6" i="97"/>
  <c r="C6" i="97"/>
  <c r="B6" i="97"/>
  <c r="D7" i="93"/>
  <c r="C7" i="93"/>
  <c r="B7" i="93"/>
  <c r="D6" i="93"/>
  <c r="C6" i="93"/>
  <c r="B6" i="93"/>
  <c r="D7" i="89"/>
  <c r="C7" i="89"/>
  <c r="B7" i="89"/>
  <c r="D6" i="89"/>
  <c r="C6" i="89"/>
  <c r="B6" i="89"/>
  <c r="D7" i="85"/>
  <c r="C7" i="85"/>
  <c r="B7" i="85"/>
  <c r="D6" i="85"/>
  <c r="C6" i="85"/>
  <c r="B6" i="85"/>
  <c r="B7" i="36"/>
  <c r="B6" i="36"/>
  <c r="B5" i="85"/>
  <c r="D5" i="85" s="1"/>
  <c r="D5" i="1"/>
  <c r="B5" i="56"/>
  <c r="C5" i="56"/>
  <c r="B8" i="56"/>
  <c r="D5" i="36" l="1"/>
  <c r="D5" i="56"/>
  <c r="D5" i="89"/>
  <c r="D5" i="97"/>
  <c r="I44" i="56"/>
  <c r="E38" i="56"/>
  <c r="E39" i="56"/>
  <c r="E40" i="56"/>
  <c r="E37" i="56"/>
  <c r="E25" i="56"/>
  <c r="E26" i="56"/>
  <c r="E27" i="56"/>
  <c r="E28" i="56"/>
  <c r="E29" i="56"/>
  <c r="E30" i="56"/>
  <c r="E31" i="56"/>
  <c r="E32" i="56"/>
  <c r="E33" i="56"/>
  <c r="E34" i="56"/>
  <c r="E24" i="56"/>
  <c r="A136" i="100"/>
  <c r="A135" i="100"/>
  <c r="C134" i="100"/>
  <c r="A134" i="100"/>
  <c r="A133" i="100"/>
  <c r="A132" i="100"/>
  <c r="A131" i="100"/>
  <c r="C130" i="100"/>
  <c r="A130" i="100"/>
  <c r="A129" i="100"/>
  <c r="C128" i="100"/>
  <c r="A128" i="100"/>
  <c r="A127" i="100"/>
  <c r="C126" i="100"/>
  <c r="A126" i="100"/>
  <c r="A125" i="100"/>
  <c r="A124" i="100"/>
  <c r="A121" i="100"/>
  <c r="A119" i="100"/>
  <c r="A118" i="100"/>
  <c r="C117" i="100"/>
  <c r="A117" i="100"/>
  <c r="C116" i="100"/>
  <c r="A116" i="100"/>
  <c r="A115" i="100"/>
  <c r="A114" i="100"/>
  <c r="C113" i="100"/>
  <c r="A113" i="100"/>
  <c r="C112" i="100"/>
  <c r="A112" i="100"/>
  <c r="A111" i="100"/>
  <c r="A110" i="100"/>
  <c r="A109" i="100"/>
  <c r="C108" i="100"/>
  <c r="A108" i="100"/>
  <c r="A107" i="100"/>
  <c r="A106" i="100"/>
  <c r="A105" i="100"/>
  <c r="C104" i="100"/>
  <c r="A104" i="100"/>
  <c r="A103" i="100"/>
  <c r="C102" i="100"/>
  <c r="A102" i="100"/>
  <c r="A101" i="100"/>
  <c r="C100" i="100"/>
  <c r="A100" i="100"/>
  <c r="A99" i="100"/>
  <c r="A94" i="100"/>
  <c r="C92" i="100"/>
  <c r="A92" i="100"/>
  <c r="A91" i="100"/>
  <c r="C90" i="100"/>
  <c r="A90" i="100"/>
  <c r="A89" i="100"/>
  <c r="A88" i="100"/>
  <c r="A87" i="100"/>
  <c r="C86" i="100"/>
  <c r="A86" i="100"/>
  <c r="A85" i="100"/>
  <c r="C84" i="100"/>
  <c r="A84" i="100"/>
  <c r="A83" i="100"/>
  <c r="C82" i="100"/>
  <c r="A82" i="100"/>
  <c r="A81" i="100"/>
  <c r="A80" i="100"/>
  <c r="A79" i="100"/>
  <c r="A78" i="100"/>
  <c r="A77" i="100"/>
  <c r="C76" i="100"/>
  <c r="A76" i="100"/>
  <c r="A75" i="100"/>
  <c r="A74" i="100"/>
  <c r="A73" i="100"/>
  <c r="A72" i="100"/>
  <c r="A71" i="100"/>
  <c r="A70" i="100"/>
  <c r="A69" i="100"/>
  <c r="C68" i="100"/>
  <c r="A68" i="100"/>
  <c r="A67" i="100"/>
  <c r="A66" i="100"/>
  <c r="A65" i="100"/>
  <c r="A64" i="100"/>
  <c r="A63" i="100"/>
  <c r="A62" i="100"/>
  <c r="A61" i="100"/>
  <c r="C60" i="100"/>
  <c r="A60" i="100"/>
  <c r="A59" i="100"/>
  <c r="A58" i="100"/>
  <c r="A57" i="100"/>
  <c r="A56" i="100"/>
  <c r="A55" i="100"/>
  <c r="A54" i="100"/>
  <c r="A53" i="100"/>
  <c r="C52" i="100"/>
  <c r="A52" i="100"/>
  <c r="A51" i="100"/>
  <c r="A50" i="100"/>
  <c r="A49" i="100"/>
  <c r="A48" i="100"/>
  <c r="A42" i="100"/>
  <c r="A41" i="100"/>
  <c r="A40" i="100"/>
  <c r="A39" i="100"/>
  <c r="A38" i="100"/>
  <c r="A37" i="100"/>
  <c r="A36" i="100"/>
  <c r="A35" i="100"/>
  <c r="A34" i="100"/>
  <c r="A33" i="100"/>
  <c r="A32" i="100"/>
  <c r="A31" i="100"/>
  <c r="A30" i="100"/>
  <c r="A29" i="100"/>
  <c r="A28" i="100"/>
  <c r="A27" i="100"/>
  <c r="A26" i="100"/>
  <c r="A25" i="100"/>
  <c r="A24" i="100"/>
  <c r="B23" i="100"/>
  <c r="A23" i="100"/>
  <c r="A22" i="100"/>
  <c r="A21" i="100"/>
  <c r="A20" i="100"/>
  <c r="A19" i="100"/>
  <c r="A18" i="100"/>
  <c r="A17" i="100"/>
  <c r="A16" i="100"/>
  <c r="A15" i="100"/>
  <c r="A14" i="100"/>
  <c r="A13" i="100"/>
  <c r="A12" i="100"/>
  <c r="A11" i="100"/>
  <c r="A10" i="100"/>
  <c r="A9" i="100"/>
  <c r="A8" i="100"/>
  <c r="A7" i="100"/>
  <c r="A6" i="100"/>
  <c r="A5" i="100"/>
  <c r="A3" i="100"/>
  <c r="G108" i="99"/>
  <c r="F108" i="99"/>
  <c r="E108" i="99"/>
  <c r="D108" i="99"/>
  <c r="D79" i="99" s="1"/>
  <c r="D81" i="99" s="1"/>
  <c r="C108" i="99"/>
  <c r="H107" i="99"/>
  <c r="G107" i="99"/>
  <c r="F107" i="99"/>
  <c r="E107" i="99"/>
  <c r="D107" i="99"/>
  <c r="C107" i="99"/>
  <c r="H106" i="99"/>
  <c r="G106" i="99"/>
  <c r="F106" i="99"/>
  <c r="E106" i="99"/>
  <c r="D106" i="99"/>
  <c r="C106" i="99"/>
  <c r="H105" i="99"/>
  <c r="G105" i="99"/>
  <c r="F105" i="99"/>
  <c r="E105" i="99"/>
  <c r="D105" i="99"/>
  <c r="C105" i="99"/>
  <c r="G94" i="99"/>
  <c r="F94" i="99"/>
  <c r="E94" i="99"/>
  <c r="D94" i="99"/>
  <c r="F21" i="97" s="1"/>
  <c r="C94" i="99"/>
  <c r="H92" i="99"/>
  <c r="H91" i="99"/>
  <c r="C133" i="100" s="1"/>
  <c r="H90" i="99"/>
  <c r="H94" i="99" s="1"/>
  <c r="H89" i="99"/>
  <c r="C131" i="100" s="1"/>
  <c r="H88" i="99"/>
  <c r="H87" i="99"/>
  <c r="C129" i="100" s="1"/>
  <c r="H86" i="99"/>
  <c r="H85" i="99"/>
  <c r="C127" i="100" s="1"/>
  <c r="H84" i="99"/>
  <c r="H83" i="99"/>
  <c r="C125" i="100" s="1"/>
  <c r="G79" i="99"/>
  <c r="G81" i="99" s="1"/>
  <c r="I20" i="97" s="1"/>
  <c r="F79" i="99"/>
  <c r="F81" i="99" s="1"/>
  <c r="H20" i="97" s="1"/>
  <c r="E79" i="99"/>
  <c r="E81" i="99" s="1"/>
  <c r="C79" i="99"/>
  <c r="C81" i="99" s="1"/>
  <c r="H78" i="99"/>
  <c r="C118" i="100" s="1"/>
  <c r="H77" i="99"/>
  <c r="H76" i="99"/>
  <c r="H75" i="99"/>
  <c r="C115" i="100" s="1"/>
  <c r="H74" i="99"/>
  <c r="C114" i="100" s="1"/>
  <c r="H73" i="99"/>
  <c r="H72" i="99"/>
  <c r="H71" i="99"/>
  <c r="C111" i="100" s="1"/>
  <c r="H70" i="99"/>
  <c r="C110" i="100" s="1"/>
  <c r="H68" i="99"/>
  <c r="H67" i="99"/>
  <c r="C107" i="100" s="1"/>
  <c r="H66" i="99"/>
  <c r="C106" i="100" s="1"/>
  <c r="H65" i="99"/>
  <c r="C105" i="100" s="1"/>
  <c r="H64" i="99"/>
  <c r="H63" i="99"/>
  <c r="C103" i="100" s="1"/>
  <c r="H62" i="99"/>
  <c r="H61" i="99"/>
  <c r="C101" i="100" s="1"/>
  <c r="H60" i="99"/>
  <c r="H59" i="99"/>
  <c r="C99" i="100" s="1"/>
  <c r="G57" i="99"/>
  <c r="I16" i="97" s="1"/>
  <c r="F57" i="99"/>
  <c r="E57" i="99"/>
  <c r="D57" i="99"/>
  <c r="C57" i="99"/>
  <c r="E16" i="97" s="1"/>
  <c r="H55" i="99"/>
  <c r="C91" i="100" s="1"/>
  <c r="H54" i="99"/>
  <c r="H53" i="99"/>
  <c r="C89" i="100" s="1"/>
  <c r="H52" i="99"/>
  <c r="C88" i="100" s="1"/>
  <c r="H51" i="99"/>
  <c r="C87" i="100" s="1"/>
  <c r="H50" i="99"/>
  <c r="H49" i="99"/>
  <c r="C85" i="100" s="1"/>
  <c r="H48" i="99"/>
  <c r="H47" i="99"/>
  <c r="C83" i="100" s="1"/>
  <c r="H46" i="99"/>
  <c r="H44" i="99"/>
  <c r="C80" i="100" s="1"/>
  <c r="H43" i="99"/>
  <c r="C79" i="100" s="1"/>
  <c r="H42" i="99"/>
  <c r="C78" i="100" s="1"/>
  <c r="H41" i="99"/>
  <c r="C77" i="100" s="1"/>
  <c r="H40" i="99"/>
  <c r="H39" i="99"/>
  <c r="C75" i="100" s="1"/>
  <c r="H38" i="99"/>
  <c r="C74" i="100" s="1"/>
  <c r="H37" i="99"/>
  <c r="C73" i="100" s="1"/>
  <c r="H36" i="99"/>
  <c r="C72" i="100" s="1"/>
  <c r="H35" i="99"/>
  <c r="C71" i="100" s="1"/>
  <c r="H34" i="99"/>
  <c r="C70" i="100" s="1"/>
  <c r="H33" i="99"/>
  <c r="C69" i="100" s="1"/>
  <c r="H32" i="99"/>
  <c r="H31" i="99"/>
  <c r="C67" i="100" s="1"/>
  <c r="H30" i="99"/>
  <c r="C66" i="100" s="1"/>
  <c r="H29" i="99"/>
  <c r="C65" i="100" s="1"/>
  <c r="H28" i="99"/>
  <c r="C64" i="100" s="1"/>
  <c r="H27" i="99"/>
  <c r="C63" i="100" s="1"/>
  <c r="H26" i="99"/>
  <c r="C62" i="100" s="1"/>
  <c r="H25" i="99"/>
  <c r="C61" i="100" s="1"/>
  <c r="H24" i="99"/>
  <c r="H23" i="99"/>
  <c r="C59" i="100" s="1"/>
  <c r="H22" i="99"/>
  <c r="C58" i="100" s="1"/>
  <c r="H21" i="99"/>
  <c r="C57" i="100" s="1"/>
  <c r="H20" i="99"/>
  <c r="C56" i="100" s="1"/>
  <c r="H19" i="99"/>
  <c r="C55" i="100" s="1"/>
  <c r="H18" i="99"/>
  <c r="C54" i="100" s="1"/>
  <c r="H17" i="99"/>
  <c r="C53" i="100" s="1"/>
  <c r="H16" i="99"/>
  <c r="H15" i="99"/>
  <c r="C51" i="100" s="1"/>
  <c r="H14" i="99"/>
  <c r="C50" i="100" s="1"/>
  <c r="H13" i="99"/>
  <c r="C49" i="100" s="1"/>
  <c r="H12" i="99"/>
  <c r="H10" i="99"/>
  <c r="G10" i="99"/>
  <c r="D10" i="99"/>
  <c r="H8" i="99"/>
  <c r="G8" i="99"/>
  <c r="F8" i="99"/>
  <c r="E8" i="99"/>
  <c r="D8" i="99"/>
  <c r="C8" i="99"/>
  <c r="B6" i="99"/>
  <c r="A6" i="99"/>
  <c r="B5" i="99"/>
  <c r="A5" i="99"/>
  <c r="B4" i="99"/>
  <c r="A4" i="99"/>
  <c r="B3" i="99"/>
  <c r="A1" i="99"/>
  <c r="AB66" i="98"/>
  <c r="AA66" i="98"/>
  <c r="Z66" i="98"/>
  <c r="W66" i="98"/>
  <c r="Y66" i="98" s="1"/>
  <c r="S66" i="98"/>
  <c r="R66" i="98"/>
  <c r="V66" i="98" s="1"/>
  <c r="P66" i="98"/>
  <c r="O66" i="98"/>
  <c r="N66" i="98"/>
  <c r="M66" i="98"/>
  <c r="Q66" i="98" s="1"/>
  <c r="L66" i="98"/>
  <c r="K66" i="98"/>
  <c r="J66" i="98"/>
  <c r="H66" i="98"/>
  <c r="I66" i="98" s="1"/>
  <c r="C66" i="98"/>
  <c r="AB65" i="98"/>
  <c r="Z65" i="98"/>
  <c r="Y65" i="98"/>
  <c r="X65" i="98"/>
  <c r="W65" i="98"/>
  <c r="W67" i="98" s="1"/>
  <c r="V65" i="98"/>
  <c r="U65" i="98"/>
  <c r="T65" i="98"/>
  <c r="R65" i="98"/>
  <c r="S65" i="98" s="1"/>
  <c r="M65" i="98"/>
  <c r="L65" i="98"/>
  <c r="I65" i="98"/>
  <c r="H65" i="98"/>
  <c r="K65" i="98" s="1"/>
  <c r="F65" i="98"/>
  <c r="E65" i="98"/>
  <c r="D65" i="98"/>
  <c r="C65" i="98"/>
  <c r="C67" i="98" s="1"/>
  <c r="W64" i="98"/>
  <c r="V64" i="98"/>
  <c r="S64" i="98"/>
  <c r="R64" i="98"/>
  <c r="U64" i="98" s="1"/>
  <c r="P64" i="98"/>
  <c r="O64" i="98"/>
  <c r="N64" i="98"/>
  <c r="M64" i="98"/>
  <c r="Q64" i="98" s="1"/>
  <c r="H64" i="98"/>
  <c r="K64" i="98" s="1"/>
  <c r="G64" i="98"/>
  <c r="F64" i="98"/>
  <c r="C64" i="98"/>
  <c r="E64" i="98" s="1"/>
  <c r="AA49" i="98"/>
  <c r="Z49" i="98"/>
  <c r="U49" i="98"/>
  <c r="V49" i="98" s="1"/>
  <c r="P49" i="98"/>
  <c r="B42" i="100" s="1"/>
  <c r="K49" i="98"/>
  <c r="L49" i="98" s="1"/>
  <c r="G49" i="98"/>
  <c r="F49" i="98"/>
  <c r="Z48" i="98"/>
  <c r="AA48" i="98" s="1"/>
  <c r="V48" i="98"/>
  <c r="U48" i="98"/>
  <c r="P48" i="98"/>
  <c r="Q48" i="98" s="1"/>
  <c r="L48" i="98"/>
  <c r="K48" i="98"/>
  <c r="F48" i="98"/>
  <c r="Z47" i="98"/>
  <c r="AA47" i="98" s="1"/>
  <c r="V47" i="98"/>
  <c r="U47" i="98"/>
  <c r="P47" i="98"/>
  <c r="Q47" i="98" s="1"/>
  <c r="L47" i="98"/>
  <c r="K47" i="98"/>
  <c r="F47" i="98"/>
  <c r="G47" i="98" s="1"/>
  <c r="AB47" i="98" s="1"/>
  <c r="C40" i="100" s="1"/>
  <c r="AA46" i="98"/>
  <c r="Z46" i="98"/>
  <c r="U46" i="98"/>
  <c r="V46" i="98" s="1"/>
  <c r="Q46" i="98"/>
  <c r="P46" i="98"/>
  <c r="K46" i="98"/>
  <c r="L46" i="98" s="1"/>
  <c r="AB46" i="98" s="1"/>
  <c r="C39" i="100" s="1"/>
  <c r="G46" i="98"/>
  <c r="F46" i="98"/>
  <c r="Z45" i="98"/>
  <c r="AA45" i="98" s="1"/>
  <c r="U45" i="98"/>
  <c r="V45" i="98" s="1"/>
  <c r="Q45" i="98"/>
  <c r="P45" i="98"/>
  <c r="K45" i="98"/>
  <c r="L45" i="98" s="1"/>
  <c r="G45" i="98"/>
  <c r="F45" i="98"/>
  <c r="Z44" i="98"/>
  <c r="AA44" i="98" s="1"/>
  <c r="V44" i="98"/>
  <c r="U44" i="98"/>
  <c r="P44" i="98"/>
  <c r="Q44" i="98" s="1"/>
  <c r="L44" i="98"/>
  <c r="K44" i="98"/>
  <c r="F44" i="98"/>
  <c r="G44" i="98" s="1"/>
  <c r="Z43" i="98"/>
  <c r="AA43" i="98" s="1"/>
  <c r="U43" i="98"/>
  <c r="V43" i="98" s="1"/>
  <c r="P43" i="98"/>
  <c r="Q43" i="98" s="1"/>
  <c r="L43" i="98"/>
  <c r="K43" i="98"/>
  <c r="F43" i="98"/>
  <c r="B36" i="100" s="1"/>
  <c r="AA42" i="98"/>
  <c r="Z42" i="98"/>
  <c r="U42" i="98"/>
  <c r="V42" i="98" s="1"/>
  <c r="Q42" i="98"/>
  <c r="P42" i="98"/>
  <c r="K42" i="98"/>
  <c r="G42" i="98"/>
  <c r="F42" i="98"/>
  <c r="AA41" i="98"/>
  <c r="Z41" i="98"/>
  <c r="U41" i="98"/>
  <c r="V41" i="98" s="1"/>
  <c r="Q41" i="98"/>
  <c r="P41" i="98"/>
  <c r="B34" i="100" s="1"/>
  <c r="K41" i="98"/>
  <c r="L41" i="98" s="1"/>
  <c r="G41" i="98"/>
  <c r="AB41" i="98" s="1"/>
  <c r="C34" i="100" s="1"/>
  <c r="F41" i="98"/>
  <c r="Z40" i="98"/>
  <c r="AA40" i="98" s="1"/>
  <c r="V40" i="98"/>
  <c r="U40" i="98"/>
  <c r="P40" i="98"/>
  <c r="Q40" i="98" s="1"/>
  <c r="L40" i="98"/>
  <c r="K40" i="98"/>
  <c r="F40" i="98"/>
  <c r="Z39" i="98"/>
  <c r="AA39" i="98" s="1"/>
  <c r="V39" i="98"/>
  <c r="U39" i="98"/>
  <c r="P39" i="98"/>
  <c r="Q39" i="98" s="1"/>
  <c r="K39" i="98"/>
  <c r="L39" i="98" s="1"/>
  <c r="F39" i="98"/>
  <c r="G39" i="98" s="1"/>
  <c r="AA38" i="98"/>
  <c r="Z38" i="98"/>
  <c r="U38" i="98"/>
  <c r="V38" i="98" s="1"/>
  <c r="Q38" i="98"/>
  <c r="P38" i="98"/>
  <c r="K38" i="98"/>
  <c r="L38" i="98" s="1"/>
  <c r="G38" i="98"/>
  <c r="F38" i="98"/>
  <c r="AA37" i="98"/>
  <c r="Z37" i="98"/>
  <c r="U37" i="98"/>
  <c r="V37" i="98" s="1"/>
  <c r="Q37" i="98"/>
  <c r="P37" i="98"/>
  <c r="K37" i="98"/>
  <c r="L37" i="98" s="1"/>
  <c r="F37" i="98"/>
  <c r="B30" i="100" s="1"/>
  <c r="Z36" i="98"/>
  <c r="AA36" i="98" s="1"/>
  <c r="V36" i="98"/>
  <c r="U36" i="98"/>
  <c r="P36" i="98"/>
  <c r="Q36" i="98" s="1"/>
  <c r="L36" i="98"/>
  <c r="K36" i="98"/>
  <c r="F36" i="98"/>
  <c r="G36" i="98" s="1"/>
  <c r="AB36" i="98" s="1"/>
  <c r="C29" i="100" s="1"/>
  <c r="Z35" i="98"/>
  <c r="AA35" i="98" s="1"/>
  <c r="V35" i="98"/>
  <c r="U35" i="98"/>
  <c r="P35" i="98"/>
  <c r="Q35" i="98" s="1"/>
  <c r="L35" i="98"/>
  <c r="K35" i="98"/>
  <c r="F35" i="98"/>
  <c r="AA34" i="98"/>
  <c r="Z34" i="98"/>
  <c r="U34" i="98"/>
  <c r="V34" i="98" s="1"/>
  <c r="Q34" i="98"/>
  <c r="P34" i="98"/>
  <c r="K34" i="98"/>
  <c r="G34" i="98"/>
  <c r="F34" i="98"/>
  <c r="AA33" i="98"/>
  <c r="Z33" i="98"/>
  <c r="U33" i="98"/>
  <c r="V33" i="98" s="1"/>
  <c r="P33" i="98"/>
  <c r="B26" i="100" s="1"/>
  <c r="K33" i="98"/>
  <c r="L33" i="98" s="1"/>
  <c r="G33" i="98"/>
  <c r="F33" i="98"/>
  <c r="Z32" i="98"/>
  <c r="AA32" i="98" s="1"/>
  <c r="V32" i="98"/>
  <c r="U32" i="98"/>
  <c r="P32" i="98"/>
  <c r="Q32" i="98" s="1"/>
  <c r="L32" i="98"/>
  <c r="K32" i="98"/>
  <c r="F32" i="98"/>
  <c r="Z31" i="98"/>
  <c r="AA31" i="98" s="1"/>
  <c r="V31" i="98"/>
  <c r="U31" i="98"/>
  <c r="P31" i="98"/>
  <c r="Q31" i="98" s="1"/>
  <c r="K31" i="98"/>
  <c r="L31" i="98" s="1"/>
  <c r="AB31" i="98" s="1"/>
  <c r="C24" i="100" s="1"/>
  <c r="F31" i="98"/>
  <c r="G31" i="98" s="1"/>
  <c r="AA30" i="98"/>
  <c r="Z30" i="98"/>
  <c r="U30" i="98"/>
  <c r="V30" i="98" s="1"/>
  <c r="Q30" i="98"/>
  <c r="P30" i="98"/>
  <c r="K30" i="98"/>
  <c r="L30" i="98" s="1"/>
  <c r="AB30" i="98" s="1"/>
  <c r="C23" i="100" s="1"/>
  <c r="G30" i="98"/>
  <c r="F30" i="98"/>
  <c r="Z29" i="98"/>
  <c r="AA29" i="98" s="1"/>
  <c r="U29" i="98"/>
  <c r="V29" i="98" s="1"/>
  <c r="Q29" i="98"/>
  <c r="P29" i="98"/>
  <c r="K29" i="98"/>
  <c r="L29" i="98" s="1"/>
  <c r="G29" i="98"/>
  <c r="F29" i="98"/>
  <c r="Z28" i="98"/>
  <c r="AA28" i="98" s="1"/>
  <c r="V28" i="98"/>
  <c r="U28" i="98"/>
  <c r="P28" i="98"/>
  <c r="Q28" i="98" s="1"/>
  <c r="L28" i="98"/>
  <c r="K28" i="98"/>
  <c r="F28" i="98"/>
  <c r="G28" i="98" s="1"/>
  <c r="Z27" i="98"/>
  <c r="AA27" i="98" s="1"/>
  <c r="U27" i="98"/>
  <c r="V27" i="98" s="1"/>
  <c r="P27" i="98"/>
  <c r="Q27" i="98" s="1"/>
  <c r="L27" i="98"/>
  <c r="K27" i="98"/>
  <c r="F27" i="98"/>
  <c r="AA26" i="98"/>
  <c r="Z26" i="98"/>
  <c r="U26" i="98"/>
  <c r="V26" i="98" s="1"/>
  <c r="Q26" i="98"/>
  <c r="P26" i="98"/>
  <c r="K26" i="98"/>
  <c r="G26" i="98"/>
  <c r="F26" i="98"/>
  <c r="AA25" i="98"/>
  <c r="Z25" i="98"/>
  <c r="U25" i="98"/>
  <c r="V25" i="98" s="1"/>
  <c r="Q25" i="98"/>
  <c r="P25" i="98"/>
  <c r="B18" i="100" s="1"/>
  <c r="K25" i="98"/>
  <c r="L25" i="98" s="1"/>
  <c r="G25" i="98"/>
  <c r="F25" i="98"/>
  <c r="Z24" i="98"/>
  <c r="AA24" i="98" s="1"/>
  <c r="V24" i="98"/>
  <c r="U24" i="98"/>
  <c r="P24" i="98"/>
  <c r="Q24" i="98" s="1"/>
  <c r="L24" i="98"/>
  <c r="K24" i="98"/>
  <c r="F24" i="98"/>
  <c r="AB23" i="98"/>
  <c r="C16" i="100" s="1"/>
  <c r="Z23" i="98"/>
  <c r="AA23" i="98" s="1"/>
  <c r="V23" i="98"/>
  <c r="U23" i="98"/>
  <c r="P23" i="98"/>
  <c r="Q23" i="98" s="1"/>
  <c r="L23" i="98"/>
  <c r="K23" i="98"/>
  <c r="F23" i="98"/>
  <c r="G23" i="98" s="1"/>
  <c r="AA22" i="98"/>
  <c r="Z22" i="98"/>
  <c r="U22" i="98"/>
  <c r="V22" i="98" s="1"/>
  <c r="Q22" i="98"/>
  <c r="P22" i="98"/>
  <c r="K22" i="98"/>
  <c r="L22" i="98" s="1"/>
  <c r="G22" i="98"/>
  <c r="F22" i="98"/>
  <c r="AA21" i="98"/>
  <c r="Z21" i="98"/>
  <c r="U21" i="98"/>
  <c r="V21" i="98" s="1"/>
  <c r="Q21" i="98"/>
  <c r="P21" i="98"/>
  <c r="K21" i="98"/>
  <c r="L21" i="98" s="1"/>
  <c r="F21" i="98"/>
  <c r="B14" i="100" s="1"/>
  <c r="Z20" i="98"/>
  <c r="AA20" i="98" s="1"/>
  <c r="V20" i="98"/>
  <c r="U20" i="98"/>
  <c r="P20" i="98"/>
  <c r="Q20" i="98" s="1"/>
  <c r="L20" i="98"/>
  <c r="K20" i="98"/>
  <c r="F20" i="98"/>
  <c r="G20" i="98" s="1"/>
  <c r="Z19" i="98"/>
  <c r="AA19" i="98" s="1"/>
  <c r="V19" i="98"/>
  <c r="U19" i="98"/>
  <c r="P19" i="98"/>
  <c r="Q19" i="98" s="1"/>
  <c r="L19" i="98"/>
  <c r="K19" i="98"/>
  <c r="F19" i="98"/>
  <c r="AA18" i="98"/>
  <c r="Z18" i="98"/>
  <c r="U18" i="98"/>
  <c r="V18" i="98" s="1"/>
  <c r="Q18" i="98"/>
  <c r="P18" i="98"/>
  <c r="K18" i="98"/>
  <c r="B11" i="100" s="1"/>
  <c r="G18" i="98"/>
  <c r="F18" i="98"/>
  <c r="AA17" i="98"/>
  <c r="Z17" i="98"/>
  <c r="U17" i="98"/>
  <c r="V17" i="98" s="1"/>
  <c r="Q17" i="98"/>
  <c r="P17" i="98"/>
  <c r="K17" i="98"/>
  <c r="L17" i="98" s="1"/>
  <c r="G17" i="98"/>
  <c r="F17" i="98"/>
  <c r="AA16" i="98"/>
  <c r="Z16" i="98"/>
  <c r="V16" i="98"/>
  <c r="U16" i="98"/>
  <c r="P16" i="98"/>
  <c r="Q16" i="98" s="1"/>
  <c r="L16" i="98"/>
  <c r="K16" i="98"/>
  <c r="F16" i="98"/>
  <c r="B9" i="100" s="1"/>
  <c r="Z15" i="98"/>
  <c r="AA15" i="98" s="1"/>
  <c r="V15" i="98"/>
  <c r="U15" i="98"/>
  <c r="P15" i="98"/>
  <c r="Q15" i="98" s="1"/>
  <c r="K15" i="98"/>
  <c r="L15" i="98" s="1"/>
  <c r="F15" i="98"/>
  <c r="G15" i="98" s="1"/>
  <c r="AB15" i="98" s="1"/>
  <c r="C8" i="100" s="1"/>
  <c r="AA14" i="98"/>
  <c r="Z14" i="98"/>
  <c r="V14" i="98"/>
  <c r="U14" i="98"/>
  <c r="U51" i="98" s="1"/>
  <c r="Q14" i="98"/>
  <c r="P14" i="98"/>
  <c r="K14" i="98"/>
  <c r="L14" i="98" s="1"/>
  <c r="G14" i="98"/>
  <c r="F14" i="98"/>
  <c r="AA13" i="98"/>
  <c r="Z13" i="98"/>
  <c r="U13" i="98"/>
  <c r="V13" i="98" s="1"/>
  <c r="Q13" i="98"/>
  <c r="P13" i="98"/>
  <c r="K13" i="98"/>
  <c r="L13" i="98" s="1"/>
  <c r="F13" i="98"/>
  <c r="B6" i="100" s="1"/>
  <c r="Z12" i="98"/>
  <c r="AA12" i="98" s="1"/>
  <c r="V12" i="98"/>
  <c r="U12" i="98"/>
  <c r="P12" i="98"/>
  <c r="L12" i="98"/>
  <c r="K12" i="98"/>
  <c r="F12" i="98"/>
  <c r="L11" i="98"/>
  <c r="Q11" i="98" s="1"/>
  <c r="V9" i="98"/>
  <c r="F9" i="99" s="1"/>
  <c r="B6" i="98"/>
  <c r="B5" i="98"/>
  <c r="B4" i="98"/>
  <c r="B3" i="98"/>
  <c r="I41" i="97"/>
  <c r="H41" i="97"/>
  <c r="H43" i="97" s="1"/>
  <c r="G41" i="97"/>
  <c r="F41" i="97"/>
  <c r="E41" i="97"/>
  <c r="J40" i="97"/>
  <c r="J39" i="97"/>
  <c r="J38" i="97"/>
  <c r="J37" i="97"/>
  <c r="I35" i="97"/>
  <c r="I43" i="97" s="1"/>
  <c r="H35" i="97"/>
  <c r="G35" i="97"/>
  <c r="F35" i="97"/>
  <c r="E35" i="97"/>
  <c r="E43" i="97" s="1"/>
  <c r="J34" i="97"/>
  <c r="J33" i="97"/>
  <c r="J32" i="97"/>
  <c r="J31" i="97"/>
  <c r="J30" i="97"/>
  <c r="J29" i="97"/>
  <c r="J28" i="97"/>
  <c r="J27" i="97"/>
  <c r="J26" i="97"/>
  <c r="J25" i="97"/>
  <c r="J24" i="97"/>
  <c r="I21" i="97"/>
  <c r="H21" i="97"/>
  <c r="G21" i="97"/>
  <c r="E21" i="97"/>
  <c r="J21" i="97" s="1"/>
  <c r="G20" i="97"/>
  <c r="F20" i="97"/>
  <c r="E20" i="97"/>
  <c r="J20" i="97" s="1"/>
  <c r="H16" i="97"/>
  <c r="G16" i="97"/>
  <c r="F16" i="97"/>
  <c r="I13" i="97"/>
  <c r="AA10" i="98" s="1"/>
  <c r="H13" i="97"/>
  <c r="F10" i="99" s="1"/>
  <c r="G13" i="97"/>
  <c r="E10" i="99" s="1"/>
  <c r="F13" i="97"/>
  <c r="L10" i="98" s="1"/>
  <c r="E13" i="97"/>
  <c r="C10" i="99" s="1"/>
  <c r="J12" i="97"/>
  <c r="AB9" i="98" s="1"/>
  <c r="H9" i="99" s="1"/>
  <c r="I12" i="97"/>
  <c r="AA9" i="98" s="1"/>
  <c r="G9" i="99" s="1"/>
  <c r="H12" i="97"/>
  <c r="G12" i="97"/>
  <c r="Q9" i="98" s="1"/>
  <c r="E9" i="99" s="1"/>
  <c r="F12" i="97"/>
  <c r="L9" i="98" s="1"/>
  <c r="D9" i="99" s="1"/>
  <c r="E12" i="97"/>
  <c r="G9" i="98" s="1"/>
  <c r="C9" i="99" s="1"/>
  <c r="A136" i="96"/>
  <c r="A135" i="96"/>
  <c r="C134" i="96"/>
  <c r="A134" i="96"/>
  <c r="A133" i="96"/>
  <c r="A132" i="96"/>
  <c r="A131" i="96"/>
  <c r="A130" i="96"/>
  <c r="A129" i="96"/>
  <c r="C128" i="96"/>
  <c r="A128" i="96"/>
  <c r="A127" i="96"/>
  <c r="C126" i="96"/>
  <c r="A126" i="96"/>
  <c r="A125" i="96"/>
  <c r="A124" i="96"/>
  <c r="A121" i="96"/>
  <c r="A119" i="96"/>
  <c r="A118" i="96"/>
  <c r="A117" i="96"/>
  <c r="C116" i="96"/>
  <c r="A116" i="96"/>
  <c r="A115" i="96"/>
  <c r="A114" i="96"/>
  <c r="A113" i="96"/>
  <c r="A112" i="96"/>
  <c r="A111" i="96"/>
  <c r="A110" i="96"/>
  <c r="A109" i="96"/>
  <c r="C108" i="96"/>
  <c r="A108" i="96"/>
  <c r="C107" i="96"/>
  <c r="A107" i="96"/>
  <c r="A106" i="96"/>
  <c r="A105" i="96"/>
  <c r="C104" i="96"/>
  <c r="A104" i="96"/>
  <c r="A103" i="96"/>
  <c r="C102" i="96"/>
  <c r="A102" i="96"/>
  <c r="A101" i="96"/>
  <c r="C100" i="96"/>
  <c r="A100" i="96"/>
  <c r="C99" i="96"/>
  <c r="A99" i="96"/>
  <c r="A94" i="96"/>
  <c r="C92" i="96"/>
  <c r="A92" i="96"/>
  <c r="A91" i="96"/>
  <c r="C90" i="96"/>
  <c r="A90" i="96"/>
  <c r="A89" i="96"/>
  <c r="A88" i="96"/>
  <c r="A87" i="96"/>
  <c r="A86" i="96"/>
  <c r="A85" i="96"/>
  <c r="C84" i="96"/>
  <c r="A84" i="96"/>
  <c r="A83" i="96"/>
  <c r="C82" i="96"/>
  <c r="A82" i="96"/>
  <c r="A81" i="96"/>
  <c r="A80" i="96"/>
  <c r="A79" i="96"/>
  <c r="A78" i="96"/>
  <c r="A77" i="96"/>
  <c r="C76" i="96"/>
  <c r="A76" i="96"/>
  <c r="A75" i="96"/>
  <c r="A74" i="96"/>
  <c r="C73" i="96"/>
  <c r="A73" i="96"/>
  <c r="A72" i="96"/>
  <c r="A71" i="96"/>
  <c r="A70" i="96"/>
  <c r="A69" i="96"/>
  <c r="C68" i="96"/>
  <c r="A68" i="96"/>
  <c r="A67" i="96"/>
  <c r="A66" i="96"/>
  <c r="C65" i="96"/>
  <c r="A65" i="96"/>
  <c r="A64" i="96"/>
  <c r="A63" i="96"/>
  <c r="A62" i="96"/>
  <c r="A61" i="96"/>
  <c r="C60" i="96"/>
  <c r="A60" i="96"/>
  <c r="A59" i="96"/>
  <c r="A58" i="96"/>
  <c r="C57" i="96"/>
  <c r="A57" i="96"/>
  <c r="A56" i="96"/>
  <c r="A55" i="96"/>
  <c r="A54" i="96"/>
  <c r="A53" i="96"/>
  <c r="C52" i="96"/>
  <c r="A52" i="96"/>
  <c r="A51" i="96"/>
  <c r="A50" i="96"/>
  <c r="C49" i="96"/>
  <c r="A49" i="96"/>
  <c r="A48" i="96"/>
  <c r="A42" i="96"/>
  <c r="A41" i="96"/>
  <c r="A40" i="96"/>
  <c r="A39" i="96"/>
  <c r="A38" i="96"/>
  <c r="A37" i="96"/>
  <c r="A36" i="96"/>
  <c r="A35" i="96"/>
  <c r="A34" i="96"/>
  <c r="A33" i="96"/>
  <c r="A32" i="96"/>
  <c r="A31" i="96"/>
  <c r="A30" i="96"/>
  <c r="A29" i="96"/>
  <c r="A28" i="96"/>
  <c r="A27" i="96"/>
  <c r="A26" i="96"/>
  <c r="A25" i="96"/>
  <c r="A24" i="96"/>
  <c r="A23" i="96"/>
  <c r="A22" i="96"/>
  <c r="A21" i="96"/>
  <c r="A20" i="96"/>
  <c r="A19" i="96"/>
  <c r="A18" i="96"/>
  <c r="A17" i="96"/>
  <c r="A16" i="96"/>
  <c r="A15" i="96"/>
  <c r="A14" i="96"/>
  <c r="A13" i="96"/>
  <c r="A12" i="96"/>
  <c r="A11" i="96"/>
  <c r="A10" i="96"/>
  <c r="A9" i="96"/>
  <c r="A8" i="96"/>
  <c r="A7" i="96"/>
  <c r="A6" i="96"/>
  <c r="A5" i="96"/>
  <c r="A3" i="96"/>
  <c r="G108" i="95"/>
  <c r="F108" i="95"/>
  <c r="E108" i="95"/>
  <c r="D108" i="95"/>
  <c r="C108" i="95"/>
  <c r="C79" i="95" s="1"/>
  <c r="H107" i="95"/>
  <c r="G107" i="95"/>
  <c r="F107" i="95"/>
  <c r="E107" i="95"/>
  <c r="D107" i="95"/>
  <c r="C107" i="95"/>
  <c r="H106" i="95"/>
  <c r="G106" i="95"/>
  <c r="F106" i="95"/>
  <c r="E106" i="95"/>
  <c r="D106" i="95"/>
  <c r="C106" i="95"/>
  <c r="H105" i="95"/>
  <c r="G105" i="95"/>
  <c r="F105" i="95"/>
  <c r="E105" i="95"/>
  <c r="D105" i="95"/>
  <c r="C105" i="95"/>
  <c r="G94" i="95"/>
  <c r="F94" i="95"/>
  <c r="E94" i="95"/>
  <c r="D94" i="95"/>
  <c r="C94" i="95"/>
  <c r="E21" i="93" s="1"/>
  <c r="H92" i="95"/>
  <c r="H91" i="95"/>
  <c r="C133" i="96" s="1"/>
  <c r="H90" i="95"/>
  <c r="H94" i="95" s="1"/>
  <c r="H89" i="95"/>
  <c r="C131" i="96" s="1"/>
  <c r="H88" i="95"/>
  <c r="C130" i="96" s="1"/>
  <c r="H87" i="95"/>
  <c r="C129" i="96" s="1"/>
  <c r="H86" i="95"/>
  <c r="H85" i="95"/>
  <c r="C127" i="96" s="1"/>
  <c r="H84" i="95"/>
  <c r="H83" i="95"/>
  <c r="C125" i="96" s="1"/>
  <c r="G79" i="95"/>
  <c r="G81" i="95" s="1"/>
  <c r="F79" i="95"/>
  <c r="F81" i="95" s="1"/>
  <c r="H20" i="93" s="1"/>
  <c r="E79" i="95"/>
  <c r="E81" i="95" s="1"/>
  <c r="G20" i="93" s="1"/>
  <c r="D79" i="95"/>
  <c r="D81" i="95" s="1"/>
  <c r="H78" i="95"/>
  <c r="C118" i="96" s="1"/>
  <c r="H77" i="95"/>
  <c r="C117" i="96" s="1"/>
  <c r="H76" i="95"/>
  <c r="H75" i="95"/>
  <c r="C115" i="96" s="1"/>
  <c r="H74" i="95"/>
  <c r="C114" i="96" s="1"/>
  <c r="H73" i="95"/>
  <c r="C113" i="96" s="1"/>
  <c r="H72" i="95"/>
  <c r="C112" i="96" s="1"/>
  <c r="H71" i="95"/>
  <c r="C111" i="96" s="1"/>
  <c r="H70" i="95"/>
  <c r="C110" i="96" s="1"/>
  <c r="H68" i="95"/>
  <c r="H67" i="95"/>
  <c r="H66" i="95"/>
  <c r="C106" i="96" s="1"/>
  <c r="H65" i="95"/>
  <c r="C105" i="96" s="1"/>
  <c r="H64" i="95"/>
  <c r="H63" i="95"/>
  <c r="C103" i="96" s="1"/>
  <c r="H62" i="95"/>
  <c r="H61" i="95"/>
  <c r="C101" i="96" s="1"/>
  <c r="H60" i="95"/>
  <c r="H59" i="95"/>
  <c r="G57" i="95"/>
  <c r="F57" i="95"/>
  <c r="E57" i="95"/>
  <c r="D57" i="95"/>
  <c r="C57" i="95"/>
  <c r="E16" i="93" s="1"/>
  <c r="H55" i="95"/>
  <c r="C91" i="96" s="1"/>
  <c r="H54" i="95"/>
  <c r="H53" i="95"/>
  <c r="C89" i="96" s="1"/>
  <c r="H52" i="95"/>
  <c r="C88" i="96" s="1"/>
  <c r="H51" i="95"/>
  <c r="C87" i="96" s="1"/>
  <c r="H50" i="95"/>
  <c r="C86" i="96" s="1"/>
  <c r="H49" i="95"/>
  <c r="C85" i="96" s="1"/>
  <c r="H48" i="95"/>
  <c r="H47" i="95"/>
  <c r="C83" i="96" s="1"/>
  <c r="H46" i="95"/>
  <c r="H44" i="95"/>
  <c r="C80" i="96" s="1"/>
  <c r="H43" i="95"/>
  <c r="C79" i="96" s="1"/>
  <c r="H42" i="95"/>
  <c r="C78" i="96" s="1"/>
  <c r="H41" i="95"/>
  <c r="C77" i="96" s="1"/>
  <c r="H40" i="95"/>
  <c r="H39" i="95"/>
  <c r="C75" i="96" s="1"/>
  <c r="H38" i="95"/>
  <c r="C74" i="96" s="1"/>
  <c r="H37" i="95"/>
  <c r="H36" i="95"/>
  <c r="C72" i="96" s="1"/>
  <c r="H35" i="95"/>
  <c r="C71" i="96" s="1"/>
  <c r="H34" i="95"/>
  <c r="C70" i="96" s="1"/>
  <c r="H33" i="95"/>
  <c r="C69" i="96" s="1"/>
  <c r="H32" i="95"/>
  <c r="H31" i="95"/>
  <c r="C67" i="96" s="1"/>
  <c r="H30" i="95"/>
  <c r="C66" i="96" s="1"/>
  <c r="H29" i="95"/>
  <c r="H28" i="95"/>
  <c r="C64" i="96" s="1"/>
  <c r="H27" i="95"/>
  <c r="C63" i="96" s="1"/>
  <c r="H26" i="95"/>
  <c r="C62" i="96" s="1"/>
  <c r="H25" i="95"/>
  <c r="C61" i="96" s="1"/>
  <c r="H24" i="95"/>
  <c r="H23" i="95"/>
  <c r="C59" i="96" s="1"/>
  <c r="H22" i="95"/>
  <c r="C58" i="96" s="1"/>
  <c r="H21" i="95"/>
  <c r="H20" i="95"/>
  <c r="C56" i="96" s="1"/>
  <c r="H19" i="95"/>
  <c r="C55" i="96" s="1"/>
  <c r="H18" i="95"/>
  <c r="C54" i="96" s="1"/>
  <c r="H17" i="95"/>
  <c r="C53" i="96" s="1"/>
  <c r="H16" i="95"/>
  <c r="H15" i="95"/>
  <c r="C51" i="96" s="1"/>
  <c r="H14" i="95"/>
  <c r="C50" i="96" s="1"/>
  <c r="H13" i="95"/>
  <c r="H12" i="95"/>
  <c r="H10" i="95"/>
  <c r="F10" i="95"/>
  <c r="D10" i="95"/>
  <c r="C10" i="95"/>
  <c r="H8" i="95"/>
  <c r="G8" i="95"/>
  <c r="F8" i="95"/>
  <c r="E8" i="95"/>
  <c r="D8" i="95"/>
  <c r="C8" i="95"/>
  <c r="B6" i="95"/>
  <c r="A6" i="95"/>
  <c r="B5" i="95"/>
  <c r="A5" i="95"/>
  <c r="B4" i="95"/>
  <c r="A4" i="95"/>
  <c r="B3" i="95"/>
  <c r="A1" i="95"/>
  <c r="W67" i="94"/>
  <c r="AB66" i="94"/>
  <c r="W66" i="94"/>
  <c r="X66" i="94" s="1"/>
  <c r="V66" i="94"/>
  <c r="R66" i="94"/>
  <c r="U66" i="94" s="1"/>
  <c r="Q66" i="94"/>
  <c r="P66" i="94"/>
  <c r="O66" i="94"/>
  <c r="N66" i="94"/>
  <c r="M66" i="94"/>
  <c r="L66" i="94"/>
  <c r="K66" i="94"/>
  <c r="J66" i="94"/>
  <c r="I66" i="94"/>
  <c r="H66" i="94"/>
  <c r="F66" i="94"/>
  <c r="D66" i="94"/>
  <c r="C66" i="94"/>
  <c r="E66" i="94" s="1"/>
  <c r="AB65" i="94"/>
  <c r="AA65" i="94"/>
  <c r="Z65" i="94"/>
  <c r="Y65" i="94"/>
  <c r="X65" i="94"/>
  <c r="W65" i="94"/>
  <c r="V65" i="94"/>
  <c r="U65" i="94"/>
  <c r="T65" i="94"/>
  <c r="S65" i="94"/>
  <c r="R65" i="94"/>
  <c r="R67" i="94" s="1"/>
  <c r="M65" i="94"/>
  <c r="O65" i="94" s="1"/>
  <c r="H65" i="94"/>
  <c r="J65" i="94" s="1"/>
  <c r="C65" i="94"/>
  <c r="E65" i="94" s="1"/>
  <c r="W64" i="94"/>
  <c r="Y64" i="94" s="1"/>
  <c r="R64" i="94"/>
  <c r="T64" i="94" s="1"/>
  <c r="M64" i="94"/>
  <c r="Q64" i="94" s="1"/>
  <c r="H64" i="94"/>
  <c r="G64" i="94"/>
  <c r="C64" i="94"/>
  <c r="D64" i="94" s="1"/>
  <c r="AA49" i="94"/>
  <c r="Z49" i="94"/>
  <c r="U49" i="94"/>
  <c r="V49" i="94" s="1"/>
  <c r="Q49" i="94"/>
  <c r="P49" i="94"/>
  <c r="L49" i="94"/>
  <c r="K49" i="94"/>
  <c r="G49" i="94"/>
  <c r="F49" i="94"/>
  <c r="Z48" i="94"/>
  <c r="AA48" i="94" s="1"/>
  <c r="V48" i="94"/>
  <c r="U48" i="94"/>
  <c r="P48" i="94"/>
  <c r="Q48" i="94" s="1"/>
  <c r="L48" i="94"/>
  <c r="K48" i="94"/>
  <c r="G48" i="94"/>
  <c r="F48" i="94"/>
  <c r="AA47" i="94"/>
  <c r="Z47" i="94"/>
  <c r="U47" i="94"/>
  <c r="V47" i="94" s="1"/>
  <c r="P47" i="94"/>
  <c r="Q47" i="94" s="1"/>
  <c r="L47" i="94"/>
  <c r="K47" i="94"/>
  <c r="G47" i="94"/>
  <c r="AB47" i="94" s="1"/>
  <c r="C40" i="96" s="1"/>
  <c r="F47" i="94"/>
  <c r="AA46" i="94"/>
  <c r="Z46" i="94"/>
  <c r="V46" i="94"/>
  <c r="U46" i="94"/>
  <c r="P46" i="94"/>
  <c r="Q46" i="94" s="1"/>
  <c r="K46" i="94"/>
  <c r="L46" i="94" s="1"/>
  <c r="G46" i="94"/>
  <c r="AB46" i="94" s="1"/>
  <c r="C39" i="96" s="1"/>
  <c r="F46" i="94"/>
  <c r="AA45" i="94"/>
  <c r="Z45" i="94"/>
  <c r="V45" i="94"/>
  <c r="U45" i="94"/>
  <c r="Q45" i="94"/>
  <c r="P45" i="94"/>
  <c r="K45" i="94"/>
  <c r="L45" i="94" s="1"/>
  <c r="F45" i="94"/>
  <c r="B38" i="96" s="1"/>
  <c r="Z44" i="94"/>
  <c r="AA44" i="94" s="1"/>
  <c r="V44" i="94"/>
  <c r="U44" i="94"/>
  <c r="Q44" i="94"/>
  <c r="P44" i="94"/>
  <c r="K44" i="94"/>
  <c r="L44" i="94" s="1"/>
  <c r="F44" i="94"/>
  <c r="Z43" i="94"/>
  <c r="AA43" i="94" s="1"/>
  <c r="V43" i="94"/>
  <c r="U43" i="94"/>
  <c r="Q43" i="94"/>
  <c r="P43" i="94"/>
  <c r="L43" i="94"/>
  <c r="K43" i="94"/>
  <c r="F43" i="94"/>
  <c r="AA42" i="94"/>
  <c r="Z42" i="94"/>
  <c r="U42" i="94"/>
  <c r="V42" i="94" s="1"/>
  <c r="Q42" i="94"/>
  <c r="P42" i="94"/>
  <c r="L42" i="94"/>
  <c r="K42" i="94"/>
  <c r="F42" i="94"/>
  <c r="B35" i="96" s="1"/>
  <c r="AA41" i="94"/>
  <c r="Z41" i="94"/>
  <c r="U41" i="94"/>
  <c r="V41" i="94" s="1"/>
  <c r="Q41" i="94"/>
  <c r="P41" i="94"/>
  <c r="L41" i="94"/>
  <c r="K41" i="94"/>
  <c r="G41" i="94"/>
  <c r="AB41" i="94" s="1"/>
  <c r="C34" i="96" s="1"/>
  <c r="F41" i="94"/>
  <c r="Z40" i="94"/>
  <c r="AA40" i="94" s="1"/>
  <c r="V40" i="94"/>
  <c r="U40" i="94"/>
  <c r="P40" i="94"/>
  <c r="Q40" i="94" s="1"/>
  <c r="L40" i="94"/>
  <c r="K40" i="94"/>
  <c r="G40" i="94"/>
  <c r="F40" i="94"/>
  <c r="AA39" i="94"/>
  <c r="Z39" i="94"/>
  <c r="U39" i="94"/>
  <c r="V39" i="94" s="1"/>
  <c r="P39" i="94"/>
  <c r="Q39" i="94" s="1"/>
  <c r="L39" i="94"/>
  <c r="K39" i="94"/>
  <c r="G39" i="94"/>
  <c r="AB39" i="94" s="1"/>
  <c r="C32" i="96" s="1"/>
  <c r="F39" i="94"/>
  <c r="AA38" i="94"/>
  <c r="Z38" i="94"/>
  <c r="V38" i="94"/>
  <c r="U38" i="94"/>
  <c r="P38" i="94"/>
  <c r="Q38" i="94" s="1"/>
  <c r="K38" i="94"/>
  <c r="L38" i="94" s="1"/>
  <c r="G38" i="94"/>
  <c r="AB38" i="94" s="1"/>
  <c r="C31" i="96" s="1"/>
  <c r="F38" i="94"/>
  <c r="AA37" i="94"/>
  <c r="Z37" i="94"/>
  <c r="V37" i="94"/>
  <c r="U37" i="94"/>
  <c r="Q37" i="94"/>
  <c r="P37" i="94"/>
  <c r="K37" i="94"/>
  <c r="L37" i="94" s="1"/>
  <c r="F37" i="94"/>
  <c r="B30" i="96" s="1"/>
  <c r="Z36" i="94"/>
  <c r="AA36" i="94" s="1"/>
  <c r="V36" i="94"/>
  <c r="U36" i="94"/>
  <c r="Q36" i="94"/>
  <c r="P36" i="94"/>
  <c r="K36" i="94"/>
  <c r="L36" i="94" s="1"/>
  <c r="F36" i="94"/>
  <c r="Z35" i="94"/>
  <c r="AA35" i="94" s="1"/>
  <c r="V35" i="94"/>
  <c r="U35" i="94"/>
  <c r="Q35" i="94"/>
  <c r="P35" i="94"/>
  <c r="L35" i="94"/>
  <c r="K35" i="94"/>
  <c r="F35" i="94"/>
  <c r="AA34" i="94"/>
  <c r="Z34" i="94"/>
  <c r="U34" i="94"/>
  <c r="V34" i="94" s="1"/>
  <c r="Q34" i="94"/>
  <c r="P34" i="94"/>
  <c r="L34" i="94"/>
  <c r="K34" i="94"/>
  <c r="F34" i="94"/>
  <c r="B27" i="96" s="1"/>
  <c r="AA33" i="94"/>
  <c r="Z33" i="94"/>
  <c r="U33" i="94"/>
  <c r="V33" i="94" s="1"/>
  <c r="Q33" i="94"/>
  <c r="P33" i="94"/>
  <c r="L33" i="94"/>
  <c r="K33" i="94"/>
  <c r="G33" i="94"/>
  <c r="F33" i="94"/>
  <c r="Z32" i="94"/>
  <c r="AA32" i="94" s="1"/>
  <c r="V32" i="94"/>
  <c r="U32" i="94"/>
  <c r="P32" i="94"/>
  <c r="Q32" i="94" s="1"/>
  <c r="L32" i="94"/>
  <c r="K32" i="94"/>
  <c r="G32" i="94"/>
  <c r="F32" i="94"/>
  <c r="AA31" i="94"/>
  <c r="Z31" i="94"/>
  <c r="U31" i="94"/>
  <c r="V31" i="94" s="1"/>
  <c r="P31" i="94"/>
  <c r="Q31" i="94" s="1"/>
  <c r="L31" i="94"/>
  <c r="K31" i="94"/>
  <c r="G31" i="94"/>
  <c r="AB31" i="94" s="1"/>
  <c r="C24" i="96" s="1"/>
  <c r="F31" i="94"/>
  <c r="AA30" i="94"/>
  <c r="Z30" i="94"/>
  <c r="V30" i="94"/>
  <c r="U30" i="94"/>
  <c r="P30" i="94"/>
  <c r="Q30" i="94" s="1"/>
  <c r="K30" i="94"/>
  <c r="L30" i="94" s="1"/>
  <c r="G30" i="94"/>
  <c r="AB30" i="94" s="1"/>
  <c r="C23" i="96" s="1"/>
  <c r="F30" i="94"/>
  <c r="AA29" i="94"/>
  <c r="Z29" i="94"/>
  <c r="V29" i="94"/>
  <c r="U29" i="94"/>
  <c r="Q29" i="94"/>
  <c r="P29" i="94"/>
  <c r="K29" i="94"/>
  <c r="L29" i="94" s="1"/>
  <c r="F29" i="94"/>
  <c r="B22" i="96" s="1"/>
  <c r="Z28" i="94"/>
  <c r="AA28" i="94" s="1"/>
  <c r="V28" i="94"/>
  <c r="U28" i="94"/>
  <c r="Q28" i="94"/>
  <c r="P28" i="94"/>
  <c r="K28" i="94"/>
  <c r="L28" i="94" s="1"/>
  <c r="F28" i="94"/>
  <c r="Z27" i="94"/>
  <c r="AA27" i="94" s="1"/>
  <c r="V27" i="94"/>
  <c r="U27" i="94"/>
  <c r="Q27" i="94"/>
  <c r="P27" i="94"/>
  <c r="L27" i="94"/>
  <c r="K27" i="94"/>
  <c r="F27" i="94"/>
  <c r="AA26" i="94"/>
  <c r="Z26" i="94"/>
  <c r="U26" i="94"/>
  <c r="V26" i="94" s="1"/>
  <c r="Q26" i="94"/>
  <c r="P26" i="94"/>
  <c r="L26" i="94"/>
  <c r="K26" i="94"/>
  <c r="F26" i="94"/>
  <c r="B19" i="96" s="1"/>
  <c r="AA25" i="94"/>
  <c r="Z25" i="94"/>
  <c r="U25" i="94"/>
  <c r="V25" i="94" s="1"/>
  <c r="Q25" i="94"/>
  <c r="P25" i="94"/>
  <c r="L25" i="94"/>
  <c r="K25" i="94"/>
  <c r="G25" i="94"/>
  <c r="AB25" i="94" s="1"/>
  <c r="C18" i="96" s="1"/>
  <c r="F25" i="94"/>
  <c r="Z24" i="94"/>
  <c r="AA24" i="94" s="1"/>
  <c r="V24" i="94"/>
  <c r="U24" i="94"/>
  <c r="P24" i="94"/>
  <c r="Q24" i="94" s="1"/>
  <c r="L24" i="94"/>
  <c r="K24" i="94"/>
  <c r="G24" i="94"/>
  <c r="F24" i="94"/>
  <c r="AA23" i="94"/>
  <c r="Z23" i="94"/>
  <c r="U23" i="94"/>
  <c r="V23" i="94" s="1"/>
  <c r="P23" i="94"/>
  <c r="Q23" i="94" s="1"/>
  <c r="L23" i="94"/>
  <c r="K23" i="94"/>
  <c r="G23" i="94"/>
  <c r="AB23" i="94" s="1"/>
  <c r="C16" i="96" s="1"/>
  <c r="F23" i="94"/>
  <c r="AA22" i="94"/>
  <c r="Z22" i="94"/>
  <c r="V22" i="94"/>
  <c r="U22" i="94"/>
  <c r="P22" i="94"/>
  <c r="Q22" i="94" s="1"/>
  <c r="K22" i="94"/>
  <c r="L22" i="94" s="1"/>
  <c r="G22" i="94"/>
  <c r="AB22" i="94" s="1"/>
  <c r="C15" i="96" s="1"/>
  <c r="F22" i="94"/>
  <c r="AA21" i="94"/>
  <c r="Z21" i="94"/>
  <c r="V21" i="94"/>
  <c r="U21" i="94"/>
  <c r="Q21" i="94"/>
  <c r="P21" i="94"/>
  <c r="K21" i="94"/>
  <c r="L21" i="94" s="1"/>
  <c r="F21" i="94"/>
  <c r="B14" i="96" s="1"/>
  <c r="Z20" i="94"/>
  <c r="AA20" i="94" s="1"/>
  <c r="V20" i="94"/>
  <c r="U20" i="94"/>
  <c r="Q20" i="94"/>
  <c r="P20" i="94"/>
  <c r="K20" i="94"/>
  <c r="L20" i="94" s="1"/>
  <c r="F20" i="94"/>
  <c r="Z19" i="94"/>
  <c r="AA19" i="94" s="1"/>
  <c r="V19" i="94"/>
  <c r="U19" i="94"/>
  <c r="Q19" i="94"/>
  <c r="P19" i="94"/>
  <c r="L19" i="94"/>
  <c r="K19" i="94"/>
  <c r="F19" i="94"/>
  <c r="AA18" i="94"/>
  <c r="Z18" i="94"/>
  <c r="U18" i="94"/>
  <c r="V18" i="94" s="1"/>
  <c r="Q18" i="94"/>
  <c r="P18" i="94"/>
  <c r="L18" i="94"/>
  <c r="K18" i="94"/>
  <c r="F18" i="94"/>
  <c r="B11" i="96" s="1"/>
  <c r="AA17" i="94"/>
  <c r="Z17" i="94"/>
  <c r="U17" i="94"/>
  <c r="V17" i="94" s="1"/>
  <c r="Q17" i="94"/>
  <c r="P17" i="94"/>
  <c r="L17" i="94"/>
  <c r="K17" i="94"/>
  <c r="G17" i="94"/>
  <c r="F17" i="94"/>
  <c r="Z16" i="94"/>
  <c r="AA16" i="94" s="1"/>
  <c r="V16" i="94"/>
  <c r="U16" i="94"/>
  <c r="P16" i="94"/>
  <c r="Q16" i="94" s="1"/>
  <c r="L16" i="94"/>
  <c r="K16" i="94"/>
  <c r="G16" i="94"/>
  <c r="F16" i="94"/>
  <c r="AA15" i="94"/>
  <c r="Z15" i="94"/>
  <c r="U15" i="94"/>
  <c r="V15" i="94" s="1"/>
  <c r="P15" i="94"/>
  <c r="Q15" i="94" s="1"/>
  <c r="L15" i="94"/>
  <c r="K15" i="94"/>
  <c r="G15" i="94"/>
  <c r="AB15" i="94" s="1"/>
  <c r="C8" i="96" s="1"/>
  <c r="F15" i="94"/>
  <c r="AA14" i="94"/>
  <c r="Z14" i="94"/>
  <c r="V14" i="94"/>
  <c r="U14" i="94"/>
  <c r="U51" i="94" s="1"/>
  <c r="P14" i="94"/>
  <c r="Q14" i="94" s="1"/>
  <c r="K14" i="94"/>
  <c r="L14" i="94" s="1"/>
  <c r="G14" i="94"/>
  <c r="AB14" i="94" s="1"/>
  <c r="C7" i="96" s="1"/>
  <c r="F14" i="94"/>
  <c r="AA13" i="94"/>
  <c r="Z13" i="94"/>
  <c r="V13" i="94"/>
  <c r="U13" i="94"/>
  <c r="Q13" i="94"/>
  <c r="P13" i="94"/>
  <c r="K13" i="94"/>
  <c r="L13" i="94" s="1"/>
  <c r="F13" i="94"/>
  <c r="B6" i="96" s="1"/>
  <c r="Z12" i="94"/>
  <c r="AA12" i="94" s="1"/>
  <c r="V12" i="94"/>
  <c r="U12" i="94"/>
  <c r="Q12" i="94"/>
  <c r="Q50" i="94" s="1"/>
  <c r="P12" i="94"/>
  <c r="P51" i="94" s="1"/>
  <c r="K12" i="94"/>
  <c r="L12" i="94" s="1"/>
  <c r="L50" i="94" s="1"/>
  <c r="F12" i="94"/>
  <c r="Q11" i="94"/>
  <c r="AB11" i="94" s="1"/>
  <c r="L11" i="94"/>
  <c r="L10" i="94"/>
  <c r="V9" i="94"/>
  <c r="F9" i="95" s="1"/>
  <c r="Q9" i="94"/>
  <c r="E9" i="95" s="1"/>
  <c r="B6" i="94"/>
  <c r="B5" i="94"/>
  <c r="B4" i="94"/>
  <c r="B3" i="94"/>
  <c r="I43" i="93"/>
  <c r="H43" i="93"/>
  <c r="I41" i="93"/>
  <c r="H41" i="93"/>
  <c r="G41" i="93"/>
  <c r="F41" i="93"/>
  <c r="E41" i="93"/>
  <c r="J41" i="93" s="1"/>
  <c r="J40" i="93"/>
  <c r="J39" i="93"/>
  <c r="J38" i="93"/>
  <c r="J37" i="93"/>
  <c r="I35" i="93"/>
  <c r="H35" i="93"/>
  <c r="G35" i="93"/>
  <c r="J35" i="93" s="1"/>
  <c r="B9" i="93" s="1"/>
  <c r="F35" i="93"/>
  <c r="E35" i="93"/>
  <c r="E43" i="93" s="1"/>
  <c r="J34" i="93"/>
  <c r="J33" i="93"/>
  <c r="J32" i="93"/>
  <c r="J31" i="93"/>
  <c r="J30" i="93"/>
  <c r="J29" i="93"/>
  <c r="J28" i="93"/>
  <c r="J27" i="93"/>
  <c r="J26" i="93"/>
  <c r="J25" i="93"/>
  <c r="J24" i="93"/>
  <c r="I21" i="93"/>
  <c r="H21" i="93"/>
  <c r="G21" i="93"/>
  <c r="F21" i="93"/>
  <c r="I20" i="93"/>
  <c r="F20" i="93"/>
  <c r="I16" i="93"/>
  <c r="H16" i="93"/>
  <c r="G16" i="93"/>
  <c r="F16" i="93"/>
  <c r="I13" i="93"/>
  <c r="G10" i="95" s="1"/>
  <c r="H13" i="93"/>
  <c r="V10" i="94" s="1"/>
  <c r="G13" i="93"/>
  <c r="E10" i="95" s="1"/>
  <c r="F13" i="93"/>
  <c r="E13" i="93"/>
  <c r="G10" i="94" s="1"/>
  <c r="J12" i="93"/>
  <c r="AB9" i="94" s="1"/>
  <c r="H9" i="95" s="1"/>
  <c r="I12" i="93"/>
  <c r="AA9" i="94" s="1"/>
  <c r="G9" i="95" s="1"/>
  <c r="H12" i="93"/>
  <c r="G12" i="93"/>
  <c r="F12" i="93"/>
  <c r="L9" i="94" s="1"/>
  <c r="D9" i="95" s="1"/>
  <c r="E12" i="93"/>
  <c r="G9" i="94" s="1"/>
  <c r="C9" i="95" s="1"/>
  <c r="A136" i="92"/>
  <c r="A135" i="92"/>
  <c r="C134" i="92"/>
  <c r="A134" i="92"/>
  <c r="A133" i="92"/>
  <c r="A132" i="92"/>
  <c r="C131" i="92"/>
  <c r="A131" i="92"/>
  <c r="A130" i="92"/>
  <c r="A129" i="92"/>
  <c r="C128" i="92"/>
  <c r="A128" i="92"/>
  <c r="A127" i="92"/>
  <c r="C126" i="92"/>
  <c r="A126" i="92"/>
  <c r="A125" i="92"/>
  <c r="A124" i="92"/>
  <c r="A121" i="92"/>
  <c r="A119" i="92"/>
  <c r="C118" i="92"/>
  <c r="A118" i="92"/>
  <c r="A117" i="92"/>
  <c r="A116" i="92"/>
  <c r="A115" i="92"/>
  <c r="A114" i="92"/>
  <c r="A113" i="92"/>
  <c r="A112" i="92"/>
  <c r="A111" i="92"/>
  <c r="C110" i="92"/>
  <c r="A110" i="92"/>
  <c r="A109" i="92"/>
  <c r="A108" i="92"/>
  <c r="C107" i="92"/>
  <c r="A107" i="92"/>
  <c r="C106" i="92"/>
  <c r="A106" i="92"/>
  <c r="A105" i="92"/>
  <c r="C104" i="92"/>
  <c r="A104" i="92"/>
  <c r="A103" i="92"/>
  <c r="A102" i="92"/>
  <c r="A101" i="92"/>
  <c r="A100" i="92"/>
  <c r="C99" i="92"/>
  <c r="A99" i="92"/>
  <c r="A94" i="92"/>
  <c r="C92" i="92"/>
  <c r="A92" i="92"/>
  <c r="A91" i="92"/>
  <c r="C90" i="92"/>
  <c r="A90" i="92"/>
  <c r="A89" i="92"/>
  <c r="A88" i="92"/>
  <c r="C87" i="92"/>
  <c r="A87" i="92"/>
  <c r="A86" i="92"/>
  <c r="A85" i="92"/>
  <c r="C84" i="92"/>
  <c r="A84" i="92"/>
  <c r="A83" i="92"/>
  <c r="C82" i="92"/>
  <c r="A82" i="92"/>
  <c r="A81" i="92"/>
  <c r="A80" i="92"/>
  <c r="A79" i="92"/>
  <c r="A78" i="92"/>
  <c r="A77" i="92"/>
  <c r="A76" i="92"/>
  <c r="A75" i="92"/>
  <c r="A74" i="92"/>
  <c r="C73" i="92"/>
  <c r="A73" i="92"/>
  <c r="A72" i="92"/>
  <c r="A71" i="92"/>
  <c r="A70" i="92"/>
  <c r="A69" i="92"/>
  <c r="A68" i="92"/>
  <c r="A67" i="92"/>
  <c r="A66" i="92"/>
  <c r="C65" i="92"/>
  <c r="A65" i="92"/>
  <c r="A64" i="92"/>
  <c r="A63" i="92"/>
  <c r="A62" i="92"/>
  <c r="A61" i="92"/>
  <c r="A60" i="92"/>
  <c r="A59" i="92"/>
  <c r="A58" i="92"/>
  <c r="C57" i="92"/>
  <c r="A57" i="92"/>
  <c r="A56" i="92"/>
  <c r="A55" i="92"/>
  <c r="A54" i="92"/>
  <c r="C53" i="92"/>
  <c r="A53" i="92"/>
  <c r="A52" i="92"/>
  <c r="A51" i="92"/>
  <c r="A50" i="92"/>
  <c r="C49" i="92"/>
  <c r="A49" i="92"/>
  <c r="A48" i="92"/>
  <c r="A42" i="92"/>
  <c r="A41" i="92"/>
  <c r="A40" i="92"/>
  <c r="A39" i="92"/>
  <c r="A38" i="92"/>
  <c r="A37" i="92"/>
  <c r="A36" i="92"/>
  <c r="A35" i="92"/>
  <c r="A34" i="92"/>
  <c r="A33" i="92"/>
  <c r="B32" i="92"/>
  <c r="A32" i="92"/>
  <c r="A31" i="92"/>
  <c r="A30" i="92"/>
  <c r="A29" i="92"/>
  <c r="A28" i="92"/>
  <c r="A27" i="92"/>
  <c r="A26" i="92"/>
  <c r="A25" i="92"/>
  <c r="A24" i="92"/>
  <c r="A23" i="92"/>
  <c r="A22" i="92"/>
  <c r="A21" i="92"/>
  <c r="A20" i="92"/>
  <c r="A19" i="92"/>
  <c r="A18" i="92"/>
  <c r="A17" i="92"/>
  <c r="B16" i="92"/>
  <c r="A16" i="92"/>
  <c r="A15" i="92"/>
  <c r="A14" i="92"/>
  <c r="A13" i="92"/>
  <c r="A12" i="92"/>
  <c r="A11" i="92"/>
  <c r="A10" i="92"/>
  <c r="A9" i="92"/>
  <c r="A8" i="92"/>
  <c r="A7" i="92"/>
  <c r="A6" i="92"/>
  <c r="A5" i="92"/>
  <c r="A3" i="92"/>
  <c r="G108" i="91"/>
  <c r="F108" i="91"/>
  <c r="E108" i="91"/>
  <c r="E79" i="91" s="1"/>
  <c r="E81" i="91" s="1"/>
  <c r="G20" i="89" s="1"/>
  <c r="D108" i="91"/>
  <c r="C108" i="91"/>
  <c r="C79" i="91" s="1"/>
  <c r="H79" i="91" s="1"/>
  <c r="C119" i="92" s="1"/>
  <c r="H107" i="91"/>
  <c r="G107" i="91"/>
  <c r="F107" i="91"/>
  <c r="E107" i="91"/>
  <c r="D107" i="91"/>
  <c r="C107" i="91"/>
  <c r="H106" i="91"/>
  <c r="G106" i="91"/>
  <c r="F106" i="91"/>
  <c r="E106" i="91"/>
  <c r="D106" i="91"/>
  <c r="C106" i="91"/>
  <c r="H105" i="91"/>
  <c r="G105" i="91"/>
  <c r="F105" i="91"/>
  <c r="E105" i="91"/>
  <c r="D105" i="91"/>
  <c r="C105" i="91"/>
  <c r="G94" i="91"/>
  <c r="F94" i="91"/>
  <c r="E94" i="91"/>
  <c r="G21" i="89" s="1"/>
  <c r="D94" i="91"/>
  <c r="C94" i="91"/>
  <c r="E21" i="89" s="1"/>
  <c r="J21" i="89" s="1"/>
  <c r="H92" i="91"/>
  <c r="H91" i="91"/>
  <c r="C133" i="92" s="1"/>
  <c r="H90" i="91"/>
  <c r="C132" i="92" s="1"/>
  <c r="H89" i="91"/>
  <c r="H88" i="91"/>
  <c r="C130" i="92" s="1"/>
  <c r="H87" i="91"/>
  <c r="C129" i="92" s="1"/>
  <c r="H86" i="91"/>
  <c r="H85" i="91"/>
  <c r="H94" i="91" s="1"/>
  <c r="H84" i="91"/>
  <c r="H83" i="91"/>
  <c r="C125" i="92" s="1"/>
  <c r="G79" i="91"/>
  <c r="G81" i="91" s="1"/>
  <c r="F79" i="91"/>
  <c r="F81" i="91" s="1"/>
  <c r="H20" i="89" s="1"/>
  <c r="D79" i="91"/>
  <c r="D81" i="91" s="1"/>
  <c r="H78" i="91"/>
  <c r="H77" i="91"/>
  <c r="C117" i="92" s="1"/>
  <c r="H76" i="91"/>
  <c r="C116" i="92" s="1"/>
  <c r="H75" i="91"/>
  <c r="C115" i="92" s="1"/>
  <c r="H74" i="91"/>
  <c r="C114" i="92" s="1"/>
  <c r="H73" i="91"/>
  <c r="C113" i="92" s="1"/>
  <c r="H72" i="91"/>
  <c r="C112" i="92" s="1"/>
  <c r="H71" i="91"/>
  <c r="C111" i="92" s="1"/>
  <c r="H70" i="91"/>
  <c r="H68" i="91"/>
  <c r="C108" i="92" s="1"/>
  <c r="H67" i="91"/>
  <c r="H66" i="91"/>
  <c r="H65" i="91"/>
  <c r="C105" i="92" s="1"/>
  <c r="H64" i="91"/>
  <c r="H63" i="91"/>
  <c r="C103" i="92" s="1"/>
  <c r="H62" i="91"/>
  <c r="C102" i="92" s="1"/>
  <c r="H61" i="91"/>
  <c r="C101" i="92" s="1"/>
  <c r="H60" i="91"/>
  <c r="C100" i="92" s="1"/>
  <c r="H59" i="91"/>
  <c r="G57" i="91"/>
  <c r="I16" i="89" s="1"/>
  <c r="F57" i="91"/>
  <c r="E57" i="91"/>
  <c r="G16" i="89" s="1"/>
  <c r="D57" i="91"/>
  <c r="C57" i="91"/>
  <c r="H55" i="91"/>
  <c r="C91" i="92" s="1"/>
  <c r="H54" i="91"/>
  <c r="H53" i="91"/>
  <c r="C89" i="92" s="1"/>
  <c r="H52" i="91"/>
  <c r="C88" i="92" s="1"/>
  <c r="H51" i="91"/>
  <c r="H50" i="91"/>
  <c r="C86" i="92" s="1"/>
  <c r="H49" i="91"/>
  <c r="C85" i="92" s="1"/>
  <c r="H48" i="91"/>
  <c r="H47" i="91"/>
  <c r="C83" i="92" s="1"/>
  <c r="H46" i="91"/>
  <c r="H44" i="91"/>
  <c r="C80" i="92" s="1"/>
  <c r="H43" i="91"/>
  <c r="C79" i="92" s="1"/>
  <c r="H42" i="91"/>
  <c r="C78" i="92" s="1"/>
  <c r="H41" i="91"/>
  <c r="C77" i="92" s="1"/>
  <c r="H40" i="91"/>
  <c r="C76" i="92" s="1"/>
  <c r="H39" i="91"/>
  <c r="C75" i="92" s="1"/>
  <c r="H38" i="91"/>
  <c r="C74" i="92" s="1"/>
  <c r="H37" i="91"/>
  <c r="H36" i="91"/>
  <c r="C72" i="92" s="1"/>
  <c r="H35" i="91"/>
  <c r="C71" i="92" s="1"/>
  <c r="H34" i="91"/>
  <c r="C70" i="92" s="1"/>
  <c r="H33" i="91"/>
  <c r="C69" i="92" s="1"/>
  <c r="H32" i="91"/>
  <c r="C68" i="92" s="1"/>
  <c r="H31" i="91"/>
  <c r="C67" i="92" s="1"/>
  <c r="H30" i="91"/>
  <c r="C66" i="92" s="1"/>
  <c r="H29" i="91"/>
  <c r="H28" i="91"/>
  <c r="C64" i="92" s="1"/>
  <c r="H27" i="91"/>
  <c r="C63" i="92" s="1"/>
  <c r="H26" i="91"/>
  <c r="C62" i="92" s="1"/>
  <c r="H25" i="91"/>
  <c r="C61" i="92" s="1"/>
  <c r="H24" i="91"/>
  <c r="C60" i="92" s="1"/>
  <c r="H23" i="91"/>
  <c r="C59" i="92" s="1"/>
  <c r="H22" i="91"/>
  <c r="C58" i="92" s="1"/>
  <c r="H21" i="91"/>
  <c r="H20" i="91"/>
  <c r="C56" i="92" s="1"/>
  <c r="H19" i="91"/>
  <c r="C55" i="92" s="1"/>
  <c r="H18" i="91"/>
  <c r="C54" i="92" s="1"/>
  <c r="H17" i="91"/>
  <c r="H16" i="91"/>
  <c r="C52" i="92" s="1"/>
  <c r="H15" i="91"/>
  <c r="C51" i="92" s="1"/>
  <c r="H14" i="91"/>
  <c r="C50" i="92" s="1"/>
  <c r="H13" i="91"/>
  <c r="H12" i="91"/>
  <c r="C48" i="92" s="1"/>
  <c r="H10" i="91"/>
  <c r="C10" i="91"/>
  <c r="F9" i="91"/>
  <c r="H8" i="91"/>
  <c r="G8" i="91"/>
  <c r="F8" i="91"/>
  <c r="E8" i="91"/>
  <c r="D8" i="91"/>
  <c r="C8" i="91"/>
  <c r="B6" i="91"/>
  <c r="A6" i="91"/>
  <c r="B5" i="91"/>
  <c r="A5" i="91"/>
  <c r="B4" i="91"/>
  <c r="A4" i="91"/>
  <c r="B3" i="91"/>
  <c r="A1" i="91"/>
  <c r="W67" i="90"/>
  <c r="AB66" i="90"/>
  <c r="AA66" i="90"/>
  <c r="Y66" i="90"/>
  <c r="X66" i="90"/>
  <c r="W66" i="90"/>
  <c r="Z66" i="90" s="1"/>
  <c r="V66" i="90"/>
  <c r="S66" i="90"/>
  <c r="R66" i="90"/>
  <c r="U66" i="90" s="1"/>
  <c r="Q66" i="90"/>
  <c r="P66" i="90"/>
  <c r="O66" i="90"/>
  <c r="N66" i="90"/>
  <c r="M66" i="90"/>
  <c r="K66" i="90"/>
  <c r="I66" i="90"/>
  <c r="H66" i="90"/>
  <c r="C66" i="90"/>
  <c r="AB65" i="90"/>
  <c r="AA65" i="90"/>
  <c r="Z65" i="90"/>
  <c r="Y65" i="90"/>
  <c r="X65" i="90"/>
  <c r="W65" i="90"/>
  <c r="U65" i="90"/>
  <c r="S65" i="90"/>
  <c r="R65" i="90"/>
  <c r="M65" i="90"/>
  <c r="H65" i="90"/>
  <c r="L65" i="90" s="1"/>
  <c r="C65" i="90"/>
  <c r="E65" i="90" s="1"/>
  <c r="AA64" i="90"/>
  <c r="AB64" i="90" s="1"/>
  <c r="Z64" i="90"/>
  <c r="W64" i="90"/>
  <c r="R64" i="90"/>
  <c r="V64" i="90" s="1"/>
  <c r="M64" i="90"/>
  <c r="O64" i="90" s="1"/>
  <c r="L64" i="90"/>
  <c r="K64" i="90"/>
  <c r="J64" i="90"/>
  <c r="H64" i="90"/>
  <c r="I64" i="90" s="1"/>
  <c r="C64" i="90"/>
  <c r="F64" i="90" s="1"/>
  <c r="Z49" i="90"/>
  <c r="AA49" i="90" s="1"/>
  <c r="U49" i="90"/>
  <c r="V49" i="90" s="1"/>
  <c r="Q49" i="90"/>
  <c r="P49" i="90"/>
  <c r="L49" i="90"/>
  <c r="K49" i="90"/>
  <c r="F49" i="90"/>
  <c r="Z48" i="90"/>
  <c r="AA48" i="90" s="1"/>
  <c r="U48" i="90"/>
  <c r="V48" i="90" s="1"/>
  <c r="P48" i="90"/>
  <c r="Q48" i="90" s="1"/>
  <c r="L48" i="90"/>
  <c r="K48" i="90"/>
  <c r="F48" i="90"/>
  <c r="G48" i="90" s="1"/>
  <c r="Z47" i="90"/>
  <c r="AA47" i="90" s="1"/>
  <c r="V47" i="90"/>
  <c r="U47" i="90"/>
  <c r="Q47" i="90"/>
  <c r="P47" i="90"/>
  <c r="L47" i="90"/>
  <c r="K47" i="90"/>
  <c r="F47" i="90"/>
  <c r="G47" i="90" s="1"/>
  <c r="AB47" i="90" s="1"/>
  <c r="C40" i="92" s="1"/>
  <c r="AA46" i="90"/>
  <c r="Z46" i="90"/>
  <c r="U46" i="90"/>
  <c r="V46" i="90" s="1"/>
  <c r="P46" i="90"/>
  <c r="Q46" i="90" s="1"/>
  <c r="K46" i="90"/>
  <c r="B39" i="92" s="1"/>
  <c r="G46" i="90"/>
  <c r="F46" i="90"/>
  <c r="AA45" i="90"/>
  <c r="Z45" i="90"/>
  <c r="V45" i="90"/>
  <c r="U45" i="90"/>
  <c r="P45" i="90"/>
  <c r="Q45" i="90" s="1"/>
  <c r="L45" i="90"/>
  <c r="K45" i="90"/>
  <c r="G45" i="90"/>
  <c r="F45" i="90"/>
  <c r="Z44" i="90"/>
  <c r="AA44" i="90" s="1"/>
  <c r="V44" i="90"/>
  <c r="U44" i="90"/>
  <c r="P44" i="90"/>
  <c r="Q44" i="90" s="1"/>
  <c r="K44" i="90"/>
  <c r="L44" i="90" s="1"/>
  <c r="F44" i="90"/>
  <c r="AA43" i="90"/>
  <c r="Z43" i="90"/>
  <c r="V43" i="90"/>
  <c r="U43" i="90"/>
  <c r="P43" i="90"/>
  <c r="Q43" i="90" s="1"/>
  <c r="L43" i="90"/>
  <c r="AB43" i="90" s="1"/>
  <c r="C36" i="92" s="1"/>
  <c r="K43" i="90"/>
  <c r="G43" i="90"/>
  <c r="F43" i="90"/>
  <c r="B36" i="92" s="1"/>
  <c r="Z42" i="90"/>
  <c r="AA42" i="90" s="1"/>
  <c r="U42" i="90"/>
  <c r="V42" i="90" s="1"/>
  <c r="Q42" i="90"/>
  <c r="P42" i="90"/>
  <c r="K42" i="90"/>
  <c r="L42" i="90" s="1"/>
  <c r="F42" i="90"/>
  <c r="AA41" i="90"/>
  <c r="Z41" i="90"/>
  <c r="V41" i="90"/>
  <c r="U41" i="90"/>
  <c r="Q41" i="90"/>
  <c r="P41" i="90"/>
  <c r="K41" i="90"/>
  <c r="L41" i="90" s="1"/>
  <c r="AB41" i="90" s="1"/>
  <c r="C34" i="92" s="1"/>
  <c r="G41" i="90"/>
  <c r="F41" i="90"/>
  <c r="Z40" i="90"/>
  <c r="AA40" i="90" s="1"/>
  <c r="U40" i="90"/>
  <c r="V40" i="90" s="1"/>
  <c r="P40" i="90"/>
  <c r="Q40" i="90" s="1"/>
  <c r="L40" i="90"/>
  <c r="K40" i="90"/>
  <c r="F40" i="90"/>
  <c r="G40" i="90" s="1"/>
  <c r="Z39" i="90"/>
  <c r="AA39" i="90" s="1"/>
  <c r="V39" i="90"/>
  <c r="U39" i="90"/>
  <c r="Q39" i="90"/>
  <c r="P39" i="90"/>
  <c r="L39" i="90"/>
  <c r="K39" i="90"/>
  <c r="F39" i="90"/>
  <c r="G39" i="90" s="1"/>
  <c r="AB39" i="90" s="1"/>
  <c r="C32" i="92" s="1"/>
  <c r="AA38" i="90"/>
  <c r="Z38" i="90"/>
  <c r="U38" i="90"/>
  <c r="V38" i="90" s="1"/>
  <c r="P38" i="90"/>
  <c r="Q38" i="90" s="1"/>
  <c r="AB38" i="90" s="1"/>
  <c r="C31" i="92" s="1"/>
  <c r="L38" i="90"/>
  <c r="K38" i="90"/>
  <c r="G38" i="90"/>
  <c r="F38" i="90"/>
  <c r="AA37" i="90"/>
  <c r="Z37" i="90"/>
  <c r="U37" i="90"/>
  <c r="V37" i="90" s="1"/>
  <c r="P37" i="90"/>
  <c r="Q37" i="90" s="1"/>
  <c r="L37" i="90"/>
  <c r="K37" i="90"/>
  <c r="G37" i="90"/>
  <c r="F37" i="90"/>
  <c r="AA36" i="90"/>
  <c r="Z36" i="90"/>
  <c r="V36" i="90"/>
  <c r="U36" i="90"/>
  <c r="P36" i="90"/>
  <c r="Q36" i="90" s="1"/>
  <c r="K36" i="90"/>
  <c r="L36" i="90" s="1"/>
  <c r="F36" i="90"/>
  <c r="B29" i="92" s="1"/>
  <c r="AA35" i="90"/>
  <c r="Z35" i="90"/>
  <c r="V35" i="90"/>
  <c r="U35" i="90"/>
  <c r="P35" i="90"/>
  <c r="Q35" i="90" s="1"/>
  <c r="K35" i="90"/>
  <c r="L35" i="90" s="1"/>
  <c r="G35" i="90"/>
  <c r="F35" i="90"/>
  <c r="Z34" i="90"/>
  <c r="AA34" i="90" s="1"/>
  <c r="U34" i="90"/>
  <c r="V34" i="90" s="1"/>
  <c r="Q34" i="90"/>
  <c r="P34" i="90"/>
  <c r="K34" i="90"/>
  <c r="L34" i="90" s="1"/>
  <c r="F34" i="90"/>
  <c r="AA33" i="90"/>
  <c r="Z33" i="90"/>
  <c r="V33" i="90"/>
  <c r="U33" i="90"/>
  <c r="Q33" i="90"/>
  <c r="P33" i="90"/>
  <c r="L33" i="90"/>
  <c r="K33" i="90"/>
  <c r="G33" i="90"/>
  <c r="AB33" i="90" s="1"/>
  <c r="C26" i="92" s="1"/>
  <c r="F33" i="90"/>
  <c r="Z32" i="90"/>
  <c r="AA32" i="90" s="1"/>
  <c r="U32" i="90"/>
  <c r="V32" i="90" s="1"/>
  <c r="Q32" i="90"/>
  <c r="P32" i="90"/>
  <c r="L32" i="90"/>
  <c r="K32" i="90"/>
  <c r="F32" i="90"/>
  <c r="G32" i="90" s="1"/>
  <c r="Z31" i="90"/>
  <c r="AA31" i="90" s="1"/>
  <c r="U31" i="90"/>
  <c r="V31" i="90" s="1"/>
  <c r="Q31" i="90"/>
  <c r="P31" i="90"/>
  <c r="L31" i="90"/>
  <c r="K31" i="90"/>
  <c r="F31" i="90"/>
  <c r="B24" i="92" s="1"/>
  <c r="AA30" i="90"/>
  <c r="AB30" i="90" s="1"/>
  <c r="C23" i="92" s="1"/>
  <c r="Z30" i="90"/>
  <c r="U30" i="90"/>
  <c r="V30" i="90" s="1"/>
  <c r="P30" i="90"/>
  <c r="Q30" i="90" s="1"/>
  <c r="L30" i="90"/>
  <c r="K30" i="90"/>
  <c r="B23" i="92" s="1"/>
  <c r="G30" i="90"/>
  <c r="F30" i="90"/>
  <c r="AA29" i="90"/>
  <c r="Z29" i="90"/>
  <c r="V29" i="90"/>
  <c r="U29" i="90"/>
  <c r="Q29" i="90"/>
  <c r="P29" i="90"/>
  <c r="L29" i="90"/>
  <c r="K29" i="90"/>
  <c r="G29" i="90"/>
  <c r="F29" i="90"/>
  <c r="Z28" i="90"/>
  <c r="AA28" i="90" s="1"/>
  <c r="V28" i="90"/>
  <c r="U28" i="90"/>
  <c r="P28" i="90"/>
  <c r="Q28" i="90" s="1"/>
  <c r="K28" i="90"/>
  <c r="L28" i="90" s="1"/>
  <c r="F28" i="90"/>
  <c r="AA27" i="90"/>
  <c r="Z27" i="90"/>
  <c r="V27" i="90"/>
  <c r="U27" i="90"/>
  <c r="Q27" i="90"/>
  <c r="P27" i="90"/>
  <c r="L27" i="90"/>
  <c r="AB27" i="90" s="1"/>
  <c r="C20" i="92" s="1"/>
  <c r="K27" i="90"/>
  <c r="G27" i="90"/>
  <c r="F27" i="90"/>
  <c r="B20" i="92" s="1"/>
  <c r="Z26" i="90"/>
  <c r="AA26" i="90" s="1"/>
  <c r="V26" i="90"/>
  <c r="U26" i="90"/>
  <c r="Q26" i="90"/>
  <c r="P26" i="90"/>
  <c r="K26" i="90"/>
  <c r="L26" i="90" s="1"/>
  <c r="F26" i="90"/>
  <c r="Z25" i="90"/>
  <c r="AA25" i="90" s="1"/>
  <c r="V25" i="90"/>
  <c r="U25" i="90"/>
  <c r="Q25" i="90"/>
  <c r="P25" i="90"/>
  <c r="K25" i="90"/>
  <c r="L25" i="90" s="1"/>
  <c r="F25" i="90"/>
  <c r="B18" i="92" s="1"/>
  <c r="Z24" i="90"/>
  <c r="AA24" i="90" s="1"/>
  <c r="U24" i="90"/>
  <c r="V24" i="90" s="1"/>
  <c r="P24" i="90"/>
  <c r="Q24" i="90" s="1"/>
  <c r="L24" i="90"/>
  <c r="K24" i="90"/>
  <c r="F24" i="90"/>
  <c r="G24" i="90" s="1"/>
  <c r="AA23" i="90"/>
  <c r="Z23" i="90"/>
  <c r="V23" i="90"/>
  <c r="U23" i="90"/>
  <c r="Q23" i="90"/>
  <c r="P23" i="90"/>
  <c r="L23" i="90"/>
  <c r="K23" i="90"/>
  <c r="G23" i="90"/>
  <c r="AB23" i="90" s="1"/>
  <c r="C16" i="92" s="1"/>
  <c r="F23" i="90"/>
  <c r="AA22" i="90"/>
  <c r="Z22" i="90"/>
  <c r="U22" i="90"/>
  <c r="V22" i="90" s="1"/>
  <c r="P22" i="90"/>
  <c r="Q22" i="90" s="1"/>
  <c r="K22" i="90"/>
  <c r="B15" i="92" s="1"/>
  <c r="G22" i="90"/>
  <c r="F22" i="90"/>
  <c r="AA21" i="90"/>
  <c r="Z21" i="90"/>
  <c r="U21" i="90"/>
  <c r="V21" i="90" s="1"/>
  <c r="P21" i="90"/>
  <c r="B14" i="92" s="1"/>
  <c r="K21" i="90"/>
  <c r="L21" i="90" s="1"/>
  <c r="G21" i="90"/>
  <c r="F21" i="90"/>
  <c r="Z20" i="90"/>
  <c r="AA20" i="90" s="1"/>
  <c r="V20" i="90"/>
  <c r="U20" i="90"/>
  <c r="P20" i="90"/>
  <c r="Q20" i="90" s="1"/>
  <c r="K20" i="90"/>
  <c r="L20" i="90" s="1"/>
  <c r="F20" i="90"/>
  <c r="G20" i="90" s="1"/>
  <c r="Z19" i="90"/>
  <c r="AA19" i="90" s="1"/>
  <c r="V19" i="90"/>
  <c r="U19" i="90"/>
  <c r="P19" i="90"/>
  <c r="Q19" i="90" s="1"/>
  <c r="K19" i="90"/>
  <c r="L19" i="90" s="1"/>
  <c r="F19" i="90"/>
  <c r="Z18" i="90"/>
  <c r="AA18" i="90" s="1"/>
  <c r="V18" i="90"/>
  <c r="U18" i="90"/>
  <c r="Q18" i="90"/>
  <c r="P18" i="90"/>
  <c r="K18" i="90"/>
  <c r="L18" i="90" s="1"/>
  <c r="F18" i="90"/>
  <c r="Z17" i="90"/>
  <c r="AA17" i="90" s="1"/>
  <c r="U17" i="90"/>
  <c r="V17" i="90" s="1"/>
  <c r="Q17" i="90"/>
  <c r="P17" i="90"/>
  <c r="L17" i="90"/>
  <c r="K17" i="90"/>
  <c r="F17" i="90"/>
  <c r="Z16" i="90"/>
  <c r="AA16" i="90" s="1"/>
  <c r="U16" i="90"/>
  <c r="V16" i="90" s="1"/>
  <c r="Q16" i="90"/>
  <c r="P16" i="90"/>
  <c r="L16" i="90"/>
  <c r="K16" i="90"/>
  <c r="F16" i="90"/>
  <c r="G16" i="90" s="1"/>
  <c r="Z15" i="90"/>
  <c r="AA15" i="90" s="1"/>
  <c r="U15" i="90"/>
  <c r="V15" i="90" s="1"/>
  <c r="P15" i="90"/>
  <c r="Q15" i="90" s="1"/>
  <c r="L15" i="90"/>
  <c r="K15" i="90"/>
  <c r="F15" i="90"/>
  <c r="G15" i="90" s="1"/>
  <c r="AB15" i="90" s="1"/>
  <c r="C8" i="92" s="1"/>
  <c r="AA14" i="90"/>
  <c r="Z14" i="90"/>
  <c r="U14" i="90"/>
  <c r="V14" i="90" s="1"/>
  <c r="P14" i="90"/>
  <c r="Q14" i="90" s="1"/>
  <c r="K14" i="90"/>
  <c r="B7" i="92" s="1"/>
  <c r="G14" i="90"/>
  <c r="F14" i="90"/>
  <c r="AA13" i="90"/>
  <c r="Z13" i="90"/>
  <c r="U13" i="90"/>
  <c r="V13" i="90" s="1"/>
  <c r="P13" i="90"/>
  <c r="B6" i="92" s="1"/>
  <c r="K13" i="90"/>
  <c r="L13" i="90" s="1"/>
  <c r="G13" i="90"/>
  <c r="F13" i="90"/>
  <c r="Z12" i="90"/>
  <c r="AA12" i="90" s="1"/>
  <c r="V12" i="90"/>
  <c r="U12" i="90"/>
  <c r="P12" i="90"/>
  <c r="Q12" i="90" s="1"/>
  <c r="K12" i="90"/>
  <c r="L12" i="90" s="1"/>
  <c r="F12" i="90"/>
  <c r="Q11" i="90"/>
  <c r="V11" i="90" s="1"/>
  <c r="AA11" i="90" s="1"/>
  <c r="L11" i="90"/>
  <c r="Q10" i="90"/>
  <c r="B6" i="90"/>
  <c r="B5" i="90"/>
  <c r="B4" i="90"/>
  <c r="B3" i="90"/>
  <c r="I43" i="89"/>
  <c r="G43" i="89"/>
  <c r="F43" i="89"/>
  <c r="I41" i="89"/>
  <c r="H41" i="89"/>
  <c r="G41" i="89"/>
  <c r="F41" i="89"/>
  <c r="E41" i="89"/>
  <c r="J41" i="89" s="1"/>
  <c r="J40" i="89"/>
  <c r="J39" i="89"/>
  <c r="J38" i="89"/>
  <c r="J37" i="89"/>
  <c r="I35" i="89"/>
  <c r="H35" i="89"/>
  <c r="H43" i="89" s="1"/>
  <c r="G35" i="89"/>
  <c r="F35" i="89"/>
  <c r="E35" i="89"/>
  <c r="J35" i="89" s="1"/>
  <c r="B9" i="89" s="1"/>
  <c r="J34" i="89"/>
  <c r="J33" i="89"/>
  <c r="J32" i="89"/>
  <c r="J31" i="89"/>
  <c r="J30" i="89"/>
  <c r="J29" i="89"/>
  <c r="J28" i="89"/>
  <c r="J27" i="89"/>
  <c r="J26" i="89"/>
  <c r="J25" i="89"/>
  <c r="J24" i="89"/>
  <c r="I21" i="89"/>
  <c r="H21" i="89"/>
  <c r="F21" i="89"/>
  <c r="I20" i="89"/>
  <c r="F20" i="89"/>
  <c r="H16" i="89"/>
  <c r="F16" i="89"/>
  <c r="E16" i="89"/>
  <c r="I13" i="89"/>
  <c r="G10" i="91" s="1"/>
  <c r="H13" i="89"/>
  <c r="V10" i="90" s="1"/>
  <c r="G13" i="89"/>
  <c r="E10" i="91" s="1"/>
  <c r="F13" i="89"/>
  <c r="D10" i="91" s="1"/>
  <c r="E13" i="89"/>
  <c r="G10" i="90" s="1"/>
  <c r="J12" i="89"/>
  <c r="AB9" i="90" s="1"/>
  <c r="H9" i="91" s="1"/>
  <c r="I12" i="89"/>
  <c r="AA9" i="90" s="1"/>
  <c r="G9" i="91" s="1"/>
  <c r="H12" i="89"/>
  <c r="V9" i="90" s="1"/>
  <c r="G12" i="89"/>
  <c r="Q9" i="90" s="1"/>
  <c r="E9" i="91" s="1"/>
  <c r="F12" i="89"/>
  <c r="L9" i="90" s="1"/>
  <c r="D9" i="91" s="1"/>
  <c r="E12" i="89"/>
  <c r="G9" i="90" s="1"/>
  <c r="C9" i="91" s="1"/>
  <c r="A136" i="88"/>
  <c r="A135" i="88"/>
  <c r="A134" i="88"/>
  <c r="A133" i="88"/>
  <c r="A132" i="88"/>
  <c r="A131" i="88"/>
  <c r="A130" i="88"/>
  <c r="A129" i="88"/>
  <c r="A128" i="88"/>
  <c r="A127" i="88"/>
  <c r="A126" i="88"/>
  <c r="A125" i="88"/>
  <c r="A124" i="88"/>
  <c r="A121" i="88"/>
  <c r="A119" i="88"/>
  <c r="A118" i="88"/>
  <c r="A117" i="88"/>
  <c r="A116" i="88"/>
  <c r="A115" i="88"/>
  <c r="C114" i="88"/>
  <c r="A114" i="88"/>
  <c r="A113" i="88"/>
  <c r="A112" i="88"/>
  <c r="A111" i="88"/>
  <c r="A110" i="88"/>
  <c r="A109" i="88"/>
  <c r="A108" i="88"/>
  <c r="A107" i="88"/>
  <c r="A106" i="88"/>
  <c r="A105" i="88"/>
  <c r="A104" i="88"/>
  <c r="A103" i="88"/>
  <c r="A102" i="88"/>
  <c r="A101" i="88"/>
  <c r="A100" i="88"/>
  <c r="A99" i="88"/>
  <c r="A94" i="88"/>
  <c r="C92" i="88"/>
  <c r="A92" i="88"/>
  <c r="A91" i="88"/>
  <c r="A90" i="88"/>
  <c r="A89" i="88"/>
  <c r="A88" i="88"/>
  <c r="A87" i="88"/>
  <c r="A86" i="88"/>
  <c r="A85" i="88"/>
  <c r="A84" i="88"/>
  <c r="A83" i="88"/>
  <c r="A82" i="88"/>
  <c r="A81" i="88"/>
  <c r="A80" i="88"/>
  <c r="A79" i="88"/>
  <c r="A78" i="88"/>
  <c r="A77" i="88"/>
  <c r="A76" i="88"/>
  <c r="A75" i="88"/>
  <c r="A74" i="88"/>
  <c r="A73" i="88"/>
  <c r="A72" i="88"/>
  <c r="A71" i="88"/>
  <c r="A70" i="88"/>
  <c r="A69" i="88"/>
  <c r="A68" i="88"/>
  <c r="A67" i="88"/>
  <c r="A66" i="88"/>
  <c r="A65" i="88"/>
  <c r="A64" i="88"/>
  <c r="A63" i="88"/>
  <c r="A62" i="88"/>
  <c r="C61" i="88"/>
  <c r="A61" i="88"/>
  <c r="A60" i="88"/>
  <c r="A59" i="88"/>
  <c r="A58" i="88"/>
  <c r="A57" i="88"/>
  <c r="A56" i="88"/>
  <c r="A55" i="88"/>
  <c r="A54" i="88"/>
  <c r="A53" i="88"/>
  <c r="A52" i="88"/>
  <c r="A51" i="88"/>
  <c r="A50" i="88"/>
  <c r="A49" i="88"/>
  <c r="A48" i="88"/>
  <c r="A42" i="88"/>
  <c r="A41" i="88"/>
  <c r="A40" i="88"/>
  <c r="A39" i="88"/>
  <c r="A38" i="88"/>
  <c r="A37" i="88"/>
  <c r="A36" i="88"/>
  <c r="A35" i="88"/>
  <c r="A34" i="88"/>
  <c r="A33" i="88"/>
  <c r="A32" i="88"/>
  <c r="A31" i="88"/>
  <c r="A30" i="88"/>
  <c r="A29" i="88"/>
  <c r="A28" i="88"/>
  <c r="A27" i="88"/>
  <c r="A26" i="88"/>
  <c r="A25" i="88"/>
  <c r="A24" i="88"/>
  <c r="A23" i="88"/>
  <c r="A22" i="88"/>
  <c r="A21" i="88"/>
  <c r="A20" i="88"/>
  <c r="A19" i="88"/>
  <c r="A18" i="88"/>
  <c r="A17" i="88"/>
  <c r="A16" i="88"/>
  <c r="A15" i="88"/>
  <c r="A14" i="88"/>
  <c r="A13" i="88"/>
  <c r="A12" i="88"/>
  <c r="A11" i="88"/>
  <c r="A10" i="88"/>
  <c r="A9" i="88"/>
  <c r="A8" i="88"/>
  <c r="A7" i="88"/>
  <c r="A6" i="88"/>
  <c r="A5" i="88"/>
  <c r="A3" i="88"/>
  <c r="C108" i="87"/>
  <c r="C79" i="87" s="1"/>
  <c r="C81" i="87" s="1"/>
  <c r="E20" i="85" s="1"/>
  <c r="F20" i="85" s="1"/>
  <c r="D107" i="87"/>
  <c r="C107" i="87"/>
  <c r="D106" i="87"/>
  <c r="C106" i="87"/>
  <c r="D105" i="87"/>
  <c r="C105" i="87"/>
  <c r="C94" i="87"/>
  <c r="C134" i="88"/>
  <c r="C133" i="88"/>
  <c r="C132" i="88"/>
  <c r="C131" i="88"/>
  <c r="C130" i="88"/>
  <c r="C129" i="88"/>
  <c r="C128" i="88"/>
  <c r="C127" i="88"/>
  <c r="C126" i="88"/>
  <c r="C125" i="88"/>
  <c r="C118" i="88"/>
  <c r="C117" i="88"/>
  <c r="C116" i="88"/>
  <c r="C115" i="88"/>
  <c r="C113" i="88"/>
  <c r="C112" i="88"/>
  <c r="C111" i="88"/>
  <c r="C110" i="88"/>
  <c r="C108" i="88"/>
  <c r="C107" i="88"/>
  <c r="C106" i="88"/>
  <c r="C105" i="88"/>
  <c r="C104" i="88"/>
  <c r="C103" i="88"/>
  <c r="C102" i="88"/>
  <c r="C101" i="88"/>
  <c r="C100" i="88"/>
  <c r="C99" i="88"/>
  <c r="C57" i="87"/>
  <c r="E16" i="85" s="1"/>
  <c r="C91" i="88"/>
  <c r="C90" i="88"/>
  <c r="C89" i="88"/>
  <c r="C88" i="88"/>
  <c r="C87" i="88"/>
  <c r="C86" i="88"/>
  <c r="C85" i="88"/>
  <c r="C84" i="88"/>
  <c r="C83" i="88"/>
  <c r="C82" i="88"/>
  <c r="C80" i="88"/>
  <c r="C79" i="88"/>
  <c r="C78" i="88"/>
  <c r="C77" i="88"/>
  <c r="C76" i="88"/>
  <c r="C75" i="88"/>
  <c r="C74" i="88"/>
  <c r="C73" i="88"/>
  <c r="C72" i="88"/>
  <c r="C71" i="88"/>
  <c r="C70" i="88"/>
  <c r="C69" i="88"/>
  <c r="C68" i="88"/>
  <c r="C67" i="88"/>
  <c r="C66" i="88"/>
  <c r="C65" i="88"/>
  <c r="C64" i="88"/>
  <c r="C63" i="88"/>
  <c r="C62" i="88"/>
  <c r="C60" i="88"/>
  <c r="C59" i="88"/>
  <c r="C58" i="88"/>
  <c r="C57" i="88"/>
  <c r="C56" i="88"/>
  <c r="C55" i="88"/>
  <c r="C54" i="88"/>
  <c r="C53" i="88"/>
  <c r="C52" i="88"/>
  <c r="C51" i="88"/>
  <c r="C50" i="88"/>
  <c r="C49" i="88"/>
  <c r="C48" i="88"/>
  <c r="D10" i="87"/>
  <c r="D8" i="87"/>
  <c r="C8" i="87"/>
  <c r="B6" i="87"/>
  <c r="A6" i="87"/>
  <c r="B5" i="87"/>
  <c r="A5" i="87"/>
  <c r="B4" i="87"/>
  <c r="A4" i="87"/>
  <c r="B3" i="87"/>
  <c r="A1" i="87"/>
  <c r="AB66" i="86"/>
  <c r="W66" i="86"/>
  <c r="Z66" i="86" s="1"/>
  <c r="R66" i="86"/>
  <c r="S66" i="86" s="1"/>
  <c r="M66" i="86"/>
  <c r="O66" i="86" s="1"/>
  <c r="H66" i="86"/>
  <c r="J66" i="86" s="1"/>
  <c r="C66" i="86"/>
  <c r="G66" i="86" s="1"/>
  <c r="AB65" i="86"/>
  <c r="W65" i="86"/>
  <c r="W67" i="86" s="1"/>
  <c r="R65" i="86"/>
  <c r="T65" i="86" s="1"/>
  <c r="P65" i="86"/>
  <c r="M65" i="86"/>
  <c r="O65" i="86" s="1"/>
  <c r="H65" i="86"/>
  <c r="L65" i="86" s="1"/>
  <c r="G65" i="86"/>
  <c r="F65" i="86"/>
  <c r="C65" i="86"/>
  <c r="E65" i="86" s="1"/>
  <c r="W64" i="86"/>
  <c r="AA64" i="86" s="1"/>
  <c r="AB64" i="86" s="1"/>
  <c r="R64" i="86"/>
  <c r="V64" i="86" s="1"/>
  <c r="Q64" i="86"/>
  <c r="M64" i="86"/>
  <c r="O64" i="86" s="1"/>
  <c r="H64" i="86"/>
  <c r="K64" i="86" s="1"/>
  <c r="C64" i="86"/>
  <c r="F64" i="86" s="1"/>
  <c r="AA49" i="86"/>
  <c r="Z49" i="86"/>
  <c r="U49" i="86"/>
  <c r="V49" i="86" s="1"/>
  <c r="P49" i="86"/>
  <c r="Q49" i="86" s="1"/>
  <c r="K49" i="86"/>
  <c r="L49" i="86" s="1"/>
  <c r="G49" i="86"/>
  <c r="F49" i="86"/>
  <c r="AA48" i="86"/>
  <c r="Z48" i="86"/>
  <c r="U48" i="86"/>
  <c r="V48" i="86" s="1"/>
  <c r="P48" i="86"/>
  <c r="Q48" i="86" s="1"/>
  <c r="K48" i="86"/>
  <c r="L48" i="86" s="1"/>
  <c r="F48" i="86"/>
  <c r="B41" i="88" s="1"/>
  <c r="Z47" i="86"/>
  <c r="AA47" i="86" s="1"/>
  <c r="V47" i="86"/>
  <c r="U47" i="86"/>
  <c r="P47" i="86"/>
  <c r="Q47" i="86" s="1"/>
  <c r="K47" i="86"/>
  <c r="L47" i="86" s="1"/>
  <c r="F47" i="86"/>
  <c r="G47" i="86" s="1"/>
  <c r="Z46" i="86"/>
  <c r="AA46" i="86" s="1"/>
  <c r="U46" i="86"/>
  <c r="V46" i="86" s="1"/>
  <c r="Q46" i="86"/>
  <c r="P46" i="86"/>
  <c r="K46" i="86"/>
  <c r="L46" i="86" s="1"/>
  <c r="F46" i="86"/>
  <c r="G46" i="86" s="1"/>
  <c r="Z45" i="86"/>
  <c r="AA45" i="86" s="1"/>
  <c r="U45" i="86"/>
  <c r="V45" i="86" s="1"/>
  <c r="P45" i="86"/>
  <c r="Q45" i="86" s="1"/>
  <c r="K45" i="86"/>
  <c r="F45" i="86"/>
  <c r="G45" i="86" s="1"/>
  <c r="Z44" i="86"/>
  <c r="AA44" i="86" s="1"/>
  <c r="U44" i="86"/>
  <c r="V44" i="86" s="1"/>
  <c r="Q44" i="86"/>
  <c r="P44" i="86"/>
  <c r="K44" i="86"/>
  <c r="L44" i="86" s="1"/>
  <c r="F44" i="86"/>
  <c r="G44" i="86" s="1"/>
  <c r="Z43" i="86"/>
  <c r="AA43" i="86" s="1"/>
  <c r="U43" i="86"/>
  <c r="V43" i="86" s="1"/>
  <c r="P43" i="86"/>
  <c r="Q43" i="86" s="1"/>
  <c r="L43" i="86"/>
  <c r="K43" i="86"/>
  <c r="F43" i="86"/>
  <c r="B36" i="88" s="1"/>
  <c r="AA42" i="86"/>
  <c r="Z42" i="86"/>
  <c r="U42" i="86"/>
  <c r="V42" i="86" s="1"/>
  <c r="P42" i="86"/>
  <c r="K42" i="86"/>
  <c r="L42" i="86" s="1"/>
  <c r="F42" i="86"/>
  <c r="G42" i="86" s="1"/>
  <c r="AA41" i="86"/>
  <c r="Z41" i="86"/>
  <c r="U41" i="86"/>
  <c r="V41" i="86" s="1"/>
  <c r="P41" i="86"/>
  <c r="Q41" i="86" s="1"/>
  <c r="K41" i="86"/>
  <c r="L41" i="86" s="1"/>
  <c r="G41" i="86"/>
  <c r="F41" i="86"/>
  <c r="Z40" i="86"/>
  <c r="AA40" i="86" s="1"/>
  <c r="V40" i="86"/>
  <c r="U40" i="86"/>
  <c r="P40" i="86"/>
  <c r="Q40" i="86" s="1"/>
  <c r="K40" i="86"/>
  <c r="L40" i="86" s="1"/>
  <c r="G40" i="86"/>
  <c r="F40" i="86"/>
  <c r="Z39" i="86"/>
  <c r="AA39" i="86" s="1"/>
  <c r="V39" i="86"/>
  <c r="U39" i="86"/>
  <c r="P39" i="86"/>
  <c r="Q39" i="86" s="1"/>
  <c r="K39" i="86"/>
  <c r="L39" i="86" s="1"/>
  <c r="F39" i="86"/>
  <c r="G39" i="86" s="1"/>
  <c r="Z38" i="86"/>
  <c r="AA38" i="86" s="1"/>
  <c r="U38" i="86"/>
  <c r="V38" i="86" s="1"/>
  <c r="Q38" i="86"/>
  <c r="P38" i="86"/>
  <c r="K38" i="86"/>
  <c r="L38" i="86" s="1"/>
  <c r="F38" i="86"/>
  <c r="G38" i="86" s="1"/>
  <c r="Z37" i="86"/>
  <c r="AA37" i="86" s="1"/>
  <c r="U37" i="86"/>
  <c r="V37" i="86" s="1"/>
  <c r="P37" i="86"/>
  <c r="Q37" i="86" s="1"/>
  <c r="K37" i="86"/>
  <c r="B30" i="88" s="1"/>
  <c r="F37" i="86"/>
  <c r="G37" i="86" s="1"/>
  <c r="Z36" i="86"/>
  <c r="AA36" i="86" s="1"/>
  <c r="U36" i="86"/>
  <c r="V36" i="86" s="1"/>
  <c r="P36" i="86"/>
  <c r="Q36" i="86" s="1"/>
  <c r="K36" i="86"/>
  <c r="L36" i="86" s="1"/>
  <c r="F36" i="86"/>
  <c r="G36" i="86" s="1"/>
  <c r="Z35" i="86"/>
  <c r="AA35" i="86" s="1"/>
  <c r="U35" i="86"/>
  <c r="V35" i="86" s="1"/>
  <c r="P35" i="86"/>
  <c r="Q35" i="86" s="1"/>
  <c r="K35" i="86"/>
  <c r="L35" i="86" s="1"/>
  <c r="F35" i="86"/>
  <c r="Z34" i="86"/>
  <c r="AA34" i="86" s="1"/>
  <c r="U34" i="86"/>
  <c r="V34" i="86" s="1"/>
  <c r="P34" i="86"/>
  <c r="K34" i="86"/>
  <c r="L34" i="86" s="1"/>
  <c r="G34" i="86"/>
  <c r="F34" i="86"/>
  <c r="Z33" i="86"/>
  <c r="AA33" i="86" s="1"/>
  <c r="U33" i="86"/>
  <c r="V33" i="86" s="1"/>
  <c r="P33" i="86"/>
  <c r="Q33" i="86" s="1"/>
  <c r="K33" i="86"/>
  <c r="L33" i="86" s="1"/>
  <c r="F33" i="86"/>
  <c r="G33" i="86" s="1"/>
  <c r="Z32" i="86"/>
  <c r="AA32" i="86" s="1"/>
  <c r="V32" i="86"/>
  <c r="U32" i="86"/>
  <c r="P32" i="86"/>
  <c r="Q32" i="86" s="1"/>
  <c r="K32" i="86"/>
  <c r="L32" i="86" s="1"/>
  <c r="F32" i="86"/>
  <c r="B25" i="88" s="1"/>
  <c r="Z31" i="86"/>
  <c r="AA31" i="86" s="1"/>
  <c r="U31" i="86"/>
  <c r="V31" i="86" s="1"/>
  <c r="P31" i="86"/>
  <c r="Q31" i="86" s="1"/>
  <c r="K31" i="86"/>
  <c r="L31" i="86" s="1"/>
  <c r="F31" i="86"/>
  <c r="G31" i="86" s="1"/>
  <c r="Z30" i="86"/>
  <c r="AA30" i="86" s="1"/>
  <c r="V30" i="86"/>
  <c r="U30" i="86"/>
  <c r="P30" i="86"/>
  <c r="Q30" i="86" s="1"/>
  <c r="K30" i="86"/>
  <c r="L30" i="86" s="1"/>
  <c r="F30" i="86"/>
  <c r="G30" i="86" s="1"/>
  <c r="Z29" i="86"/>
  <c r="AA29" i="86" s="1"/>
  <c r="U29" i="86"/>
  <c r="V29" i="86" s="1"/>
  <c r="Q29" i="86"/>
  <c r="P29" i="86"/>
  <c r="K29" i="86"/>
  <c r="F29" i="86"/>
  <c r="G29" i="86" s="1"/>
  <c r="Z28" i="86"/>
  <c r="AA28" i="86" s="1"/>
  <c r="U28" i="86"/>
  <c r="V28" i="86" s="1"/>
  <c r="P28" i="86"/>
  <c r="Q28" i="86" s="1"/>
  <c r="L28" i="86"/>
  <c r="K28" i="86"/>
  <c r="F28" i="86"/>
  <c r="B21" i="88" s="1"/>
  <c r="Z27" i="86"/>
  <c r="AA27" i="86" s="1"/>
  <c r="U27" i="86"/>
  <c r="V27" i="86" s="1"/>
  <c r="P27" i="86"/>
  <c r="Q27" i="86" s="1"/>
  <c r="K27" i="86"/>
  <c r="L27" i="86" s="1"/>
  <c r="F27" i="86"/>
  <c r="Z26" i="86"/>
  <c r="AA26" i="86" s="1"/>
  <c r="U26" i="86"/>
  <c r="V26" i="86" s="1"/>
  <c r="P26" i="86"/>
  <c r="L26" i="86"/>
  <c r="K26" i="86"/>
  <c r="F26" i="86"/>
  <c r="G26" i="86" s="1"/>
  <c r="Z25" i="86"/>
  <c r="AA25" i="86" s="1"/>
  <c r="U25" i="86"/>
  <c r="V25" i="86" s="1"/>
  <c r="P25" i="86"/>
  <c r="Q25" i="86" s="1"/>
  <c r="K25" i="86"/>
  <c r="L25" i="86" s="1"/>
  <c r="F25" i="86"/>
  <c r="G25" i="86" s="1"/>
  <c r="AA24" i="86"/>
  <c r="Z24" i="86"/>
  <c r="U24" i="86"/>
  <c r="V24" i="86" s="1"/>
  <c r="P24" i="86"/>
  <c r="Q24" i="86" s="1"/>
  <c r="K24" i="86"/>
  <c r="L24" i="86" s="1"/>
  <c r="F24" i="86"/>
  <c r="Z23" i="86"/>
  <c r="AA23" i="86" s="1"/>
  <c r="U23" i="86"/>
  <c r="V23" i="86" s="1"/>
  <c r="P23" i="86"/>
  <c r="Q23" i="86" s="1"/>
  <c r="K23" i="86"/>
  <c r="L23" i="86" s="1"/>
  <c r="F23" i="86"/>
  <c r="G23" i="86" s="1"/>
  <c r="Z22" i="86"/>
  <c r="AA22" i="86" s="1"/>
  <c r="U22" i="86"/>
  <c r="V22" i="86" s="1"/>
  <c r="P22" i="86"/>
  <c r="Q22" i="86" s="1"/>
  <c r="K22" i="86"/>
  <c r="L22" i="86" s="1"/>
  <c r="F22" i="86"/>
  <c r="G22" i="86" s="1"/>
  <c r="Z21" i="86"/>
  <c r="AA21" i="86" s="1"/>
  <c r="U21" i="86"/>
  <c r="V21" i="86" s="1"/>
  <c r="P21" i="86"/>
  <c r="Q21" i="86" s="1"/>
  <c r="K21" i="86"/>
  <c r="F21" i="86"/>
  <c r="G21" i="86" s="1"/>
  <c r="Z20" i="86"/>
  <c r="AA20" i="86" s="1"/>
  <c r="U20" i="86"/>
  <c r="V20" i="86" s="1"/>
  <c r="Q20" i="86"/>
  <c r="P20" i="86"/>
  <c r="L20" i="86"/>
  <c r="K20" i="86"/>
  <c r="F20" i="86"/>
  <c r="G20" i="86" s="1"/>
  <c r="Z19" i="86"/>
  <c r="AA19" i="86" s="1"/>
  <c r="U19" i="86"/>
  <c r="V19" i="86" s="1"/>
  <c r="P19" i="86"/>
  <c r="Q19" i="86" s="1"/>
  <c r="L19" i="86"/>
  <c r="K19" i="86"/>
  <c r="F19" i="86"/>
  <c r="B12" i="88" s="1"/>
  <c r="AA18" i="86"/>
  <c r="Z18" i="86"/>
  <c r="U18" i="86"/>
  <c r="V18" i="86" s="1"/>
  <c r="P18" i="86"/>
  <c r="B11" i="88" s="1"/>
  <c r="L18" i="86"/>
  <c r="K18" i="86"/>
  <c r="G18" i="86"/>
  <c r="F18" i="86"/>
  <c r="AA17" i="86"/>
  <c r="Z17" i="86"/>
  <c r="U17" i="86"/>
  <c r="B10" i="88" s="1"/>
  <c r="P17" i="86"/>
  <c r="Q17" i="86" s="1"/>
  <c r="K17" i="86"/>
  <c r="L17" i="86" s="1"/>
  <c r="G17" i="86"/>
  <c r="F17" i="86"/>
  <c r="AA16" i="86"/>
  <c r="Z16" i="86"/>
  <c r="V16" i="86"/>
  <c r="U16" i="86"/>
  <c r="P16" i="86"/>
  <c r="Q16" i="86" s="1"/>
  <c r="K16" i="86"/>
  <c r="L16" i="86" s="1"/>
  <c r="G16" i="86"/>
  <c r="F16" i="86"/>
  <c r="B9" i="88" s="1"/>
  <c r="Z15" i="86"/>
  <c r="AA15" i="86" s="1"/>
  <c r="V15" i="86"/>
  <c r="U15" i="86"/>
  <c r="P15" i="86"/>
  <c r="Q15" i="86" s="1"/>
  <c r="K15" i="86"/>
  <c r="L15" i="86" s="1"/>
  <c r="F15" i="86"/>
  <c r="G15" i="86" s="1"/>
  <c r="Z14" i="86"/>
  <c r="AA14" i="86" s="1"/>
  <c r="V14" i="86"/>
  <c r="U14" i="86"/>
  <c r="Q14" i="86"/>
  <c r="P14" i="86"/>
  <c r="K14" i="86"/>
  <c r="L14" i="86" s="1"/>
  <c r="F14" i="86"/>
  <c r="G14" i="86" s="1"/>
  <c r="Z13" i="86"/>
  <c r="AA13" i="86" s="1"/>
  <c r="U13" i="86"/>
  <c r="V13" i="86" s="1"/>
  <c r="Q13" i="86"/>
  <c r="P13" i="86"/>
  <c r="K13" i="86"/>
  <c r="B6" i="88" s="1"/>
  <c r="F13" i="86"/>
  <c r="G13" i="86" s="1"/>
  <c r="Z12" i="86"/>
  <c r="AA12" i="86" s="1"/>
  <c r="U12" i="86"/>
  <c r="Q12" i="86"/>
  <c r="P12" i="86"/>
  <c r="L12" i="86"/>
  <c r="K12" i="86"/>
  <c r="F12" i="86"/>
  <c r="G12" i="86" s="1"/>
  <c r="L11" i="86"/>
  <c r="Q11" i="86" s="1"/>
  <c r="B6" i="86"/>
  <c r="B5" i="86"/>
  <c r="B4" i="86"/>
  <c r="B3" i="86"/>
  <c r="E41" i="85"/>
  <c r="F41" i="85" s="1"/>
  <c r="E35" i="85"/>
  <c r="B9" i="85" s="1"/>
  <c r="E21" i="85"/>
  <c r="V10" i="86"/>
  <c r="C10" i="87"/>
  <c r="AB9" i="86"/>
  <c r="D9" i="87" s="1"/>
  <c r="AA9" i="86"/>
  <c r="V9" i="86"/>
  <c r="Q9" i="86"/>
  <c r="L9" i="86"/>
  <c r="G9" i="86"/>
  <c r="C9" i="87" s="1"/>
  <c r="B6" i="9"/>
  <c r="B5" i="9"/>
  <c r="B4" i="9"/>
  <c r="B14" i="88" l="1"/>
  <c r="U51" i="86"/>
  <c r="AB33" i="86"/>
  <c r="C26" i="88" s="1"/>
  <c r="B22" i="88"/>
  <c r="AB20" i="86"/>
  <c r="C13" i="88" s="1"/>
  <c r="B28" i="88"/>
  <c r="B33" i="88"/>
  <c r="G48" i="86"/>
  <c r="AB48" i="86" s="1"/>
  <c r="C41" i="88" s="1"/>
  <c r="AB49" i="86"/>
  <c r="C42" i="88" s="1"/>
  <c r="B17" i="88"/>
  <c r="G32" i="86"/>
  <c r="AB32" i="86" s="1"/>
  <c r="C25" i="88" s="1"/>
  <c r="AB39" i="86"/>
  <c r="C32" i="88" s="1"/>
  <c r="AB40" i="86"/>
  <c r="C33" i="88" s="1"/>
  <c r="G24" i="86"/>
  <c r="B35" i="88"/>
  <c r="AB41" i="86"/>
  <c r="C34" i="88" s="1"/>
  <c r="P51" i="86"/>
  <c r="AB16" i="86"/>
  <c r="C9" i="88" s="1"/>
  <c r="B27" i="88"/>
  <c r="B20" i="88"/>
  <c r="AB47" i="86"/>
  <c r="C40" i="88" s="1"/>
  <c r="B19" i="88"/>
  <c r="B38" i="88"/>
  <c r="T64" i="86"/>
  <c r="J65" i="86"/>
  <c r="D66" i="86"/>
  <c r="S64" i="86"/>
  <c r="E66" i="86"/>
  <c r="F66" i="86"/>
  <c r="C67" i="86"/>
  <c r="T66" i="86"/>
  <c r="D65" i="86"/>
  <c r="Q65" i="86"/>
  <c r="M67" i="86"/>
  <c r="E43" i="85"/>
  <c r="F43" i="85" s="1"/>
  <c r="N64" i="86"/>
  <c r="N65" i="86"/>
  <c r="P64" i="86"/>
  <c r="I65" i="86"/>
  <c r="V65" i="86"/>
  <c r="X64" i="86"/>
  <c r="U66" i="86"/>
  <c r="Y64" i="86"/>
  <c r="V66" i="86"/>
  <c r="Z64" i="86"/>
  <c r="Y65" i="86"/>
  <c r="L66" i="86"/>
  <c r="AB39" i="98"/>
  <c r="C32" i="100" s="1"/>
  <c r="AB11" i="98"/>
  <c r="V11" i="98"/>
  <c r="AA11" i="98" s="1"/>
  <c r="L50" i="98"/>
  <c r="J35" i="97"/>
  <c r="B9" i="97" s="1"/>
  <c r="F51" i="98"/>
  <c r="G37" i="98"/>
  <c r="AB37" i="98" s="1"/>
  <c r="C30" i="100" s="1"/>
  <c r="B35" i="100"/>
  <c r="L42" i="98"/>
  <c r="AB42" i="98" s="1"/>
  <c r="C35" i="100" s="1"/>
  <c r="Q49" i="98"/>
  <c r="H57" i="99"/>
  <c r="K51" i="98"/>
  <c r="G13" i="98"/>
  <c r="AB13" i="98" s="1"/>
  <c r="C6" i="100" s="1"/>
  <c r="B22" i="100"/>
  <c r="B25" i="100"/>
  <c r="G32" i="98"/>
  <c r="AB32" i="98" s="1"/>
  <c r="C25" i="100" s="1"/>
  <c r="B28" i="100"/>
  <c r="AB38" i="98"/>
  <c r="C31" i="100" s="1"/>
  <c r="B31" i="100"/>
  <c r="C132" i="100"/>
  <c r="C136" i="100" s="1"/>
  <c r="AB28" i="98"/>
  <c r="C21" i="100" s="1"/>
  <c r="P51" i="98"/>
  <c r="AB14" i="98"/>
  <c r="C7" i="100" s="1"/>
  <c r="G16" i="98"/>
  <c r="AB16" i="98" s="1"/>
  <c r="C9" i="100" s="1"/>
  <c r="B17" i="100"/>
  <c r="G24" i="98"/>
  <c r="AB24" i="98" s="1"/>
  <c r="C17" i="100" s="1"/>
  <c r="AB25" i="98"/>
  <c r="C18" i="100" s="1"/>
  <c r="B20" i="100"/>
  <c r="J16" i="97"/>
  <c r="B7" i="100"/>
  <c r="B39" i="100"/>
  <c r="F43" i="97"/>
  <c r="Q12" i="98"/>
  <c r="AB17" i="98"/>
  <c r="C10" i="100" s="1"/>
  <c r="AB20" i="98"/>
  <c r="C13" i="100" s="1"/>
  <c r="G21" i="98"/>
  <c r="AB21" i="98" s="1"/>
  <c r="C14" i="100" s="1"/>
  <c r="B19" i="100"/>
  <c r="L26" i="98"/>
  <c r="AB26" i="98" s="1"/>
  <c r="C19" i="100" s="1"/>
  <c r="Q33" i="98"/>
  <c r="AB33" i="98" s="1"/>
  <c r="C26" i="100" s="1"/>
  <c r="B33" i="100"/>
  <c r="G40" i="98"/>
  <c r="AB40" i="98" s="1"/>
  <c r="C33" i="100" s="1"/>
  <c r="G66" i="98"/>
  <c r="F66" i="98"/>
  <c r="D66" i="98"/>
  <c r="E66" i="98"/>
  <c r="G43" i="97"/>
  <c r="V50" i="98"/>
  <c r="B12" i="100"/>
  <c r="AB22" i="98"/>
  <c r="C15" i="100" s="1"/>
  <c r="B38" i="100"/>
  <c r="B41" i="100"/>
  <c r="G48" i="98"/>
  <c r="AB48" i="98" s="1"/>
  <c r="C41" i="100" s="1"/>
  <c r="AB49" i="98"/>
  <c r="C42" i="100" s="1"/>
  <c r="AA64" i="98"/>
  <c r="AB64" i="98" s="1"/>
  <c r="Z64" i="98"/>
  <c r="X64" i="98"/>
  <c r="Y64" i="98"/>
  <c r="M67" i="98"/>
  <c r="Q65" i="98"/>
  <c r="P65" i="98"/>
  <c r="N65" i="98"/>
  <c r="O65" i="98"/>
  <c r="B15" i="100"/>
  <c r="AA50" i="98"/>
  <c r="AB29" i="98"/>
  <c r="C22" i="100" s="1"/>
  <c r="B27" i="100"/>
  <c r="L34" i="98"/>
  <c r="AB34" i="98" s="1"/>
  <c r="C27" i="100" s="1"/>
  <c r="J41" i="97"/>
  <c r="B10" i="100"/>
  <c r="L18" i="98"/>
  <c r="AB18" i="98" s="1"/>
  <c r="C11" i="100" s="1"/>
  <c r="AB44" i="98"/>
  <c r="C37" i="100" s="1"/>
  <c r="AB45" i="98"/>
  <c r="C38" i="100" s="1"/>
  <c r="C48" i="100"/>
  <c r="C94" i="100" s="1"/>
  <c r="G10" i="98"/>
  <c r="G19" i="98"/>
  <c r="AB19" i="98" s="1"/>
  <c r="C12" i="100" s="1"/>
  <c r="G27" i="98"/>
  <c r="AB27" i="98" s="1"/>
  <c r="C20" i="100" s="1"/>
  <c r="G35" i="98"/>
  <c r="AB35" i="98" s="1"/>
  <c r="C28" i="100" s="1"/>
  <c r="G43" i="98"/>
  <c r="AB43" i="98" s="1"/>
  <c r="C36" i="100" s="1"/>
  <c r="I64" i="98"/>
  <c r="G65" i="98"/>
  <c r="U66" i="98"/>
  <c r="H79" i="99"/>
  <c r="B5" i="100"/>
  <c r="B13" i="100"/>
  <c r="B21" i="100"/>
  <c r="B29" i="100"/>
  <c r="B37" i="100"/>
  <c r="T66" i="98"/>
  <c r="J64" i="98"/>
  <c r="H67" i="98"/>
  <c r="B8" i="100"/>
  <c r="B16" i="100"/>
  <c r="B24" i="100"/>
  <c r="B32" i="100"/>
  <c r="B40" i="100"/>
  <c r="Q10" i="98"/>
  <c r="V10" i="98"/>
  <c r="G12" i="98"/>
  <c r="D64" i="98"/>
  <c r="L64" i="98"/>
  <c r="T64" i="98"/>
  <c r="J65" i="98"/>
  <c r="X66" i="98"/>
  <c r="R67" i="98"/>
  <c r="AA65" i="98"/>
  <c r="Q53" i="94"/>
  <c r="Q54" i="94"/>
  <c r="G15" i="93" s="1"/>
  <c r="G17" i="93" s="1"/>
  <c r="J43" i="93"/>
  <c r="V50" i="94"/>
  <c r="L53" i="94"/>
  <c r="L54" i="94"/>
  <c r="F15" i="93" s="1"/>
  <c r="F17" i="93" s="1"/>
  <c r="C48" i="96"/>
  <c r="C94" i="96" s="1"/>
  <c r="H57" i="95"/>
  <c r="V11" i="94"/>
  <c r="AA11" i="94" s="1"/>
  <c r="G26" i="94"/>
  <c r="AB26" i="94" s="1"/>
  <c r="C19" i="96" s="1"/>
  <c r="G37" i="94"/>
  <c r="AB37" i="94" s="1"/>
  <c r="C30" i="96" s="1"/>
  <c r="G42" i="94"/>
  <c r="AB42" i="94" s="1"/>
  <c r="C35" i="96" s="1"/>
  <c r="F51" i="94"/>
  <c r="L64" i="94"/>
  <c r="I64" i="94"/>
  <c r="S64" i="94"/>
  <c r="D65" i="94"/>
  <c r="N65" i="94"/>
  <c r="B31" i="96"/>
  <c r="AA50" i="94"/>
  <c r="B8" i="96"/>
  <c r="B9" i="96"/>
  <c r="B20" i="96"/>
  <c r="G27" i="94"/>
  <c r="AB27" i="94" s="1"/>
  <c r="C20" i="96" s="1"/>
  <c r="B24" i="96"/>
  <c r="B25" i="96"/>
  <c r="B36" i="96"/>
  <c r="G43" i="94"/>
  <c r="AB43" i="94" s="1"/>
  <c r="C36" i="96" s="1"/>
  <c r="B40" i="96"/>
  <c r="B41" i="96"/>
  <c r="J64" i="94"/>
  <c r="U64" i="94"/>
  <c r="P65" i="94"/>
  <c r="G66" i="94"/>
  <c r="Y66" i="94"/>
  <c r="J21" i="93"/>
  <c r="C81" i="95"/>
  <c r="E20" i="93" s="1"/>
  <c r="J20" i="93" s="1"/>
  <c r="H79" i="95"/>
  <c r="C119" i="96" s="1"/>
  <c r="C132" i="96"/>
  <c r="C67" i="94"/>
  <c r="G65" i="94"/>
  <c r="C136" i="96"/>
  <c r="G21" i="94"/>
  <c r="AB21" i="94" s="1"/>
  <c r="C14" i="96" s="1"/>
  <c r="F43" i="93"/>
  <c r="G43" i="93"/>
  <c r="G12" i="94"/>
  <c r="B5" i="96"/>
  <c r="AB16" i="94"/>
  <c r="C9" i="96" s="1"/>
  <c r="B10" i="96"/>
  <c r="G28" i="94"/>
  <c r="AB28" i="94" s="1"/>
  <c r="C21" i="96" s="1"/>
  <c r="B21" i="96"/>
  <c r="AB32" i="94"/>
  <c r="C25" i="96" s="1"/>
  <c r="B26" i="96"/>
  <c r="G44" i="94"/>
  <c r="AB44" i="94" s="1"/>
  <c r="C37" i="96" s="1"/>
  <c r="B37" i="96"/>
  <c r="AB48" i="94"/>
  <c r="C41" i="96" s="1"/>
  <c r="B42" i="96"/>
  <c r="K64" i="94"/>
  <c r="V64" i="94"/>
  <c r="F65" i="94"/>
  <c r="Q65" i="94"/>
  <c r="Z66" i="94"/>
  <c r="J16" i="93"/>
  <c r="B7" i="96"/>
  <c r="B39" i="96"/>
  <c r="C121" i="96"/>
  <c r="AB17" i="94"/>
  <c r="C10" i="96" s="1"/>
  <c r="AB33" i="94"/>
  <c r="C26" i="96" s="1"/>
  <c r="AB49" i="94"/>
  <c r="C42" i="96" s="1"/>
  <c r="AA66" i="94"/>
  <c r="G13" i="94"/>
  <c r="AB13" i="94" s="1"/>
  <c r="C6" i="96" s="1"/>
  <c r="G18" i="94"/>
  <c r="AB18" i="94" s="1"/>
  <c r="C11" i="96" s="1"/>
  <c r="G29" i="94"/>
  <c r="AB29" i="94" s="1"/>
  <c r="C22" i="96" s="1"/>
  <c r="G45" i="94"/>
  <c r="AB45" i="94" s="1"/>
  <c r="C38" i="96" s="1"/>
  <c r="N64" i="94"/>
  <c r="B15" i="96"/>
  <c r="K51" i="94"/>
  <c r="G34" i="94"/>
  <c r="AB34" i="94" s="1"/>
  <c r="C27" i="96" s="1"/>
  <c r="X64" i="94"/>
  <c r="I65" i="94"/>
  <c r="AA10" i="94"/>
  <c r="B12" i="96"/>
  <c r="G19" i="94"/>
  <c r="AB19" i="94" s="1"/>
  <c r="C12" i="96" s="1"/>
  <c r="B16" i="96"/>
  <c r="B17" i="96"/>
  <c r="B28" i="96"/>
  <c r="G35" i="94"/>
  <c r="AB35" i="94" s="1"/>
  <c r="C28" i="96" s="1"/>
  <c r="B32" i="96"/>
  <c r="B33" i="96"/>
  <c r="E64" i="94"/>
  <c r="O64" i="94"/>
  <c r="Z64" i="94"/>
  <c r="K65" i="94"/>
  <c r="S66" i="94"/>
  <c r="H67" i="94"/>
  <c r="Q10" i="94"/>
  <c r="G20" i="94"/>
  <c r="AB20" i="94" s="1"/>
  <c r="C13" i="96" s="1"/>
  <c r="B13" i="96"/>
  <c r="AB24" i="94"/>
  <c r="C17" i="96" s="1"/>
  <c r="B18" i="96"/>
  <c r="G36" i="94"/>
  <c r="AB36" i="94" s="1"/>
  <c r="C29" i="96" s="1"/>
  <c r="B29" i="96"/>
  <c r="AB40" i="94"/>
  <c r="C33" i="96" s="1"/>
  <c r="B34" i="96"/>
  <c r="F64" i="94"/>
  <c r="P64" i="94"/>
  <c r="AA64" i="94"/>
  <c r="AB64" i="94" s="1"/>
  <c r="L65" i="94"/>
  <c r="T66" i="94"/>
  <c r="M67" i="94"/>
  <c r="B23" i="96"/>
  <c r="AA50" i="90"/>
  <c r="AB20" i="90"/>
  <c r="C13" i="92" s="1"/>
  <c r="AB35" i="90"/>
  <c r="C28" i="92" s="1"/>
  <c r="P51" i="90"/>
  <c r="AB24" i="90"/>
  <c r="C17" i="92" s="1"/>
  <c r="G25" i="90"/>
  <c r="AB25" i="90" s="1"/>
  <c r="C18" i="92" s="1"/>
  <c r="D64" i="90"/>
  <c r="C121" i="92"/>
  <c r="AB16" i="90"/>
  <c r="C9" i="92" s="1"/>
  <c r="B30" i="92"/>
  <c r="B17" i="92"/>
  <c r="B33" i="92"/>
  <c r="V50" i="90"/>
  <c r="Q13" i="90"/>
  <c r="AB13" i="90" s="1"/>
  <c r="C6" i="92" s="1"/>
  <c r="L14" i="90"/>
  <c r="AB14" i="90" s="1"/>
  <c r="C7" i="92" s="1"/>
  <c r="G18" i="90"/>
  <c r="AB18" i="90" s="1"/>
  <c r="C11" i="92" s="1"/>
  <c r="B11" i="92"/>
  <c r="B12" i="92"/>
  <c r="G26" i="90"/>
  <c r="AB26" i="90" s="1"/>
  <c r="C19" i="92" s="1"/>
  <c r="B19" i="92"/>
  <c r="G31" i="90"/>
  <c r="AB31" i="90" s="1"/>
  <c r="C24" i="92" s="1"/>
  <c r="B26" i="92"/>
  <c r="AB37" i="90"/>
  <c r="C30" i="92" s="1"/>
  <c r="G64" i="90"/>
  <c r="S64" i="90"/>
  <c r="T65" i="90"/>
  <c r="V65" i="90"/>
  <c r="C127" i="92"/>
  <c r="E64" i="90"/>
  <c r="AB32" i="90"/>
  <c r="C25" i="92" s="1"/>
  <c r="B37" i="92"/>
  <c r="T64" i="90"/>
  <c r="G66" i="90"/>
  <c r="E66" i="90"/>
  <c r="D66" i="90"/>
  <c r="F10" i="91"/>
  <c r="C81" i="91"/>
  <c r="E20" i="89" s="1"/>
  <c r="J20" i="89" s="1"/>
  <c r="B8" i="92"/>
  <c r="B40" i="92"/>
  <c r="B10" i="92"/>
  <c r="L22" i="90"/>
  <c r="AB22" i="90" s="1"/>
  <c r="C15" i="92" s="1"/>
  <c r="G42" i="90"/>
  <c r="AB42" i="90" s="1"/>
  <c r="C35" i="92" s="1"/>
  <c r="B35" i="92"/>
  <c r="B42" i="92"/>
  <c r="AA10" i="90"/>
  <c r="U51" i="90"/>
  <c r="J16" i="89"/>
  <c r="AB11" i="90"/>
  <c r="G44" i="90"/>
  <c r="AB44" i="90" s="1"/>
  <c r="C37" i="92" s="1"/>
  <c r="B38" i="92"/>
  <c r="U64" i="90"/>
  <c r="I65" i="90"/>
  <c r="F66" i="90"/>
  <c r="N64" i="90"/>
  <c r="Q64" i="90"/>
  <c r="P64" i="90"/>
  <c r="M67" i="90"/>
  <c r="O65" i="90"/>
  <c r="N65" i="90"/>
  <c r="Q21" i="90"/>
  <c r="AB21" i="90" s="1"/>
  <c r="C14" i="92" s="1"/>
  <c r="P65" i="90"/>
  <c r="G17" i="90"/>
  <c r="AB17" i="90" s="1"/>
  <c r="C10" i="92" s="1"/>
  <c r="G36" i="90"/>
  <c r="AB36" i="90" s="1"/>
  <c r="C29" i="92" s="1"/>
  <c r="L46" i="90"/>
  <c r="AB46" i="90" s="1"/>
  <c r="C39" i="92" s="1"/>
  <c r="B13" i="92"/>
  <c r="B5" i="92"/>
  <c r="B21" i="92"/>
  <c r="G34" i="90"/>
  <c r="AB34" i="90" s="1"/>
  <c r="C27" i="92" s="1"/>
  <c r="B27" i="92"/>
  <c r="B28" i="92"/>
  <c r="B31" i="92"/>
  <c r="B34" i="92"/>
  <c r="AB45" i="90"/>
  <c r="C38" i="92" s="1"/>
  <c r="F51" i="90"/>
  <c r="Y64" i="90"/>
  <c r="X64" i="90"/>
  <c r="J65" i="90"/>
  <c r="J66" i="90"/>
  <c r="L66" i="90"/>
  <c r="H67" i="90"/>
  <c r="C94" i="92"/>
  <c r="H81" i="91"/>
  <c r="B9" i="92"/>
  <c r="B25" i="92"/>
  <c r="B41" i="92"/>
  <c r="AB29" i="90"/>
  <c r="C22" i="92" s="1"/>
  <c r="AB48" i="90"/>
  <c r="C41" i="92" s="1"/>
  <c r="G49" i="90"/>
  <c r="AB49" i="90" s="1"/>
  <c r="C42" i="92" s="1"/>
  <c r="D65" i="90"/>
  <c r="C67" i="90"/>
  <c r="G65" i="90"/>
  <c r="F65" i="90"/>
  <c r="Q65" i="90"/>
  <c r="E43" i="89"/>
  <c r="L10" i="90"/>
  <c r="G12" i="90"/>
  <c r="G28" i="90"/>
  <c r="AB28" i="90" s="1"/>
  <c r="C21" i="92" s="1"/>
  <c r="B22" i="92"/>
  <c r="AB40" i="90"/>
  <c r="C33" i="92" s="1"/>
  <c r="K51" i="90"/>
  <c r="K65" i="90"/>
  <c r="R67" i="90"/>
  <c r="C136" i="92"/>
  <c r="T66" i="90"/>
  <c r="H57" i="91"/>
  <c r="G19" i="90"/>
  <c r="AB19" i="90" s="1"/>
  <c r="C12" i="92" s="1"/>
  <c r="AB23" i="86"/>
  <c r="C16" i="88" s="1"/>
  <c r="AB15" i="86"/>
  <c r="C8" i="88" s="1"/>
  <c r="AB22" i="86"/>
  <c r="C15" i="88" s="1"/>
  <c r="AB44" i="86"/>
  <c r="C37" i="88" s="1"/>
  <c r="C94" i="88"/>
  <c r="AB30" i="86"/>
  <c r="C23" i="88" s="1"/>
  <c r="AB14" i="86"/>
  <c r="C7" i="88" s="1"/>
  <c r="AB36" i="86"/>
  <c r="C29" i="88" s="1"/>
  <c r="V11" i="86"/>
  <c r="AA11" i="86" s="1"/>
  <c r="AB11" i="86"/>
  <c r="AA50" i="86"/>
  <c r="AB46" i="86"/>
  <c r="C39" i="88" s="1"/>
  <c r="AB24" i="86"/>
  <c r="C17" i="88" s="1"/>
  <c r="AB25" i="86"/>
  <c r="C18" i="88" s="1"/>
  <c r="AB31" i="86"/>
  <c r="C24" i="88" s="1"/>
  <c r="AB38" i="86"/>
  <c r="C31" i="88" s="1"/>
  <c r="C136" i="88"/>
  <c r="V17" i="86"/>
  <c r="AB17" i="86" s="1"/>
  <c r="C10" i="88" s="1"/>
  <c r="Q10" i="86"/>
  <c r="F51" i="86"/>
  <c r="G28" i="86"/>
  <c r="AB28" i="86" s="1"/>
  <c r="C21" i="88" s="1"/>
  <c r="G64" i="86"/>
  <c r="U65" i="86"/>
  <c r="K66" i="86"/>
  <c r="AA66" i="86"/>
  <c r="D94" i="87"/>
  <c r="B7" i="88"/>
  <c r="B15" i="88"/>
  <c r="B23" i="88"/>
  <c r="B31" i="88"/>
  <c r="B39" i="88"/>
  <c r="D57" i="87"/>
  <c r="B18" i="88"/>
  <c r="B26" i="88"/>
  <c r="B34" i="88"/>
  <c r="B42" i="88"/>
  <c r="G10" i="86"/>
  <c r="L13" i="86"/>
  <c r="AB13" i="86" s="1"/>
  <c r="C6" i="88" s="1"/>
  <c r="G19" i="86"/>
  <c r="AB19" i="86" s="1"/>
  <c r="C12" i="88" s="1"/>
  <c r="L21" i="86"/>
  <c r="AB21" i="86" s="1"/>
  <c r="C14" i="88" s="1"/>
  <c r="G27" i="86"/>
  <c r="AB27" i="86" s="1"/>
  <c r="C20" i="88" s="1"/>
  <c r="L29" i="86"/>
  <c r="AB29" i="86" s="1"/>
  <c r="C22" i="88" s="1"/>
  <c r="G35" i="86"/>
  <c r="AB35" i="86" s="1"/>
  <c r="C28" i="88" s="1"/>
  <c r="L37" i="86"/>
  <c r="AB37" i="86" s="1"/>
  <c r="C30" i="88" s="1"/>
  <c r="G43" i="86"/>
  <c r="AB43" i="86" s="1"/>
  <c r="C36" i="88" s="1"/>
  <c r="L45" i="86"/>
  <c r="AB45" i="86" s="1"/>
  <c r="C38" i="88" s="1"/>
  <c r="I64" i="86"/>
  <c r="C119" i="88"/>
  <c r="C121" i="88" s="1"/>
  <c r="B5" i="88"/>
  <c r="B13" i="88"/>
  <c r="B29" i="88"/>
  <c r="B37" i="88"/>
  <c r="L10" i="86"/>
  <c r="V12" i="86"/>
  <c r="Q18" i="86"/>
  <c r="AB18" i="86" s="1"/>
  <c r="C11" i="88" s="1"/>
  <c r="Q26" i="86"/>
  <c r="AB26" i="86" s="1"/>
  <c r="C19" i="88" s="1"/>
  <c r="Q34" i="86"/>
  <c r="AB34" i="86" s="1"/>
  <c r="C27" i="88" s="1"/>
  <c r="Q42" i="86"/>
  <c r="AB42" i="86" s="1"/>
  <c r="C35" i="88" s="1"/>
  <c r="J64" i="86"/>
  <c r="X65" i="86"/>
  <c r="N66" i="86"/>
  <c r="H67" i="86"/>
  <c r="B8" i="88"/>
  <c r="B16" i="88"/>
  <c r="B24" i="88"/>
  <c r="B32" i="88"/>
  <c r="B40" i="88"/>
  <c r="K51" i="86"/>
  <c r="D64" i="86"/>
  <c r="L64" i="86"/>
  <c r="Z65" i="86"/>
  <c r="P66" i="86"/>
  <c r="X66" i="86"/>
  <c r="R67" i="86"/>
  <c r="AA10" i="86"/>
  <c r="E64" i="86"/>
  <c r="U64" i="86"/>
  <c r="K65" i="86"/>
  <c r="S65" i="86"/>
  <c r="AA65" i="86"/>
  <c r="I66" i="86"/>
  <c r="Q66" i="86"/>
  <c r="Y66" i="86"/>
  <c r="E13" i="1"/>
  <c r="A3" i="39"/>
  <c r="A3" i="12"/>
  <c r="B6" i="2"/>
  <c r="B5" i="2"/>
  <c r="C136" i="12"/>
  <c r="C126" i="12"/>
  <c r="C127" i="12"/>
  <c r="C128" i="12"/>
  <c r="C129" i="12"/>
  <c r="C130" i="12"/>
  <c r="C131" i="12"/>
  <c r="C132" i="12"/>
  <c r="C133" i="12"/>
  <c r="C134" i="12"/>
  <c r="C125" i="12"/>
  <c r="C111" i="12"/>
  <c r="C112" i="12"/>
  <c r="C113" i="12"/>
  <c r="C114" i="12"/>
  <c r="C115" i="12"/>
  <c r="C116" i="12"/>
  <c r="C117" i="12"/>
  <c r="C118" i="12"/>
  <c r="C110" i="12"/>
  <c r="C100" i="12"/>
  <c r="C101" i="12"/>
  <c r="C102" i="12"/>
  <c r="C103" i="12"/>
  <c r="C104" i="12"/>
  <c r="C105" i="12"/>
  <c r="C106" i="12"/>
  <c r="C107" i="12"/>
  <c r="C108" i="12"/>
  <c r="C99" i="12"/>
  <c r="C92" i="12"/>
  <c r="C91" i="12"/>
  <c r="C90" i="12"/>
  <c r="C89" i="12"/>
  <c r="C88" i="12"/>
  <c r="C87" i="12"/>
  <c r="C86" i="12"/>
  <c r="C85" i="12"/>
  <c r="C84" i="12"/>
  <c r="C83" i="12"/>
  <c r="C82" i="12"/>
  <c r="C49" i="12"/>
  <c r="C50" i="12"/>
  <c r="C51" i="12"/>
  <c r="C52" i="12"/>
  <c r="C53" i="12"/>
  <c r="C54" i="12"/>
  <c r="C55" i="12"/>
  <c r="C56" i="12"/>
  <c r="C57" i="12"/>
  <c r="C58" i="12"/>
  <c r="C59" i="12"/>
  <c r="C60" i="12"/>
  <c r="C61" i="12"/>
  <c r="C62" i="12"/>
  <c r="C63" i="12"/>
  <c r="C80" i="12"/>
  <c r="C48" i="12"/>
  <c r="A126" i="39"/>
  <c r="A127" i="39"/>
  <c r="A128" i="39"/>
  <c r="A129" i="39"/>
  <c r="A130" i="39"/>
  <c r="A131" i="39"/>
  <c r="A132" i="39"/>
  <c r="A133" i="39"/>
  <c r="A134" i="39"/>
  <c r="A135" i="39"/>
  <c r="A100" i="39"/>
  <c r="A101" i="39"/>
  <c r="A102" i="39"/>
  <c r="A103" i="39"/>
  <c r="A104" i="39"/>
  <c r="A105" i="39"/>
  <c r="A106" i="39"/>
  <c r="A107" i="39"/>
  <c r="A108" i="39"/>
  <c r="A109" i="39"/>
  <c r="A110" i="39"/>
  <c r="A111" i="39"/>
  <c r="A112" i="39"/>
  <c r="C92" i="39"/>
  <c r="A83" i="39"/>
  <c r="A84" i="39"/>
  <c r="A85" i="39"/>
  <c r="A86" i="39"/>
  <c r="A87" i="39"/>
  <c r="A88" i="39"/>
  <c r="A89" i="39"/>
  <c r="A90" i="39"/>
  <c r="A91" i="39"/>
  <c r="A92" i="39"/>
  <c r="A58" i="39"/>
  <c r="A59" i="39"/>
  <c r="A60" i="39"/>
  <c r="A61" i="39"/>
  <c r="A62" i="39"/>
  <c r="A63" i="39"/>
  <c r="A64" i="39"/>
  <c r="A65" i="39"/>
  <c r="A66" i="39"/>
  <c r="A67" i="39"/>
  <c r="A68" i="39"/>
  <c r="A69" i="39"/>
  <c r="A70" i="39"/>
  <c r="A71" i="39"/>
  <c r="A72" i="39"/>
  <c r="A73" i="39"/>
  <c r="A74" i="39"/>
  <c r="A75" i="39"/>
  <c r="A76" i="39"/>
  <c r="A77" i="39"/>
  <c r="A78" i="39"/>
  <c r="A79" i="39"/>
  <c r="A80" i="39"/>
  <c r="A81" i="39"/>
  <c r="A82" i="39"/>
  <c r="A126" i="12"/>
  <c r="A127" i="12"/>
  <c r="A128" i="12"/>
  <c r="A129" i="12"/>
  <c r="A130" i="12"/>
  <c r="A131" i="12"/>
  <c r="A132" i="12"/>
  <c r="A133" i="12"/>
  <c r="A134" i="12"/>
  <c r="A111" i="12"/>
  <c r="A112" i="12"/>
  <c r="A113" i="12"/>
  <c r="A114" i="12"/>
  <c r="A115" i="12"/>
  <c r="A116" i="12"/>
  <c r="A117" i="12"/>
  <c r="A118" i="12"/>
  <c r="A119" i="12"/>
  <c r="A100" i="12"/>
  <c r="A101" i="12"/>
  <c r="A102" i="12"/>
  <c r="A103" i="12"/>
  <c r="A104" i="12"/>
  <c r="A105" i="12"/>
  <c r="A106" i="12"/>
  <c r="A107" i="12"/>
  <c r="A108" i="12"/>
  <c r="A109" i="12"/>
  <c r="A110" i="12"/>
  <c r="A83" i="12"/>
  <c r="A84" i="12"/>
  <c r="A85" i="12"/>
  <c r="A86" i="12"/>
  <c r="A87" i="12"/>
  <c r="A88" i="12"/>
  <c r="A89" i="12"/>
  <c r="A90" i="12"/>
  <c r="A91" i="12"/>
  <c r="A92" i="12"/>
  <c r="A82" i="12"/>
  <c r="A58" i="12"/>
  <c r="A59" i="12"/>
  <c r="A60" i="12"/>
  <c r="A61" i="12"/>
  <c r="A62" i="12"/>
  <c r="A63" i="12"/>
  <c r="A64" i="12"/>
  <c r="A65" i="12"/>
  <c r="A66" i="12"/>
  <c r="A67" i="12"/>
  <c r="A68" i="12"/>
  <c r="A69" i="12"/>
  <c r="A70" i="12"/>
  <c r="A71" i="12"/>
  <c r="A72" i="12"/>
  <c r="A73" i="12"/>
  <c r="A74" i="12"/>
  <c r="A75" i="12"/>
  <c r="A76" i="12"/>
  <c r="A77" i="12"/>
  <c r="A78" i="12"/>
  <c r="A79" i="12"/>
  <c r="A80" i="12"/>
  <c r="A81"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F42" i="37"/>
  <c r="G42" i="37" s="1"/>
  <c r="K42" i="37"/>
  <c r="L42" i="37"/>
  <c r="P42" i="37"/>
  <c r="Q42" i="37" s="1"/>
  <c r="U42" i="37"/>
  <c r="V42" i="37" s="1"/>
  <c r="Z42" i="37"/>
  <c r="AA42" i="37"/>
  <c r="F43" i="37"/>
  <c r="G43" i="37" s="1"/>
  <c r="K43" i="37"/>
  <c r="L43" i="37" s="1"/>
  <c r="P43" i="37"/>
  <c r="Q43" i="37" s="1"/>
  <c r="U43" i="37"/>
  <c r="V43" i="37"/>
  <c r="Z43" i="37"/>
  <c r="AA43" i="37" s="1"/>
  <c r="F44" i="37"/>
  <c r="G44" i="37"/>
  <c r="K44" i="37"/>
  <c r="L44" i="37" s="1"/>
  <c r="P44" i="37"/>
  <c r="Q44" i="37" s="1"/>
  <c r="AB44" i="37" s="1"/>
  <c r="U44" i="37"/>
  <c r="V44" i="37" s="1"/>
  <c r="Z44" i="37"/>
  <c r="AA44" i="37" s="1"/>
  <c r="F45" i="37"/>
  <c r="G45" i="37" s="1"/>
  <c r="K45" i="37"/>
  <c r="L45" i="37" s="1"/>
  <c r="P45" i="37"/>
  <c r="Q45" i="37" s="1"/>
  <c r="U45" i="37"/>
  <c r="V45" i="37" s="1"/>
  <c r="Z45" i="37"/>
  <c r="AA45" i="37"/>
  <c r="F46" i="37"/>
  <c r="K46" i="37"/>
  <c r="L46" i="37" s="1"/>
  <c r="P46" i="37"/>
  <c r="Q46" i="37" s="1"/>
  <c r="U46" i="37"/>
  <c r="V46" i="37" s="1"/>
  <c r="AB46" i="37" s="1"/>
  <c r="Z46" i="37"/>
  <c r="AA46" i="37" s="1"/>
  <c r="F47" i="37"/>
  <c r="G47" i="37" s="1"/>
  <c r="K47" i="37"/>
  <c r="L47" i="37" s="1"/>
  <c r="P47" i="37"/>
  <c r="Q47" i="37"/>
  <c r="U47" i="37"/>
  <c r="V47" i="37" s="1"/>
  <c r="Z47" i="37"/>
  <c r="AA47" i="37" s="1"/>
  <c r="F48" i="37"/>
  <c r="G48" i="37" s="1"/>
  <c r="K48" i="37"/>
  <c r="P48" i="37"/>
  <c r="Q48" i="37" s="1"/>
  <c r="U48" i="37"/>
  <c r="V48" i="37" s="1"/>
  <c r="Z48" i="37"/>
  <c r="AA48" i="37" s="1"/>
  <c r="F49" i="37"/>
  <c r="G49" i="37"/>
  <c r="K49" i="37"/>
  <c r="L49" i="37" s="1"/>
  <c r="P49" i="37"/>
  <c r="Q49" i="37" s="1"/>
  <c r="AB49" i="37" s="1"/>
  <c r="U49" i="37"/>
  <c r="V49" i="37" s="1"/>
  <c r="Z49" i="37"/>
  <c r="AA49" i="37" s="1"/>
  <c r="A6" i="39"/>
  <c r="A7" i="39"/>
  <c r="A8" i="39"/>
  <c r="A9" i="39"/>
  <c r="A10" i="39"/>
  <c r="A11" i="39"/>
  <c r="A12" i="39"/>
  <c r="A13" i="39"/>
  <c r="A14" i="39"/>
  <c r="A15" i="39"/>
  <c r="A16" i="39"/>
  <c r="A17" i="39"/>
  <c r="A18" i="39"/>
  <c r="A19" i="39"/>
  <c r="A20" i="39"/>
  <c r="A21" i="39"/>
  <c r="A22" i="39"/>
  <c r="A23" i="39"/>
  <c r="A24" i="39"/>
  <c r="A25" i="39"/>
  <c r="A26" i="39"/>
  <c r="A27" i="39"/>
  <c r="A28" i="39"/>
  <c r="A29" i="39"/>
  <c r="A30" i="39"/>
  <c r="A31" i="39"/>
  <c r="A32" i="39"/>
  <c r="A33" i="39"/>
  <c r="A34" i="39"/>
  <c r="A35" i="39"/>
  <c r="A36" i="39"/>
  <c r="A37" i="39"/>
  <c r="A38" i="39"/>
  <c r="A39" i="39"/>
  <c r="A40" i="39"/>
  <c r="A41" i="39"/>
  <c r="A42" i="39"/>
  <c r="P12" i="37"/>
  <c r="Q12" i="37" s="1"/>
  <c r="J61" i="36"/>
  <c r="J60" i="36"/>
  <c r="J59" i="36"/>
  <c r="C66" i="9"/>
  <c r="D106" i="2"/>
  <c r="E106" i="2"/>
  <c r="F106" i="2"/>
  <c r="G106" i="2"/>
  <c r="H106" i="2"/>
  <c r="H105" i="2"/>
  <c r="H85" i="2"/>
  <c r="H86" i="2"/>
  <c r="H87" i="2"/>
  <c r="H88" i="2"/>
  <c r="H89" i="2"/>
  <c r="H84" i="38"/>
  <c r="C126" i="39" s="1"/>
  <c r="H85" i="38"/>
  <c r="C127" i="39" s="1"/>
  <c r="H86" i="38"/>
  <c r="C128" i="39" s="1"/>
  <c r="H87" i="38"/>
  <c r="C129" i="39" s="1"/>
  <c r="B6" i="78"/>
  <c r="L11" i="9"/>
  <c r="Q11" i="9" s="1"/>
  <c r="B3" i="2"/>
  <c r="F59" i="36"/>
  <c r="E12" i="1"/>
  <c r="G9" i="9" s="1"/>
  <c r="B49" i="36"/>
  <c r="B50" i="36"/>
  <c r="B51" i="36"/>
  <c r="B48" i="36"/>
  <c r="B50" i="56"/>
  <c r="B51" i="56"/>
  <c r="B52" i="56"/>
  <c r="B49" i="56"/>
  <c r="K12" i="37"/>
  <c r="A38" i="36"/>
  <c r="A39" i="36"/>
  <c r="A40" i="36"/>
  <c r="A37" i="36"/>
  <c r="A38" i="56"/>
  <c r="A39" i="56"/>
  <c r="A40" i="56"/>
  <c r="A25" i="56"/>
  <c r="H88" i="38"/>
  <c r="C130" i="39" s="1"/>
  <c r="H89" i="38"/>
  <c r="C131" i="39" s="1"/>
  <c r="H90" i="38"/>
  <c r="C132" i="39" s="1"/>
  <c r="H91" i="38"/>
  <c r="C133" i="39" s="1"/>
  <c r="H96" i="38"/>
  <c r="C134" i="39" s="1"/>
  <c r="H83" i="38"/>
  <c r="C125" i="39" s="1"/>
  <c r="H71" i="38"/>
  <c r="H72" i="38"/>
  <c r="H73" i="38"/>
  <c r="H74" i="38"/>
  <c r="H75" i="38"/>
  <c r="H76" i="38"/>
  <c r="H77" i="38"/>
  <c r="H78" i="38"/>
  <c r="H70" i="38"/>
  <c r="H60" i="38"/>
  <c r="H61" i="38"/>
  <c r="H62" i="38"/>
  <c r="H63" i="38"/>
  <c r="H64" i="38"/>
  <c r="H65" i="38"/>
  <c r="H66" i="38"/>
  <c r="H67" i="38"/>
  <c r="H68" i="38"/>
  <c r="H59" i="38"/>
  <c r="H47" i="38"/>
  <c r="C83" i="39" s="1"/>
  <c r="H48" i="38"/>
  <c r="C84" i="39" s="1"/>
  <c r="H49" i="38"/>
  <c r="C85" i="39" s="1"/>
  <c r="H50" i="38"/>
  <c r="C86" i="39" s="1"/>
  <c r="H51" i="38"/>
  <c r="C87" i="39" s="1"/>
  <c r="H52" i="38"/>
  <c r="C88" i="39" s="1"/>
  <c r="H53" i="38"/>
  <c r="C89" i="39" s="1"/>
  <c r="H54" i="38"/>
  <c r="C90" i="39" s="1"/>
  <c r="H55" i="38"/>
  <c r="C91" i="39" s="1"/>
  <c r="H46" i="38"/>
  <c r="C82" i="39" s="1"/>
  <c r="H13" i="38"/>
  <c r="H14" i="38"/>
  <c r="H15" i="38"/>
  <c r="H16" i="38"/>
  <c r="H17" i="38"/>
  <c r="H18" i="38"/>
  <c r="H19" i="38"/>
  <c r="H20" i="38"/>
  <c r="H21" i="38"/>
  <c r="H22" i="38"/>
  <c r="H23" i="38"/>
  <c r="H24" i="38"/>
  <c r="H25" i="38"/>
  <c r="H26" i="38"/>
  <c r="H27" i="38"/>
  <c r="H28" i="38"/>
  <c r="H29" i="38"/>
  <c r="H30" i="38"/>
  <c r="H31" i="38"/>
  <c r="H32" i="38"/>
  <c r="H33" i="38"/>
  <c r="H34" i="38"/>
  <c r="H35" i="38"/>
  <c r="H36" i="38"/>
  <c r="H37" i="38"/>
  <c r="H38" i="38"/>
  <c r="H39" i="38"/>
  <c r="H40" i="38"/>
  <c r="C76" i="39" s="1"/>
  <c r="H41" i="38"/>
  <c r="C77" i="39" s="1"/>
  <c r="H42" i="38"/>
  <c r="C78" i="39" s="1"/>
  <c r="H43" i="38"/>
  <c r="C79" i="39" s="1"/>
  <c r="H44" i="38"/>
  <c r="C80" i="39" s="1"/>
  <c r="H12" i="38"/>
  <c r="J38" i="36"/>
  <c r="J39" i="36"/>
  <c r="J40" i="36"/>
  <c r="J37" i="36"/>
  <c r="V50" i="86" l="1"/>
  <c r="V53" i="98"/>
  <c r="V54" i="98" s="1"/>
  <c r="H15" i="97" s="1"/>
  <c r="H17" i="97" s="1"/>
  <c r="L53" i="98"/>
  <c r="L54" i="98" s="1"/>
  <c r="F15" i="97" s="1"/>
  <c r="F17" i="97" s="1"/>
  <c r="G50" i="98"/>
  <c r="AB12" i="98"/>
  <c r="C119" i="100"/>
  <c r="C121" i="100" s="1"/>
  <c r="H81" i="99"/>
  <c r="B43" i="100"/>
  <c r="Q50" i="98"/>
  <c r="AA53" i="98"/>
  <c r="AA54" i="98" s="1"/>
  <c r="I15" i="97" s="1"/>
  <c r="I17" i="97" s="1"/>
  <c r="J43" i="97"/>
  <c r="F19" i="93"/>
  <c r="F22" i="93"/>
  <c r="F44" i="93" s="1"/>
  <c r="G50" i="94"/>
  <c r="AB12" i="94"/>
  <c r="AA53" i="94"/>
  <c r="AA54" i="94" s="1"/>
  <c r="I15" i="93" s="1"/>
  <c r="I17" i="93" s="1"/>
  <c r="V53" i="94"/>
  <c r="V54" i="94" s="1"/>
  <c r="H15" i="93" s="1"/>
  <c r="H17" i="93" s="1"/>
  <c r="H81" i="95"/>
  <c r="G22" i="93"/>
  <c r="G44" i="93" s="1"/>
  <c r="G19" i="93"/>
  <c r="B43" i="96"/>
  <c r="J43" i="89"/>
  <c r="L50" i="90"/>
  <c r="V53" i="90"/>
  <c r="V54" i="90" s="1"/>
  <c r="H15" i="89" s="1"/>
  <c r="H17" i="89" s="1"/>
  <c r="Q50" i="90"/>
  <c r="AB12" i="90"/>
  <c r="G50" i="90"/>
  <c r="B43" i="92"/>
  <c r="AA53" i="90"/>
  <c r="AA54" i="90" s="1"/>
  <c r="I15" i="89" s="1"/>
  <c r="I17" i="89" s="1"/>
  <c r="B43" i="88"/>
  <c r="D81" i="87"/>
  <c r="AB12" i="86"/>
  <c r="L50" i="86"/>
  <c r="G50" i="86"/>
  <c r="Q50" i="86"/>
  <c r="V53" i="86"/>
  <c r="V54" i="86" s="1"/>
  <c r="AA53" i="86"/>
  <c r="AA54" i="86" s="1"/>
  <c r="AB45" i="37"/>
  <c r="AB43" i="37"/>
  <c r="AB42" i="37"/>
  <c r="AB47" i="37"/>
  <c r="C40" i="39" s="1"/>
  <c r="C38" i="39"/>
  <c r="B37" i="39"/>
  <c r="C42" i="39"/>
  <c r="B41" i="39"/>
  <c r="B38" i="39"/>
  <c r="B39" i="39"/>
  <c r="B36" i="39"/>
  <c r="B35" i="39"/>
  <c r="L48" i="37"/>
  <c r="G46" i="37"/>
  <c r="C39" i="39" s="1"/>
  <c r="B40" i="39"/>
  <c r="B42" i="39"/>
  <c r="AB11" i="9"/>
  <c r="V11" i="9"/>
  <c r="AA11" i="9" s="1"/>
  <c r="D7" i="56"/>
  <c r="C7" i="56"/>
  <c r="B7" i="56"/>
  <c r="B6" i="56"/>
  <c r="B3" i="56"/>
  <c r="F66" i="56"/>
  <c r="G66" i="56"/>
  <c r="H66" i="56"/>
  <c r="I66" i="56"/>
  <c r="J66" i="56"/>
  <c r="F65" i="56"/>
  <c r="G65" i="56"/>
  <c r="H65" i="56"/>
  <c r="I65" i="56"/>
  <c r="J65" i="56"/>
  <c r="F64" i="56"/>
  <c r="G64" i="56"/>
  <c r="H64" i="56"/>
  <c r="I64" i="56"/>
  <c r="J64" i="56"/>
  <c r="E64" i="56"/>
  <c r="J26" i="36"/>
  <c r="J27" i="36"/>
  <c r="J28" i="36"/>
  <c r="J29" i="36"/>
  <c r="J30" i="36"/>
  <c r="J31" i="36"/>
  <c r="J32" i="36"/>
  <c r="J33" i="36"/>
  <c r="J34" i="36"/>
  <c r="F19" i="97" l="1"/>
  <c r="F22" i="97" s="1"/>
  <c r="F44" i="97" s="1"/>
  <c r="I19" i="97"/>
  <c r="I22" i="97"/>
  <c r="I44" i="97" s="1"/>
  <c r="H22" i="97"/>
  <c r="H44" i="97" s="1"/>
  <c r="H19" i="97"/>
  <c r="C5" i="100"/>
  <c r="C43" i="100" s="1"/>
  <c r="AB50" i="98"/>
  <c r="G53" i="98"/>
  <c r="Q53" i="98"/>
  <c r="Q54" i="98"/>
  <c r="G15" i="97" s="1"/>
  <c r="G17" i="97" s="1"/>
  <c r="H19" i="93"/>
  <c r="H22" i="93"/>
  <c r="H44" i="93" s="1"/>
  <c r="I19" i="93"/>
  <c r="I22" i="93"/>
  <c r="I44" i="93" s="1"/>
  <c r="G53" i="94"/>
  <c r="AB53" i="94" s="1"/>
  <c r="C44" i="96" s="1"/>
  <c r="B44" i="96" s="1"/>
  <c r="G54" i="94"/>
  <c r="C5" i="96"/>
  <c r="C43" i="96" s="1"/>
  <c r="AB50" i="94"/>
  <c r="H19" i="89"/>
  <c r="H22" i="89" s="1"/>
  <c r="H44" i="89" s="1"/>
  <c r="I19" i="89"/>
  <c r="I22" i="89" s="1"/>
  <c r="I44" i="89" s="1"/>
  <c r="G53" i="90"/>
  <c r="AB53" i="90" s="1"/>
  <c r="C44" i="92" s="1"/>
  <c r="B44" i="92" s="1"/>
  <c r="L53" i="90"/>
  <c r="L54" i="90" s="1"/>
  <c r="F15" i="89" s="1"/>
  <c r="F17" i="89" s="1"/>
  <c r="C5" i="92"/>
  <c r="C43" i="92" s="1"/>
  <c r="AB50" i="90"/>
  <c r="Q53" i="90"/>
  <c r="Q54" i="90"/>
  <c r="G15" i="89" s="1"/>
  <c r="G17" i="89" s="1"/>
  <c r="Q53" i="86"/>
  <c r="Q54" i="86"/>
  <c r="G53" i="86"/>
  <c r="G54" i="86" s="1"/>
  <c r="L53" i="86"/>
  <c r="L54" i="86" s="1"/>
  <c r="C5" i="88"/>
  <c r="C43" i="88" s="1"/>
  <c r="AB50" i="86"/>
  <c r="AB48" i="37"/>
  <c r="C41" i="39" s="1"/>
  <c r="A125" i="12"/>
  <c r="D7" i="36"/>
  <c r="C7" i="36"/>
  <c r="B5" i="37"/>
  <c r="B6" i="38"/>
  <c r="B4" i="38"/>
  <c r="B6" i="37"/>
  <c r="B3" i="38"/>
  <c r="B4" i="2"/>
  <c r="B3" i="9"/>
  <c r="B4" i="37"/>
  <c r="A5" i="39"/>
  <c r="C94" i="2"/>
  <c r="A5" i="37"/>
  <c r="G41" i="36"/>
  <c r="H41" i="36"/>
  <c r="I41" i="36"/>
  <c r="G22" i="97" l="1"/>
  <c r="G44" i="97" s="1"/>
  <c r="G19" i="97"/>
  <c r="AB53" i="98"/>
  <c r="C44" i="100" s="1"/>
  <c r="B44" i="100" s="1"/>
  <c r="G54" i="98"/>
  <c r="C45" i="96"/>
  <c r="E15" i="93"/>
  <c r="AB54" i="94"/>
  <c r="F19" i="89"/>
  <c r="F22" i="89" s="1"/>
  <c r="F44" i="89" s="1"/>
  <c r="G19" i="89"/>
  <c r="G22" i="89"/>
  <c r="G44" i="89" s="1"/>
  <c r="G54" i="90"/>
  <c r="C45" i="92"/>
  <c r="AB53" i="86"/>
  <c r="C44" i="88" s="1"/>
  <c r="B44" i="88" s="1"/>
  <c r="E15" i="85"/>
  <c r="F15" i="85" s="1"/>
  <c r="AB54" i="86"/>
  <c r="C45" i="88"/>
  <c r="B3" i="37"/>
  <c r="B5" i="38"/>
  <c r="AB54" i="98" l="1"/>
  <c r="E15" i="97"/>
  <c r="C45" i="100"/>
  <c r="J15" i="93"/>
  <c r="E17" i="93"/>
  <c r="E15" i="89"/>
  <c r="AB54" i="90"/>
  <c r="E17" i="85"/>
  <c r="F17" i="85" s="1"/>
  <c r="C99" i="39"/>
  <c r="C48" i="39"/>
  <c r="H59" i="36"/>
  <c r="I59" i="36"/>
  <c r="G59" i="36"/>
  <c r="G58" i="36"/>
  <c r="H58" i="36"/>
  <c r="I58" i="36"/>
  <c r="U12" i="9"/>
  <c r="A5" i="12"/>
  <c r="J15" i="97" l="1"/>
  <c r="E17" i="97"/>
  <c r="J17" i="93"/>
  <c r="E19" i="93"/>
  <c r="J19" i="93" s="1"/>
  <c r="C95" i="96" s="1"/>
  <c r="B95" i="96" s="1"/>
  <c r="E22" i="93"/>
  <c r="J15" i="89"/>
  <c r="E17" i="89"/>
  <c r="E19" i="85"/>
  <c r="F19" i="85" s="1"/>
  <c r="A125" i="39"/>
  <c r="A118" i="39"/>
  <c r="A117" i="39"/>
  <c r="A116" i="39"/>
  <c r="A115" i="39"/>
  <c r="A114" i="39"/>
  <c r="A113" i="39"/>
  <c r="A99" i="39"/>
  <c r="A57" i="39"/>
  <c r="A57" i="12"/>
  <c r="A93" i="39"/>
  <c r="D57" i="38"/>
  <c r="E57" i="38"/>
  <c r="F57" i="38"/>
  <c r="G57" i="38"/>
  <c r="C57" i="38"/>
  <c r="A49" i="12"/>
  <c r="A50" i="12"/>
  <c r="A51" i="12"/>
  <c r="A52" i="12"/>
  <c r="A53" i="12"/>
  <c r="A54" i="12"/>
  <c r="A55" i="12"/>
  <c r="A56" i="12"/>
  <c r="A4" i="37"/>
  <c r="A6" i="37"/>
  <c r="A4" i="2"/>
  <c r="A5" i="2"/>
  <c r="A6" i="2"/>
  <c r="C98" i="38"/>
  <c r="R64" i="37"/>
  <c r="AA66" i="37"/>
  <c r="Z66" i="37"/>
  <c r="Y66" i="37"/>
  <c r="X66" i="37"/>
  <c r="AA65" i="37"/>
  <c r="Z65" i="37"/>
  <c r="Y65" i="37"/>
  <c r="X65" i="37"/>
  <c r="AA64" i="37"/>
  <c r="Z64" i="37"/>
  <c r="Y64" i="37"/>
  <c r="X64" i="37"/>
  <c r="V66" i="37"/>
  <c r="U66" i="37"/>
  <c r="T66" i="37"/>
  <c r="S66" i="37"/>
  <c r="V65" i="37"/>
  <c r="U65" i="37"/>
  <c r="T65" i="37"/>
  <c r="S65" i="37"/>
  <c r="V64" i="37"/>
  <c r="U64" i="37"/>
  <c r="T64" i="37"/>
  <c r="S64" i="37"/>
  <c r="W66" i="37"/>
  <c r="W65" i="37"/>
  <c r="W64" i="37"/>
  <c r="R66" i="37"/>
  <c r="R65" i="37"/>
  <c r="M64" i="37"/>
  <c r="Q66" i="37"/>
  <c r="P66" i="37"/>
  <c r="O66" i="37"/>
  <c r="N66" i="37"/>
  <c r="Q65" i="37"/>
  <c r="P65" i="37"/>
  <c r="O65" i="37"/>
  <c r="N65" i="37"/>
  <c r="Q64" i="37"/>
  <c r="P64" i="37"/>
  <c r="O64" i="37"/>
  <c r="N64" i="37"/>
  <c r="M66" i="37"/>
  <c r="M65" i="37"/>
  <c r="AB9" i="9"/>
  <c r="L12" i="37"/>
  <c r="V11" i="37"/>
  <c r="I13" i="36"/>
  <c r="AA10" i="37" s="1"/>
  <c r="H13" i="36"/>
  <c r="V10" i="37" s="1"/>
  <c r="G13" i="36"/>
  <c r="E10" i="38" s="1"/>
  <c r="D98" i="38"/>
  <c r="E98" i="38"/>
  <c r="F98" i="38"/>
  <c r="G98" i="38"/>
  <c r="F112" i="38"/>
  <c r="G112" i="38"/>
  <c r="D112" i="38"/>
  <c r="E112" i="38"/>
  <c r="E111" i="38"/>
  <c r="F111" i="38"/>
  <c r="G111" i="38"/>
  <c r="E110" i="38"/>
  <c r="F110" i="38"/>
  <c r="G110" i="38"/>
  <c r="E109" i="38"/>
  <c r="F109" i="38"/>
  <c r="G109" i="38"/>
  <c r="D111" i="38"/>
  <c r="C117" i="39"/>
  <c r="C118" i="39"/>
  <c r="C100" i="39"/>
  <c r="C101" i="39"/>
  <c r="C102" i="39"/>
  <c r="C103" i="39"/>
  <c r="C104" i="39"/>
  <c r="C105" i="39"/>
  <c r="C106" i="39"/>
  <c r="C107" i="39"/>
  <c r="C108" i="39"/>
  <c r="C49" i="39"/>
  <c r="C50" i="39"/>
  <c r="C51" i="39"/>
  <c r="C52" i="39"/>
  <c r="C53" i="39"/>
  <c r="C54" i="39"/>
  <c r="C55" i="39"/>
  <c r="C56" i="39"/>
  <c r="C57" i="39"/>
  <c r="C58" i="39"/>
  <c r="C59" i="39"/>
  <c r="C60" i="39"/>
  <c r="C61" i="39"/>
  <c r="C62" i="39"/>
  <c r="C63" i="39"/>
  <c r="C64" i="39"/>
  <c r="C65" i="39"/>
  <c r="C66" i="39"/>
  <c r="C67" i="39"/>
  <c r="C68" i="39"/>
  <c r="C69" i="39"/>
  <c r="C70" i="39"/>
  <c r="C71" i="39"/>
  <c r="C72" i="39"/>
  <c r="C73" i="39"/>
  <c r="C74" i="39"/>
  <c r="C75" i="39"/>
  <c r="G8" i="38"/>
  <c r="F8" i="38"/>
  <c r="E8" i="38"/>
  <c r="I35" i="36"/>
  <c r="H35" i="36"/>
  <c r="G35" i="36"/>
  <c r="J24" i="36"/>
  <c r="I12" i="36"/>
  <c r="AA9" i="37" s="1"/>
  <c r="H12" i="36"/>
  <c r="F9" i="38" s="1"/>
  <c r="G12" i="36"/>
  <c r="E9" i="38" s="1"/>
  <c r="AB66" i="37"/>
  <c r="J57" i="36"/>
  <c r="F58" i="36"/>
  <c r="E59" i="36"/>
  <c r="C111" i="38" s="1"/>
  <c r="E58" i="36"/>
  <c r="J12" i="36" s="1"/>
  <c r="E66" i="56"/>
  <c r="E65" i="56"/>
  <c r="C95" i="88" l="1"/>
  <c r="B95" i="88" s="1"/>
  <c r="E19" i="97"/>
  <c r="J19" i="97" s="1"/>
  <c r="C95" i="100" s="1"/>
  <c r="B95" i="100" s="1"/>
  <c r="J17" i="97"/>
  <c r="J22" i="93"/>
  <c r="E44" i="93"/>
  <c r="J44" i="93" s="1"/>
  <c r="E19" i="89"/>
  <c r="J19" i="89" s="1"/>
  <c r="C95" i="92" s="1"/>
  <c r="B95" i="92" s="1"/>
  <c r="J17" i="89"/>
  <c r="E22" i="89"/>
  <c r="E22" i="85"/>
  <c r="F22" i="85" s="1"/>
  <c r="C110" i="38"/>
  <c r="E13" i="36"/>
  <c r="H98" i="38"/>
  <c r="H43" i="36"/>
  <c r="I43" i="36"/>
  <c r="G43" i="36"/>
  <c r="C115" i="39"/>
  <c r="C114" i="39"/>
  <c r="C113" i="39"/>
  <c r="C112" i="39"/>
  <c r="C116" i="39"/>
  <c r="H57" i="38"/>
  <c r="C111" i="39"/>
  <c r="C110" i="39"/>
  <c r="D110" i="38"/>
  <c r="F13" i="36"/>
  <c r="AB64" i="37"/>
  <c r="H109" i="38"/>
  <c r="F13" i="56"/>
  <c r="Q9" i="37"/>
  <c r="Q10" i="37"/>
  <c r="G10" i="38"/>
  <c r="V9" i="37"/>
  <c r="G9" i="38"/>
  <c r="F10" i="38"/>
  <c r="E22" i="97" l="1"/>
  <c r="J22" i="89"/>
  <c r="E44" i="89"/>
  <c r="J44" i="89" s="1"/>
  <c r="E44" i="85"/>
  <c r="F44" i="85" s="1"/>
  <c r="W65" i="9"/>
  <c r="Y65" i="9" s="1"/>
  <c r="W66" i="9"/>
  <c r="Z66" i="9" s="1"/>
  <c r="W64" i="9"/>
  <c r="X64" i="9" s="1"/>
  <c r="R65" i="9"/>
  <c r="U65" i="9" s="1"/>
  <c r="R66" i="9"/>
  <c r="V66" i="9" s="1"/>
  <c r="R64" i="9"/>
  <c r="S64" i="9" s="1"/>
  <c r="M65" i="9"/>
  <c r="O65" i="9" s="1"/>
  <c r="M66" i="9"/>
  <c r="P66" i="9" s="1"/>
  <c r="M64" i="9"/>
  <c r="P64" i="9" s="1"/>
  <c r="C5" i="78"/>
  <c r="B5" i="78"/>
  <c r="H66" i="9"/>
  <c r="J66" i="9" s="1"/>
  <c r="H65" i="9"/>
  <c r="J65" i="9" s="1"/>
  <c r="H64" i="9"/>
  <c r="L64" i="9" s="1"/>
  <c r="C64" i="9"/>
  <c r="G64" i="9" s="1"/>
  <c r="F66" i="9"/>
  <c r="C65" i="9"/>
  <c r="C67" i="9" s="1"/>
  <c r="H8" i="2"/>
  <c r="G8" i="2"/>
  <c r="F8" i="2"/>
  <c r="E8" i="2"/>
  <c r="D8" i="2"/>
  <c r="C8" i="2"/>
  <c r="H92" i="2"/>
  <c r="H91" i="2"/>
  <c r="H90" i="2"/>
  <c r="H84" i="2"/>
  <c r="H83" i="2"/>
  <c r="H78" i="2"/>
  <c r="H77" i="2"/>
  <c r="H76" i="2"/>
  <c r="H75" i="2"/>
  <c r="H74" i="2"/>
  <c r="H73" i="2"/>
  <c r="H72" i="2"/>
  <c r="H71" i="2"/>
  <c r="H70" i="2"/>
  <c r="H68" i="2"/>
  <c r="H67" i="2"/>
  <c r="H66" i="2"/>
  <c r="H65" i="2"/>
  <c r="H64" i="2"/>
  <c r="H63" i="2"/>
  <c r="H62" i="2"/>
  <c r="H61" i="2"/>
  <c r="H60" i="2"/>
  <c r="H59" i="2"/>
  <c r="H55" i="2"/>
  <c r="H54" i="2"/>
  <c r="H53" i="2"/>
  <c r="H52" i="2"/>
  <c r="H51" i="2"/>
  <c r="H50" i="2"/>
  <c r="H49" i="2"/>
  <c r="H48" i="2"/>
  <c r="H47" i="2"/>
  <c r="H46" i="2"/>
  <c r="H13" i="2"/>
  <c r="H14" i="2"/>
  <c r="H15" i="2"/>
  <c r="H16" i="2"/>
  <c r="H17" i="2"/>
  <c r="H18" i="2"/>
  <c r="H19" i="2"/>
  <c r="H20" i="2"/>
  <c r="H21" i="2"/>
  <c r="H22" i="2"/>
  <c r="H23" i="2"/>
  <c r="H24" i="2"/>
  <c r="H25" i="2"/>
  <c r="H26" i="2"/>
  <c r="H27" i="2"/>
  <c r="H28" i="2"/>
  <c r="C64" i="12" s="1"/>
  <c r="H29" i="2"/>
  <c r="C65" i="12" s="1"/>
  <c r="H30" i="2"/>
  <c r="C66" i="12" s="1"/>
  <c r="H31" i="2"/>
  <c r="C67" i="12" s="1"/>
  <c r="H32" i="2"/>
  <c r="C68" i="12" s="1"/>
  <c r="H33" i="2"/>
  <c r="C69" i="12" s="1"/>
  <c r="H34" i="2"/>
  <c r="C70" i="12" s="1"/>
  <c r="H35" i="2"/>
  <c r="C71" i="12" s="1"/>
  <c r="H36" i="2"/>
  <c r="C72" i="12" s="1"/>
  <c r="H37" i="2"/>
  <c r="C73" i="12" s="1"/>
  <c r="H38" i="2"/>
  <c r="C74" i="12" s="1"/>
  <c r="H39" i="2"/>
  <c r="C75" i="12" s="1"/>
  <c r="H40" i="2"/>
  <c r="C76" i="12" s="1"/>
  <c r="H41" i="2"/>
  <c r="C77" i="12" s="1"/>
  <c r="H42" i="2"/>
  <c r="C78" i="12" s="1"/>
  <c r="H43" i="2"/>
  <c r="C79" i="12" s="1"/>
  <c r="H44" i="2"/>
  <c r="H12" i="2"/>
  <c r="J40" i="1"/>
  <c r="J40" i="56" s="1"/>
  <c r="J39" i="1"/>
  <c r="J39" i="56" s="1"/>
  <c r="J38" i="1"/>
  <c r="J38" i="56" s="1"/>
  <c r="J37" i="1"/>
  <c r="J37" i="56" s="1"/>
  <c r="J34" i="1"/>
  <c r="J34" i="56" s="1"/>
  <c r="J33" i="1"/>
  <c r="J33" i="56" s="1"/>
  <c r="J32" i="1"/>
  <c r="J32" i="56" s="1"/>
  <c r="J31" i="1"/>
  <c r="J31" i="56" s="1"/>
  <c r="J30" i="1"/>
  <c r="J30" i="56" s="1"/>
  <c r="J29" i="1"/>
  <c r="J29" i="56" s="1"/>
  <c r="J28" i="1"/>
  <c r="J28" i="56" s="1"/>
  <c r="J27" i="1"/>
  <c r="J27" i="56" s="1"/>
  <c r="J26" i="1"/>
  <c r="J26" i="56" s="1"/>
  <c r="J25" i="1"/>
  <c r="J12" i="56"/>
  <c r="I12" i="1"/>
  <c r="AA9" i="9" s="1"/>
  <c r="H12" i="1"/>
  <c r="V9" i="9" s="1"/>
  <c r="G12" i="1"/>
  <c r="Q9" i="9" s="1"/>
  <c r="F12" i="1"/>
  <c r="L9" i="9" s="1"/>
  <c r="E57" i="2"/>
  <c r="F41" i="36"/>
  <c r="E41" i="36"/>
  <c r="G94" i="2"/>
  <c r="F94" i="2"/>
  <c r="E94" i="2"/>
  <c r="D94" i="2"/>
  <c r="G57" i="2"/>
  <c r="F57" i="2"/>
  <c r="D57" i="2"/>
  <c r="C57" i="2"/>
  <c r="A53" i="39"/>
  <c r="A54" i="39"/>
  <c r="A55" i="39"/>
  <c r="A56" i="39"/>
  <c r="A119" i="39"/>
  <c r="F79" i="38"/>
  <c r="F81" i="38" s="1"/>
  <c r="D79" i="38"/>
  <c r="C108" i="2"/>
  <c r="C79" i="2" s="1"/>
  <c r="D108" i="2"/>
  <c r="D79" i="2" s="1"/>
  <c r="E108" i="2"/>
  <c r="E79" i="2" s="1"/>
  <c r="F108" i="2"/>
  <c r="F79" i="2" s="1"/>
  <c r="F81" i="2" s="1"/>
  <c r="G108" i="2"/>
  <c r="G79" i="2" s="1"/>
  <c r="G81" i="2" s="1"/>
  <c r="C94" i="12" l="1"/>
  <c r="J22" i="97"/>
  <c r="E44" i="97"/>
  <c r="J44" i="97" s="1"/>
  <c r="I44" i="36"/>
  <c r="H44" i="36"/>
  <c r="J41" i="36"/>
  <c r="E81" i="2"/>
  <c r="C81" i="2"/>
  <c r="E66" i="9"/>
  <c r="D64" i="9"/>
  <c r="D81" i="38"/>
  <c r="E79" i="38"/>
  <c r="E81" i="38" s="1"/>
  <c r="G44" i="36" s="1"/>
  <c r="G79" i="38"/>
  <c r="G81" i="38" s="1"/>
  <c r="N65" i="9"/>
  <c r="V64" i="9"/>
  <c r="O64" i="9"/>
  <c r="D66" i="9"/>
  <c r="Y66" i="9"/>
  <c r="N64" i="9"/>
  <c r="G65" i="9"/>
  <c r="T65" i="9"/>
  <c r="G66" i="9"/>
  <c r="I66" i="9"/>
  <c r="S65" i="9"/>
  <c r="AA64" i="9"/>
  <c r="AB64" i="9" s="1"/>
  <c r="L65" i="9"/>
  <c r="Q64" i="9"/>
  <c r="S66" i="9"/>
  <c r="Z64" i="9"/>
  <c r="U66" i="9"/>
  <c r="Y64" i="9"/>
  <c r="D65" i="9"/>
  <c r="T66" i="9"/>
  <c r="V65" i="9"/>
  <c r="F65" i="9"/>
  <c r="X65" i="9"/>
  <c r="K64" i="9"/>
  <c r="N66" i="9"/>
  <c r="Q65" i="9"/>
  <c r="U64" i="9"/>
  <c r="X66" i="9"/>
  <c r="AA65" i="9"/>
  <c r="L66" i="9"/>
  <c r="J64" i="9"/>
  <c r="P65" i="9"/>
  <c r="T64" i="9"/>
  <c r="Z65" i="9"/>
  <c r="I64" i="9"/>
  <c r="K66" i="9"/>
  <c r="O66" i="9"/>
  <c r="I65" i="9"/>
  <c r="K65" i="9"/>
  <c r="Q66" i="9"/>
  <c r="AA66" i="9"/>
  <c r="F64" i="9"/>
  <c r="E65" i="9"/>
  <c r="E64" i="9"/>
  <c r="F12" i="9"/>
  <c r="N4" i="13"/>
  <c r="N3" i="13"/>
  <c r="N2" i="13"/>
  <c r="G12" i="9" l="1"/>
  <c r="D81" i="2"/>
  <c r="H79" i="2"/>
  <c r="C119" i="12" s="1"/>
  <c r="C121" i="12" s="1"/>
  <c r="A26" i="56" l="1"/>
  <c r="A27" i="56"/>
  <c r="A28" i="56"/>
  <c r="A29" i="56"/>
  <c r="A30" i="56"/>
  <c r="A31" i="56"/>
  <c r="A32" i="56"/>
  <c r="A33" i="56"/>
  <c r="A34" i="56"/>
  <c r="A6" i="78"/>
  <c r="A27" i="36" l="1"/>
  <c r="A28" i="36"/>
  <c r="A29" i="36"/>
  <c r="A30" i="36"/>
  <c r="A31" i="36"/>
  <c r="A32" i="36"/>
  <c r="A33" i="36"/>
  <c r="A34" i="36"/>
  <c r="D5" i="78" l="1"/>
  <c r="Z41" i="37" l="1"/>
  <c r="AA41" i="37" s="1"/>
  <c r="U41" i="37"/>
  <c r="V41" i="37" s="1"/>
  <c r="P41" i="37"/>
  <c r="Q41" i="37" s="1"/>
  <c r="K41" i="37"/>
  <c r="L41" i="37" s="1"/>
  <c r="F41" i="37"/>
  <c r="B34" i="39" s="1"/>
  <c r="Z40" i="37"/>
  <c r="AA40" i="37" s="1"/>
  <c r="U40" i="37"/>
  <c r="V40" i="37" s="1"/>
  <c r="P40" i="37"/>
  <c r="Q40" i="37" s="1"/>
  <c r="K40" i="37"/>
  <c r="L40" i="37" s="1"/>
  <c r="F40" i="37"/>
  <c r="Z39" i="37"/>
  <c r="AA39" i="37" s="1"/>
  <c r="U39" i="37"/>
  <c r="V39" i="37" s="1"/>
  <c r="P39" i="37"/>
  <c r="Q39" i="37" s="1"/>
  <c r="K39" i="37"/>
  <c r="L39" i="37" s="1"/>
  <c r="F39" i="37"/>
  <c r="Z38" i="37"/>
  <c r="AA38" i="37" s="1"/>
  <c r="U38" i="37"/>
  <c r="V38" i="37" s="1"/>
  <c r="P38" i="37"/>
  <c r="Q38" i="37" s="1"/>
  <c r="K38" i="37"/>
  <c r="L38" i="37" s="1"/>
  <c r="F38" i="37"/>
  <c r="Z37" i="37"/>
  <c r="AA37" i="37" s="1"/>
  <c r="U37" i="37"/>
  <c r="V37" i="37" s="1"/>
  <c r="P37" i="37"/>
  <c r="Q37" i="37" s="1"/>
  <c r="K37" i="37"/>
  <c r="L37" i="37" s="1"/>
  <c r="F37" i="37"/>
  <c r="Z36" i="37"/>
  <c r="AA36" i="37" s="1"/>
  <c r="U36" i="37"/>
  <c r="V36" i="37" s="1"/>
  <c r="P36" i="37"/>
  <c r="Q36" i="37" s="1"/>
  <c r="K36" i="37"/>
  <c r="L36" i="37" s="1"/>
  <c r="AB36" i="37" s="1"/>
  <c r="F36" i="37"/>
  <c r="Z35" i="37"/>
  <c r="AA35" i="37" s="1"/>
  <c r="U35" i="37"/>
  <c r="V35" i="37" s="1"/>
  <c r="P35" i="37"/>
  <c r="Q35" i="37" s="1"/>
  <c r="K35" i="37"/>
  <c r="L35" i="37" s="1"/>
  <c r="F35" i="37"/>
  <c r="Z34" i="37"/>
  <c r="AA34" i="37" s="1"/>
  <c r="U34" i="37"/>
  <c r="V34" i="37" s="1"/>
  <c r="P34" i="37"/>
  <c r="Q34" i="37" s="1"/>
  <c r="K34" i="37"/>
  <c r="L34" i="37" s="1"/>
  <c r="F34" i="37"/>
  <c r="B27" i="39" s="1"/>
  <c r="Z33" i="37"/>
  <c r="AA33" i="37" s="1"/>
  <c r="U33" i="37"/>
  <c r="V33" i="37" s="1"/>
  <c r="P33" i="37"/>
  <c r="Q33" i="37" s="1"/>
  <c r="K33" i="37"/>
  <c r="L33" i="37" s="1"/>
  <c r="AB33" i="37" s="1"/>
  <c r="F33" i="37"/>
  <c r="B26" i="39" s="1"/>
  <c r="Z32" i="37"/>
  <c r="AA32" i="37" s="1"/>
  <c r="U32" i="37"/>
  <c r="V32" i="37" s="1"/>
  <c r="P32" i="37"/>
  <c r="Q32" i="37" s="1"/>
  <c r="K32" i="37"/>
  <c r="L32" i="37" s="1"/>
  <c r="F32" i="37"/>
  <c r="Z31" i="37"/>
  <c r="AA31" i="37" s="1"/>
  <c r="U31" i="37"/>
  <c r="V31" i="37" s="1"/>
  <c r="P31" i="37"/>
  <c r="Q31" i="37" s="1"/>
  <c r="K31" i="37"/>
  <c r="L31" i="37" s="1"/>
  <c r="F31" i="37"/>
  <c r="Z30" i="37"/>
  <c r="AA30" i="37" s="1"/>
  <c r="U30" i="37"/>
  <c r="V30" i="37" s="1"/>
  <c r="P30" i="37"/>
  <c r="Q30" i="37" s="1"/>
  <c r="K30" i="37"/>
  <c r="L30" i="37" s="1"/>
  <c r="F30" i="37"/>
  <c r="Z29" i="37"/>
  <c r="AA29" i="37" s="1"/>
  <c r="U29" i="37"/>
  <c r="V29" i="37" s="1"/>
  <c r="P29" i="37"/>
  <c r="Q29" i="37" s="1"/>
  <c r="K29" i="37"/>
  <c r="L29" i="37" s="1"/>
  <c r="AB29" i="37" s="1"/>
  <c r="F29" i="37"/>
  <c r="Z28" i="37"/>
  <c r="AA28" i="37" s="1"/>
  <c r="U28" i="37"/>
  <c r="V28" i="37" s="1"/>
  <c r="P28" i="37"/>
  <c r="Q28" i="37" s="1"/>
  <c r="K28" i="37"/>
  <c r="L28" i="37" s="1"/>
  <c r="AB28" i="37" s="1"/>
  <c r="F28" i="37"/>
  <c r="Z27" i="37"/>
  <c r="AA27" i="37" s="1"/>
  <c r="U27" i="37"/>
  <c r="V27" i="37" s="1"/>
  <c r="P27" i="37"/>
  <c r="Q27" i="37" s="1"/>
  <c r="K27" i="37"/>
  <c r="L27" i="37" s="1"/>
  <c r="F27" i="37"/>
  <c r="Z26" i="37"/>
  <c r="AA26" i="37" s="1"/>
  <c r="U26" i="37"/>
  <c r="V26" i="37" s="1"/>
  <c r="P26" i="37"/>
  <c r="Q26" i="37" s="1"/>
  <c r="K26" i="37"/>
  <c r="L26" i="37" s="1"/>
  <c r="F26" i="37"/>
  <c r="Z25" i="37"/>
  <c r="AA25" i="37" s="1"/>
  <c r="U25" i="37"/>
  <c r="V25" i="37" s="1"/>
  <c r="P25" i="37"/>
  <c r="Q25" i="37" s="1"/>
  <c r="K25" i="37"/>
  <c r="L25" i="37" s="1"/>
  <c r="AB25" i="37" s="1"/>
  <c r="F25" i="37"/>
  <c r="B18" i="39" s="1"/>
  <c r="Z24" i="37"/>
  <c r="AA24" i="37" s="1"/>
  <c r="U24" i="37"/>
  <c r="V24" i="37" s="1"/>
  <c r="P24" i="37"/>
  <c r="Q24" i="37" s="1"/>
  <c r="K24" i="37"/>
  <c r="L24" i="37" s="1"/>
  <c r="F24" i="37"/>
  <c r="Z23" i="37"/>
  <c r="AA23" i="37" s="1"/>
  <c r="U23" i="37"/>
  <c r="V23" i="37" s="1"/>
  <c r="P23" i="37"/>
  <c r="Q23" i="37" s="1"/>
  <c r="K23" i="37"/>
  <c r="L23" i="37" s="1"/>
  <c r="AB23" i="37" s="1"/>
  <c r="F23" i="37"/>
  <c r="B16" i="39" s="1"/>
  <c r="Z22" i="37"/>
  <c r="AA22" i="37" s="1"/>
  <c r="U22" i="37"/>
  <c r="V22" i="37" s="1"/>
  <c r="P22" i="37"/>
  <c r="Q22" i="37" s="1"/>
  <c r="K22" i="37"/>
  <c r="L22" i="37" s="1"/>
  <c r="F22" i="37"/>
  <c r="Z21" i="37"/>
  <c r="AA21" i="37" s="1"/>
  <c r="U21" i="37"/>
  <c r="V21" i="37" s="1"/>
  <c r="P21" i="37"/>
  <c r="Q21" i="37" s="1"/>
  <c r="K21" i="37"/>
  <c r="L21" i="37" s="1"/>
  <c r="AB21" i="37" s="1"/>
  <c r="F21" i="37"/>
  <c r="Z20" i="37"/>
  <c r="AA20" i="37" s="1"/>
  <c r="U20" i="37"/>
  <c r="V20" i="37" s="1"/>
  <c r="P20" i="37"/>
  <c r="Q20" i="37" s="1"/>
  <c r="K20" i="37"/>
  <c r="L20" i="37" s="1"/>
  <c r="AB20" i="37" s="1"/>
  <c r="F20" i="37"/>
  <c r="Z19" i="37"/>
  <c r="AA19" i="37" s="1"/>
  <c r="U19" i="37"/>
  <c r="V19" i="37" s="1"/>
  <c r="P19" i="37"/>
  <c r="Q19" i="37" s="1"/>
  <c r="K19" i="37"/>
  <c r="L19" i="37" s="1"/>
  <c r="F19" i="37"/>
  <c r="Z18" i="37"/>
  <c r="AA18" i="37" s="1"/>
  <c r="U18" i="37"/>
  <c r="V18" i="37" s="1"/>
  <c r="P18" i="37"/>
  <c r="Q18" i="37" s="1"/>
  <c r="K18" i="37"/>
  <c r="L18" i="37" s="1"/>
  <c r="AB18" i="37" s="1"/>
  <c r="F18" i="37"/>
  <c r="B11" i="39" s="1"/>
  <c r="Z17" i="37"/>
  <c r="AA17" i="37" s="1"/>
  <c r="U17" i="37"/>
  <c r="V17" i="37" s="1"/>
  <c r="P17" i="37"/>
  <c r="Q17" i="37" s="1"/>
  <c r="K17" i="37"/>
  <c r="L17" i="37" s="1"/>
  <c r="F17" i="37"/>
  <c r="Z16" i="37"/>
  <c r="AA16" i="37" s="1"/>
  <c r="U16" i="37"/>
  <c r="V16" i="37" s="1"/>
  <c r="P16" i="37"/>
  <c r="Q16" i="37" s="1"/>
  <c r="K16" i="37"/>
  <c r="L16" i="37" s="1"/>
  <c r="F16" i="37"/>
  <c r="Z15" i="37"/>
  <c r="AA15" i="37" s="1"/>
  <c r="U15" i="37"/>
  <c r="V15" i="37" s="1"/>
  <c r="P15" i="37"/>
  <c r="Q15" i="37" s="1"/>
  <c r="K15" i="37"/>
  <c r="L15" i="37" s="1"/>
  <c r="AB15" i="37" s="1"/>
  <c r="F15" i="37"/>
  <c r="B8" i="39" s="1"/>
  <c r="Z14" i="37"/>
  <c r="AA14" i="37" s="1"/>
  <c r="U14" i="37"/>
  <c r="V14" i="37" s="1"/>
  <c r="P14" i="37"/>
  <c r="Q14" i="37" s="1"/>
  <c r="K14" i="37"/>
  <c r="L14" i="37" s="1"/>
  <c r="F14" i="37"/>
  <c r="Z13" i="37"/>
  <c r="AA13" i="37" s="1"/>
  <c r="U13" i="37"/>
  <c r="V13" i="37" s="1"/>
  <c r="P13" i="37"/>
  <c r="Q13" i="37" s="1"/>
  <c r="K13" i="37"/>
  <c r="L13" i="37" s="1"/>
  <c r="AB13" i="37" s="1"/>
  <c r="F13" i="37"/>
  <c r="Z12" i="37"/>
  <c r="AA12" i="37" s="1"/>
  <c r="U12" i="37"/>
  <c r="F12" i="37"/>
  <c r="AB37" i="37" l="1"/>
  <c r="AB31" i="37"/>
  <c r="AA50" i="37"/>
  <c r="AB26" i="37"/>
  <c r="AB34" i="37"/>
  <c r="B19" i="39"/>
  <c r="AB39" i="37"/>
  <c r="AB17" i="37"/>
  <c r="AB41" i="37"/>
  <c r="AB14" i="37"/>
  <c r="AB22" i="37"/>
  <c r="AB30" i="37"/>
  <c r="AB38" i="37"/>
  <c r="AB19" i="37"/>
  <c r="AB27" i="37"/>
  <c r="AB35" i="37"/>
  <c r="AB16" i="37"/>
  <c r="AB24" i="37"/>
  <c r="AB32" i="37"/>
  <c r="AB40" i="37"/>
  <c r="B24" i="39"/>
  <c r="B32" i="39"/>
  <c r="B13" i="39"/>
  <c r="B21" i="39"/>
  <c r="B29" i="39"/>
  <c r="B10" i="39"/>
  <c r="B7" i="39"/>
  <c r="B15" i="39"/>
  <c r="B23" i="39"/>
  <c r="B31" i="39"/>
  <c r="B5" i="39"/>
  <c r="B12" i="39"/>
  <c r="B20" i="39"/>
  <c r="B28" i="39"/>
  <c r="B17" i="39"/>
  <c r="B25" i="39"/>
  <c r="B33" i="39"/>
  <c r="B9" i="39"/>
  <c r="B6" i="39"/>
  <c r="B14" i="39"/>
  <c r="B22" i="39"/>
  <c r="B30" i="39"/>
  <c r="G18" i="37"/>
  <c r="G34" i="37"/>
  <c r="C35" i="39"/>
  <c r="G15" i="37"/>
  <c r="G23" i="37"/>
  <c r="G31" i="37"/>
  <c r="G39" i="37"/>
  <c r="G17" i="37"/>
  <c r="G26" i="37"/>
  <c r="G20" i="37"/>
  <c r="G28" i="37"/>
  <c r="G36" i="37"/>
  <c r="C37" i="39"/>
  <c r="G41" i="37"/>
  <c r="G22" i="37"/>
  <c r="G30" i="37"/>
  <c r="G38" i="37"/>
  <c r="G19" i="37"/>
  <c r="G27" i="37"/>
  <c r="G35" i="37"/>
  <c r="C36" i="39"/>
  <c r="G33" i="37"/>
  <c r="G14" i="37"/>
  <c r="G16" i="37"/>
  <c r="G24" i="37"/>
  <c r="G32" i="37"/>
  <c r="G40" i="37"/>
  <c r="G25" i="37"/>
  <c r="G13" i="37"/>
  <c r="G21" i="37"/>
  <c r="G29" i="37"/>
  <c r="G37" i="37"/>
  <c r="G12" i="37"/>
  <c r="V12" i="37"/>
  <c r="U51" i="37"/>
  <c r="Q50" i="37"/>
  <c r="L50" i="37"/>
  <c r="F51" i="37"/>
  <c r="K51" i="37"/>
  <c r="P51" i="37"/>
  <c r="AA54" i="37" l="1"/>
  <c r="AA53" i="37"/>
  <c r="V50" i="37"/>
  <c r="V53" i="37" s="1"/>
  <c r="V54" i="37" s="1"/>
  <c r="AB12" i="37"/>
  <c r="AB50" i="37" s="1"/>
  <c r="B43" i="39"/>
  <c r="L53" i="37"/>
  <c r="Q53" i="37"/>
  <c r="Q54" i="37"/>
  <c r="C18" i="39"/>
  <c r="C29" i="39"/>
  <c r="C20" i="39"/>
  <c r="C15" i="39"/>
  <c r="C14" i="39"/>
  <c r="C25" i="39"/>
  <c r="C12" i="39"/>
  <c r="C13" i="39"/>
  <c r="C27" i="39"/>
  <c r="C22" i="39"/>
  <c r="C7" i="39"/>
  <c r="C26" i="39"/>
  <c r="C24" i="39"/>
  <c r="C6" i="39"/>
  <c r="C28" i="39"/>
  <c r="C8" i="39"/>
  <c r="C33" i="39"/>
  <c r="C17" i="39"/>
  <c r="C31" i="39"/>
  <c r="C19" i="39"/>
  <c r="C11" i="39"/>
  <c r="C32" i="39"/>
  <c r="C34" i="39"/>
  <c r="C16" i="39"/>
  <c r="C21" i="39"/>
  <c r="C30" i="39"/>
  <c r="C9" i="39"/>
  <c r="C23" i="39"/>
  <c r="C10" i="39"/>
  <c r="G50" i="37"/>
  <c r="A24" i="36"/>
  <c r="A37" i="56"/>
  <c r="A24" i="56"/>
  <c r="L54" i="37" l="1"/>
  <c r="G53" i="37"/>
  <c r="AB53" i="37" s="1"/>
  <c r="C5" i="39"/>
  <c r="B3" i="78"/>
  <c r="C44" i="39" l="1"/>
  <c r="G54" i="37"/>
  <c r="AB54" i="37" s="1"/>
  <c r="C43" i="39"/>
  <c r="B44" i="39" l="1"/>
  <c r="C45" i="39"/>
  <c r="C64" i="37"/>
  <c r="D6" i="56" l="1"/>
  <c r="C6" i="56"/>
  <c r="D6" i="36"/>
  <c r="C6" i="36"/>
  <c r="K32" i="9"/>
  <c r="K31" i="9"/>
  <c r="K30" i="9"/>
  <c r="K29" i="9"/>
  <c r="K28" i="9"/>
  <c r="K27" i="9"/>
  <c r="K26" i="9"/>
  <c r="K25" i="9"/>
  <c r="K24" i="9"/>
  <c r="K23" i="9"/>
  <c r="K22" i="9"/>
  <c r="K21" i="9"/>
  <c r="K20" i="9"/>
  <c r="K19" i="9"/>
  <c r="L19" i="9" s="1"/>
  <c r="K18" i="9"/>
  <c r="L18" i="9" s="1"/>
  <c r="K17" i="9"/>
  <c r="L17" i="9" s="1"/>
  <c r="K16" i="9"/>
  <c r="L16" i="9" s="1"/>
  <c r="K15" i="9"/>
  <c r="L15" i="9" s="1"/>
  <c r="K14" i="9"/>
  <c r="L14" i="9" s="1"/>
  <c r="K13" i="9"/>
  <c r="L13" i="9" s="1"/>
  <c r="K12" i="9"/>
  <c r="F28" i="9"/>
  <c r="F27" i="9"/>
  <c r="A136" i="39"/>
  <c r="A124" i="39"/>
  <c r="A121" i="39"/>
  <c r="A94" i="39"/>
  <c r="A51" i="39"/>
  <c r="C109" i="38"/>
  <c r="A52" i="39"/>
  <c r="A50" i="39"/>
  <c r="A49" i="39"/>
  <c r="A48" i="39"/>
  <c r="D8" i="38"/>
  <c r="C8" i="38"/>
  <c r="A5" i="38"/>
  <c r="A4" i="38"/>
  <c r="A1" i="38"/>
  <c r="G64" i="37"/>
  <c r="F64" i="37"/>
  <c r="E64" i="37"/>
  <c r="D64" i="37"/>
  <c r="AA11" i="37"/>
  <c r="L11" i="37"/>
  <c r="A1" i="37"/>
  <c r="F57" i="36"/>
  <c r="L22" i="9" l="1"/>
  <c r="L30" i="9"/>
  <c r="L23" i="9"/>
  <c r="L31" i="9"/>
  <c r="L21" i="9"/>
  <c r="L32" i="9"/>
  <c r="L25" i="9"/>
  <c r="L29" i="9"/>
  <c r="L24" i="9"/>
  <c r="L27" i="9"/>
  <c r="L26" i="9"/>
  <c r="L20" i="9"/>
  <c r="L28" i="9"/>
  <c r="G27" i="9"/>
  <c r="G28" i="9"/>
  <c r="L12" i="9"/>
  <c r="H64" i="37"/>
  <c r="D109" i="38"/>
  <c r="K64" i="37"/>
  <c r="I64" i="37"/>
  <c r="AB11" i="37"/>
  <c r="J64" i="37"/>
  <c r="L64" i="37"/>
  <c r="J58" i="36" l="1"/>
  <c r="AB9" i="37" s="1"/>
  <c r="AB65" i="37" l="1"/>
  <c r="H110" i="38"/>
  <c r="H9" i="38" l="1"/>
  <c r="H111" i="38"/>
  <c r="F35" i="36" l="1"/>
  <c r="F43" i="36" s="1"/>
  <c r="F44" i="36" s="1"/>
  <c r="J25" i="56"/>
  <c r="E35" i="36"/>
  <c r="E35" i="1" l="1"/>
  <c r="E35" i="56" s="1"/>
  <c r="J24" i="56"/>
  <c r="J35" i="36"/>
  <c r="B9" i="36" s="1"/>
  <c r="E43" i="36"/>
  <c r="J43" i="36" l="1"/>
  <c r="A99" i="12" l="1"/>
  <c r="A136" i="12"/>
  <c r="A121" i="12"/>
  <c r="A124" i="12"/>
  <c r="A94" i="12"/>
  <c r="A135" i="12"/>
  <c r="I41" i="1" l="1"/>
  <c r="I41" i="56" s="1"/>
  <c r="E41" i="1"/>
  <c r="E41" i="56" s="1"/>
  <c r="E43" i="56" s="1"/>
  <c r="G41" i="1"/>
  <c r="G41" i="56" s="1"/>
  <c r="F41" i="1"/>
  <c r="F41" i="56" s="1"/>
  <c r="H41" i="1"/>
  <c r="H41" i="56" s="1"/>
  <c r="A48" i="12"/>
  <c r="J41" i="1" l="1"/>
  <c r="J41" i="56" s="1"/>
  <c r="F34" i="9"/>
  <c r="K34" i="9"/>
  <c r="P34" i="9"/>
  <c r="Q34" i="9" s="1"/>
  <c r="U34" i="9"/>
  <c r="V34" i="9" s="1"/>
  <c r="Z34" i="9"/>
  <c r="AA34" i="9" s="1"/>
  <c r="F35" i="9"/>
  <c r="K35" i="9"/>
  <c r="P35" i="9"/>
  <c r="Q35" i="9" s="1"/>
  <c r="U35" i="9"/>
  <c r="V35" i="9" s="1"/>
  <c r="Z35" i="9"/>
  <c r="AA35" i="9" s="1"/>
  <c r="F36" i="9"/>
  <c r="K36" i="9"/>
  <c r="P36" i="9"/>
  <c r="Q36" i="9" s="1"/>
  <c r="U36" i="9"/>
  <c r="V36" i="9" s="1"/>
  <c r="Z36" i="9"/>
  <c r="AA36" i="9" s="1"/>
  <c r="F37" i="9"/>
  <c r="K37" i="9"/>
  <c r="P37" i="9"/>
  <c r="Q37" i="9" s="1"/>
  <c r="U37" i="9"/>
  <c r="V37" i="9" s="1"/>
  <c r="Z37" i="9"/>
  <c r="AA37" i="9" s="1"/>
  <c r="F38" i="9"/>
  <c r="K38" i="9"/>
  <c r="P38" i="9"/>
  <c r="Q38" i="9" s="1"/>
  <c r="U38" i="9"/>
  <c r="V38" i="9" s="1"/>
  <c r="Z38" i="9"/>
  <c r="AA38" i="9" s="1"/>
  <c r="F39" i="9"/>
  <c r="K39" i="9"/>
  <c r="P39" i="9"/>
  <c r="Q39" i="9" s="1"/>
  <c r="U39" i="9"/>
  <c r="V39" i="9" s="1"/>
  <c r="Z39" i="9"/>
  <c r="AA39" i="9" s="1"/>
  <c r="F40" i="9"/>
  <c r="K40" i="9"/>
  <c r="P40" i="9"/>
  <c r="Q40" i="9" s="1"/>
  <c r="U40" i="9"/>
  <c r="V40" i="9" s="1"/>
  <c r="Z40" i="9"/>
  <c r="AA40" i="9" s="1"/>
  <c r="F41" i="9"/>
  <c r="K41" i="9"/>
  <c r="P41" i="9"/>
  <c r="Q41" i="9" s="1"/>
  <c r="U41" i="9"/>
  <c r="V41" i="9" s="1"/>
  <c r="Z41" i="9"/>
  <c r="AA41" i="9" s="1"/>
  <c r="F42" i="9"/>
  <c r="K42" i="9"/>
  <c r="P42" i="9"/>
  <c r="Q42" i="9" s="1"/>
  <c r="U42" i="9"/>
  <c r="V42" i="9" s="1"/>
  <c r="Z42" i="9"/>
  <c r="AA42" i="9" s="1"/>
  <c r="F43" i="9"/>
  <c r="K43" i="9"/>
  <c r="P43" i="9"/>
  <c r="Q43" i="9" s="1"/>
  <c r="U43" i="9"/>
  <c r="V43" i="9" s="1"/>
  <c r="Z43" i="9"/>
  <c r="AA43" i="9" s="1"/>
  <c r="L36" i="9" l="1"/>
  <c r="B29" i="12"/>
  <c r="L39" i="9"/>
  <c r="B32" i="12"/>
  <c r="L34" i="9"/>
  <c r="B27" i="12"/>
  <c r="L42" i="9"/>
  <c r="AB42" i="9" s="1"/>
  <c r="C35" i="12" s="1"/>
  <c r="B35" i="12"/>
  <c r="L37" i="9"/>
  <c r="B30" i="12"/>
  <c r="L40" i="9"/>
  <c r="B33" i="12"/>
  <c r="L35" i="9"/>
  <c r="B28" i="12"/>
  <c r="L41" i="9"/>
  <c r="B34" i="12"/>
  <c r="L43" i="9"/>
  <c r="B36" i="12"/>
  <c r="L38" i="9"/>
  <c r="B31" i="12"/>
  <c r="G41" i="9"/>
  <c r="G38" i="9"/>
  <c r="AB38" i="9" s="1"/>
  <c r="C31" i="12" s="1"/>
  <c r="G36" i="9"/>
  <c r="AB36" i="9" s="1"/>
  <c r="C29" i="12" s="1"/>
  <c r="G39" i="9"/>
  <c r="AB39" i="9" s="1"/>
  <c r="C32" i="12" s="1"/>
  <c r="G42" i="9"/>
  <c r="G34" i="9"/>
  <c r="G37" i="9"/>
  <c r="AB37" i="9" s="1"/>
  <c r="C30" i="12" s="1"/>
  <c r="G40" i="9"/>
  <c r="AB40" i="9" s="1"/>
  <c r="C33" i="12" s="1"/>
  <c r="G43" i="9"/>
  <c r="AB43" i="9" s="1"/>
  <c r="C36" i="12" s="1"/>
  <c r="G35" i="9"/>
  <c r="AB35" i="9" s="1"/>
  <c r="C28" i="12" s="1"/>
  <c r="AB41" i="9"/>
  <c r="C34" i="12" s="1"/>
  <c r="E21" i="1"/>
  <c r="E21" i="56" s="1"/>
  <c r="AB34" i="9" l="1"/>
  <c r="C27" i="12" s="1"/>
  <c r="A1" i="2"/>
  <c r="U16" i="9"/>
  <c r="V16" i="9" s="1"/>
  <c r="U17" i="9"/>
  <c r="V17" i="9" s="1"/>
  <c r="U18" i="9"/>
  <c r="V18" i="9" s="1"/>
  <c r="U19" i="9"/>
  <c r="V19" i="9" s="1"/>
  <c r="U20" i="9"/>
  <c r="V20" i="9" s="1"/>
  <c r="U21" i="9"/>
  <c r="V21" i="9" s="1"/>
  <c r="U22" i="9"/>
  <c r="V22" i="9" s="1"/>
  <c r="U23" i="9"/>
  <c r="V23" i="9" s="1"/>
  <c r="U24" i="9"/>
  <c r="V24" i="9" s="1"/>
  <c r="U25" i="9"/>
  <c r="V25" i="9" s="1"/>
  <c r="U26" i="9"/>
  <c r="V26" i="9" s="1"/>
  <c r="U27" i="9"/>
  <c r="V27" i="9" s="1"/>
  <c r="U28" i="9"/>
  <c r="V28" i="9" s="1"/>
  <c r="Z12" i="9" l="1"/>
  <c r="AA12" i="9" s="1"/>
  <c r="Z13" i="9"/>
  <c r="AA13" i="9" s="1"/>
  <c r="Z14" i="9"/>
  <c r="AA14" i="9" s="1"/>
  <c r="Z15" i="9"/>
  <c r="AA15" i="9" s="1"/>
  <c r="Z16" i="9"/>
  <c r="AA16" i="9" s="1"/>
  <c r="Z17" i="9"/>
  <c r="AA17" i="9" s="1"/>
  <c r="Z18" i="9"/>
  <c r="AA18" i="9" s="1"/>
  <c r="Z19" i="9"/>
  <c r="AA19" i="9" s="1"/>
  <c r="Z20" i="9"/>
  <c r="AA20" i="9" s="1"/>
  <c r="Z21" i="9"/>
  <c r="AA21" i="9" s="1"/>
  <c r="Z22" i="9"/>
  <c r="AA22" i="9" s="1"/>
  <c r="Z23" i="9"/>
  <c r="AA23" i="9" s="1"/>
  <c r="Z24" i="9"/>
  <c r="AA24" i="9" s="1"/>
  <c r="Z25" i="9"/>
  <c r="AA25" i="9" s="1"/>
  <c r="Z26" i="9"/>
  <c r="AA26" i="9" s="1"/>
  <c r="Z27" i="9"/>
  <c r="AA27" i="9" s="1"/>
  <c r="Z28" i="9"/>
  <c r="AA28" i="9" s="1"/>
  <c r="Z29" i="9"/>
  <c r="AA29" i="9" s="1"/>
  <c r="Z30" i="9"/>
  <c r="AA30" i="9" s="1"/>
  <c r="Z49" i="9"/>
  <c r="AA49" i="9" s="1"/>
  <c r="Z48" i="9"/>
  <c r="AA48" i="9" s="1"/>
  <c r="Z47" i="9"/>
  <c r="AA47" i="9" s="1"/>
  <c r="Z46" i="9"/>
  <c r="AA46" i="9" s="1"/>
  <c r="Z45" i="9"/>
  <c r="AA45" i="9" s="1"/>
  <c r="Z44" i="9"/>
  <c r="AA44" i="9" s="1"/>
  <c r="Z33" i="9"/>
  <c r="AA33" i="9" s="1"/>
  <c r="Z32" i="9"/>
  <c r="AA32" i="9" s="1"/>
  <c r="Z31" i="9"/>
  <c r="AA31" i="9" s="1"/>
  <c r="U49" i="9"/>
  <c r="V49" i="9" s="1"/>
  <c r="U48" i="9"/>
  <c r="V48" i="9" s="1"/>
  <c r="U47" i="9"/>
  <c r="V47" i="9" s="1"/>
  <c r="U46" i="9"/>
  <c r="V46" i="9" s="1"/>
  <c r="U45" i="9"/>
  <c r="V45" i="9" s="1"/>
  <c r="U44" i="9"/>
  <c r="V44" i="9" s="1"/>
  <c r="U33" i="9"/>
  <c r="V33" i="9" s="1"/>
  <c r="U32" i="9"/>
  <c r="V32" i="9" s="1"/>
  <c r="U31" i="9"/>
  <c r="V31" i="9" s="1"/>
  <c r="U30" i="9"/>
  <c r="V30" i="9" s="1"/>
  <c r="U29" i="9"/>
  <c r="V29" i="9" s="1"/>
  <c r="U15" i="9"/>
  <c r="V15" i="9" s="1"/>
  <c r="U14" i="9"/>
  <c r="V14" i="9" s="1"/>
  <c r="U13" i="9"/>
  <c r="V13" i="9" s="1"/>
  <c r="V12" i="9"/>
  <c r="V50" i="9" l="1"/>
  <c r="V53" i="9" s="1"/>
  <c r="AA50" i="9"/>
  <c r="U51" i="9"/>
  <c r="H44" i="56" s="1"/>
  <c r="P12" i="9"/>
  <c r="B5" i="12" s="1"/>
  <c r="P13" i="9"/>
  <c r="P14" i="9"/>
  <c r="P15" i="9"/>
  <c r="P16" i="9"/>
  <c r="P17" i="9"/>
  <c r="P18" i="9"/>
  <c r="K33" i="9"/>
  <c r="K44" i="9"/>
  <c r="K45" i="9"/>
  <c r="K46" i="9"/>
  <c r="K47" i="9"/>
  <c r="K48" i="9"/>
  <c r="K49" i="9"/>
  <c r="L45" i="9" l="1"/>
  <c r="L44" i="9"/>
  <c r="L33" i="9"/>
  <c r="Q17" i="9"/>
  <c r="Q16" i="9"/>
  <c r="Q15" i="9"/>
  <c r="Q14" i="9"/>
  <c r="Q13" i="9"/>
  <c r="Q12" i="9"/>
  <c r="Q18" i="9"/>
  <c r="L48" i="9"/>
  <c r="L47" i="9"/>
  <c r="L46" i="9"/>
  <c r="L49" i="9"/>
  <c r="K51" i="9"/>
  <c r="F44" i="56" s="1"/>
  <c r="AB12" i="9" l="1"/>
  <c r="C5" i="12" s="1"/>
  <c r="L50" i="9"/>
  <c r="L53" i="9" s="1"/>
  <c r="P19" i="9"/>
  <c r="P20" i="9"/>
  <c r="P21" i="9"/>
  <c r="P22" i="9"/>
  <c r="P23" i="9"/>
  <c r="P24" i="9"/>
  <c r="P25" i="9"/>
  <c r="P26" i="9"/>
  <c r="P27" i="9"/>
  <c r="P28" i="9"/>
  <c r="P29" i="9"/>
  <c r="P30" i="9"/>
  <c r="P31" i="9"/>
  <c r="P32" i="9"/>
  <c r="P33" i="9"/>
  <c r="P44" i="9"/>
  <c r="P45" i="9"/>
  <c r="P46" i="9"/>
  <c r="P47" i="9"/>
  <c r="P48" i="9"/>
  <c r="P49" i="9"/>
  <c r="F29" i="9"/>
  <c r="F30" i="9"/>
  <c r="F31" i="9"/>
  <c r="F32" i="9"/>
  <c r="F33" i="9"/>
  <c r="F44" i="9"/>
  <c r="F45" i="9"/>
  <c r="F46" i="9"/>
  <c r="F47" i="9"/>
  <c r="F48" i="9"/>
  <c r="F49" i="9"/>
  <c r="F13" i="9"/>
  <c r="B6" i="12" s="1"/>
  <c r="F14" i="9"/>
  <c r="B7" i="12" s="1"/>
  <c r="F15" i="9"/>
  <c r="B8" i="12" s="1"/>
  <c r="F16" i="9"/>
  <c r="B9" i="12" s="1"/>
  <c r="F17" i="9"/>
  <c r="B10" i="12" s="1"/>
  <c r="F18" i="9"/>
  <c r="B11" i="12" s="1"/>
  <c r="F19" i="9"/>
  <c r="B12" i="12" s="1"/>
  <c r="F20" i="9"/>
  <c r="F21" i="9"/>
  <c r="F22" i="9"/>
  <c r="F23" i="9"/>
  <c r="F24" i="9"/>
  <c r="F25" i="9"/>
  <c r="F26" i="9"/>
  <c r="C105" i="2"/>
  <c r="B13" i="12" l="1"/>
  <c r="Q23" i="9"/>
  <c r="B16" i="12"/>
  <c r="Q48" i="9"/>
  <c r="B41" i="12"/>
  <c r="Q45" i="9"/>
  <c r="B38" i="12"/>
  <c r="Q27" i="9"/>
  <c r="AB27" i="9" s="1"/>
  <c r="C20" i="12" s="1"/>
  <c r="B20" i="12"/>
  <c r="Q47" i="9"/>
  <c r="B40" i="12"/>
  <c r="Q44" i="9"/>
  <c r="B37" i="12"/>
  <c r="Q26" i="9"/>
  <c r="B19" i="12"/>
  <c r="Q31" i="9"/>
  <c r="B24" i="12"/>
  <c r="Q46" i="9"/>
  <c r="B39" i="12"/>
  <c r="Q28" i="9"/>
  <c r="AB28" i="9" s="1"/>
  <c r="C21" i="12" s="1"/>
  <c r="B21" i="12"/>
  <c r="Q33" i="9"/>
  <c r="B26" i="12"/>
  <c r="Q25" i="9"/>
  <c r="B18" i="12"/>
  <c r="Q49" i="9"/>
  <c r="B42" i="12"/>
  <c r="Q30" i="9"/>
  <c r="B23" i="12"/>
  <c r="Q22" i="9"/>
  <c r="B15" i="12"/>
  <c r="Q29" i="9"/>
  <c r="B22" i="12"/>
  <c r="Q21" i="9"/>
  <c r="B14" i="12"/>
  <c r="Q32" i="9"/>
  <c r="B25" i="12"/>
  <c r="Q24" i="9"/>
  <c r="B17" i="12"/>
  <c r="F51" i="9"/>
  <c r="E44" i="56" s="1"/>
  <c r="G26" i="9"/>
  <c r="G18" i="9"/>
  <c r="AB18" i="9" s="1"/>
  <c r="C11" i="12" s="1"/>
  <c r="G49" i="9"/>
  <c r="AB49" i="9" s="1"/>
  <c r="C42" i="12" s="1"/>
  <c r="G31" i="9"/>
  <c r="G32" i="9"/>
  <c r="AB32" i="9" s="1"/>
  <c r="C25" i="12" s="1"/>
  <c r="G25" i="9"/>
  <c r="G17" i="9"/>
  <c r="AB17" i="9" s="1"/>
  <c r="C10" i="12" s="1"/>
  <c r="G48" i="9"/>
  <c r="AB48" i="9" s="1"/>
  <c r="C41" i="12" s="1"/>
  <c r="G30" i="9"/>
  <c r="G19" i="9"/>
  <c r="G16" i="9"/>
  <c r="AB16" i="9" s="1"/>
  <c r="C9" i="12" s="1"/>
  <c r="G47" i="9"/>
  <c r="G29" i="9"/>
  <c r="G23" i="9"/>
  <c r="AB23" i="9" s="1"/>
  <c r="C16" i="12" s="1"/>
  <c r="G22" i="9"/>
  <c r="AB22" i="9" s="1"/>
  <c r="C15" i="12" s="1"/>
  <c r="G14" i="9"/>
  <c r="AB14" i="9" s="1"/>
  <c r="C7" i="12" s="1"/>
  <c r="G45" i="9"/>
  <c r="G44" i="9"/>
  <c r="AB44" i="9" s="1"/>
  <c r="C37" i="12" s="1"/>
  <c r="G24" i="9"/>
  <c r="AB24" i="9" s="1"/>
  <c r="C17" i="12" s="1"/>
  <c r="G15" i="9"/>
  <c r="AB15" i="9" s="1"/>
  <c r="C8" i="12" s="1"/>
  <c r="G46" i="9"/>
  <c r="AB46" i="9" s="1"/>
  <c r="C39" i="12" s="1"/>
  <c r="G21" i="9"/>
  <c r="AB21" i="9" s="1"/>
  <c r="C14" i="12" s="1"/>
  <c r="G20" i="9"/>
  <c r="G33" i="9"/>
  <c r="AB33" i="9" s="1"/>
  <c r="C26" i="12" s="1"/>
  <c r="Q20" i="9"/>
  <c r="Q19" i="9"/>
  <c r="AB19" i="9"/>
  <c r="C12" i="12" s="1"/>
  <c r="G13" i="9"/>
  <c r="L54" i="9"/>
  <c r="AB47" i="9"/>
  <c r="C40" i="12" s="1"/>
  <c r="AB25" i="9"/>
  <c r="C18" i="12" s="1"/>
  <c r="H35" i="1"/>
  <c r="G35" i="1"/>
  <c r="C106" i="2"/>
  <c r="F35" i="1"/>
  <c r="I35" i="1"/>
  <c r="P51" i="9"/>
  <c r="G44" i="56" s="1"/>
  <c r="D105" i="2"/>
  <c r="H10" i="2"/>
  <c r="E20" i="1"/>
  <c r="E20" i="56" s="1"/>
  <c r="AB65" i="9"/>
  <c r="B43" i="12" l="1"/>
  <c r="I35" i="56"/>
  <c r="I43" i="56" s="1"/>
  <c r="F35" i="56"/>
  <c r="F43" i="56" s="1"/>
  <c r="G35" i="56"/>
  <c r="G43" i="56" s="1"/>
  <c r="H35" i="56"/>
  <c r="H43" i="56" s="1"/>
  <c r="AB29" i="9"/>
  <c r="C22" i="12" s="1"/>
  <c r="AB31" i="9"/>
  <c r="C24" i="12" s="1"/>
  <c r="AB45" i="9"/>
  <c r="C38" i="12" s="1"/>
  <c r="AB30" i="9"/>
  <c r="C23" i="12" s="1"/>
  <c r="AB26" i="9"/>
  <c r="C19" i="12" s="1"/>
  <c r="AB20" i="9"/>
  <c r="C13" i="12" s="1"/>
  <c r="AB13" i="9"/>
  <c r="G50" i="9"/>
  <c r="G43" i="1"/>
  <c r="J35" i="1"/>
  <c r="J35" i="56" s="1"/>
  <c r="J43" i="56" s="1"/>
  <c r="Q50" i="9"/>
  <c r="Q53" i="9" s="1"/>
  <c r="F43" i="1"/>
  <c r="H67" i="9"/>
  <c r="E43" i="1"/>
  <c r="H43" i="1"/>
  <c r="I43" i="1"/>
  <c r="C65" i="37"/>
  <c r="C67" i="37" s="1"/>
  <c r="F15" i="1"/>
  <c r="F15" i="56" s="1"/>
  <c r="E12" i="56"/>
  <c r="E12" i="36"/>
  <c r="C9" i="38" s="1"/>
  <c r="E65" i="37"/>
  <c r="D65" i="37"/>
  <c r="F65" i="37"/>
  <c r="G65" i="37"/>
  <c r="E16" i="1"/>
  <c r="E16" i="56" s="1"/>
  <c r="E105" i="2"/>
  <c r="AB66" i="9"/>
  <c r="H107" i="2"/>
  <c r="AB50" i="9" l="1"/>
  <c r="C6" i="12"/>
  <c r="C43" i="12" s="1"/>
  <c r="B9" i="1"/>
  <c r="B9" i="56" s="1"/>
  <c r="G53" i="9"/>
  <c r="G54" i="9" s="1"/>
  <c r="J43" i="1"/>
  <c r="E13" i="56"/>
  <c r="C66" i="37"/>
  <c r="Q54" i="9"/>
  <c r="F12" i="56"/>
  <c r="F66" i="37"/>
  <c r="E66" i="37"/>
  <c r="G66" i="37"/>
  <c r="D66" i="37"/>
  <c r="G9" i="37"/>
  <c r="K65" i="37"/>
  <c r="J65" i="37"/>
  <c r="I65" i="37"/>
  <c r="H65" i="37"/>
  <c r="H67" i="37" s="1"/>
  <c r="L65" i="37"/>
  <c r="H9" i="2"/>
  <c r="F105" i="2"/>
  <c r="M67" i="9"/>
  <c r="G10" i="37" l="1"/>
  <c r="C10" i="38"/>
  <c r="G15" i="1"/>
  <c r="G15" i="56" s="1"/>
  <c r="G10" i="9"/>
  <c r="F12" i="36"/>
  <c r="G12" i="56"/>
  <c r="M67" i="37"/>
  <c r="I66" i="37"/>
  <c r="L66" i="37"/>
  <c r="K66" i="37"/>
  <c r="J66" i="37"/>
  <c r="H66" i="37"/>
  <c r="C107" i="2"/>
  <c r="G105" i="2"/>
  <c r="R67" i="9"/>
  <c r="L10" i="37" l="1"/>
  <c r="D10" i="38"/>
  <c r="L9" i="37"/>
  <c r="D9" i="38"/>
  <c r="C10" i="2"/>
  <c r="F13" i="1"/>
  <c r="G13" i="56"/>
  <c r="R67" i="37"/>
  <c r="H12" i="56"/>
  <c r="D107" i="2"/>
  <c r="F20" i="1"/>
  <c r="F21" i="1"/>
  <c r="F16" i="1"/>
  <c r="W67" i="9"/>
  <c r="D10" i="2" l="1"/>
  <c r="L10" i="9"/>
  <c r="G13" i="1"/>
  <c r="H13" i="56"/>
  <c r="W67" i="37"/>
  <c r="I12" i="56"/>
  <c r="F17" i="1"/>
  <c r="F17" i="56" s="1"/>
  <c r="C9" i="2"/>
  <c r="E107" i="2"/>
  <c r="E10" i="2" l="1"/>
  <c r="Q10" i="9"/>
  <c r="F19" i="1"/>
  <c r="F19" i="56" s="1"/>
  <c r="H13" i="1"/>
  <c r="V10" i="9" s="1"/>
  <c r="I13" i="56"/>
  <c r="D9" i="2"/>
  <c r="G20" i="1"/>
  <c r="G21" i="1"/>
  <c r="F107" i="2"/>
  <c r="F22" i="1" l="1"/>
  <c r="F44" i="1" s="1"/>
  <c r="F22" i="56"/>
  <c r="F45" i="56" s="1"/>
  <c r="F10" i="2"/>
  <c r="I13" i="1"/>
  <c r="AA10" i="9" s="1"/>
  <c r="AA53" i="9"/>
  <c r="AB53" i="9" s="1"/>
  <c r="C44" i="12" s="1"/>
  <c r="E9" i="2"/>
  <c r="G107" i="2"/>
  <c r="B44" i="12" l="1"/>
  <c r="C45" i="12"/>
  <c r="G10" i="2"/>
  <c r="V54" i="9"/>
  <c r="F9" i="2"/>
  <c r="H20" i="1"/>
  <c r="H21" i="1"/>
  <c r="H16" i="1"/>
  <c r="AA54" i="9"/>
  <c r="AB54" i="9" l="1"/>
  <c r="I15" i="1"/>
  <c r="I15" i="56" s="1"/>
  <c r="H15" i="1"/>
  <c r="H15" i="56" s="1"/>
  <c r="G9" i="2"/>
  <c r="H17" i="1" l="1"/>
  <c r="H17" i="56" s="1"/>
  <c r="I20" i="1"/>
  <c r="I21" i="1"/>
  <c r="I16" i="1"/>
  <c r="H19" i="1" l="1"/>
  <c r="H19" i="56" s="1"/>
  <c r="J21" i="1"/>
  <c r="J21" i="56" s="1"/>
  <c r="J20" i="1"/>
  <c r="J20" i="56" s="1"/>
  <c r="I17" i="1"/>
  <c r="I17" i="56" s="1"/>
  <c r="I19" i="1" l="1"/>
  <c r="I19" i="56" s="1"/>
  <c r="H22" i="1"/>
  <c r="C136" i="39"/>
  <c r="H44" i="1" l="1"/>
  <c r="H22" i="56"/>
  <c r="H45" i="56" s="1"/>
  <c r="I22" i="1"/>
  <c r="I44" i="1" l="1"/>
  <c r="I22" i="56"/>
  <c r="I45" i="56" s="1"/>
  <c r="C94" i="39"/>
  <c r="H94" i="2" l="1"/>
  <c r="H81" i="2"/>
  <c r="E15" i="1" l="1"/>
  <c r="E15" i="56" s="1"/>
  <c r="J15" i="1" l="1"/>
  <c r="J15" i="56" s="1"/>
  <c r="E17" i="1"/>
  <c r="E19" i="1" l="1"/>
  <c r="E22" i="1" l="1"/>
  <c r="E44" i="1" l="1"/>
  <c r="G16" i="1"/>
  <c r="J16" i="1" l="1"/>
  <c r="J16" i="56" s="1"/>
  <c r="H57" i="2"/>
  <c r="G17" i="1"/>
  <c r="G17" i="56" s="1"/>
  <c r="J17" i="1" l="1"/>
  <c r="G19" i="1"/>
  <c r="G19" i="56" s="1"/>
  <c r="G22" i="1" l="1"/>
  <c r="J19" i="1"/>
  <c r="J22" i="1" l="1"/>
  <c r="G22" i="56"/>
  <c r="G45" i="56" s="1"/>
  <c r="C95" i="12"/>
  <c r="B95" i="12" s="1"/>
  <c r="G44" i="1"/>
  <c r="J44" i="1" s="1"/>
  <c r="E44" i="36"/>
  <c r="J44" i="36"/>
  <c r="B95" i="39"/>
  <c r="C95" i="39"/>
  <c r="E17" i="56"/>
  <c r="J17" i="56"/>
  <c r="C112" i="38"/>
  <c r="C79" i="38" s="1"/>
  <c r="E19" i="56"/>
  <c r="J19" i="56"/>
  <c r="J22" i="56" l="1"/>
  <c r="J45" i="56" s="1"/>
  <c r="E22" i="56"/>
  <c r="E45" i="56" s="1"/>
  <c r="H79" i="38"/>
  <c r="C81" i="38"/>
  <c r="H81" i="38" l="1"/>
  <c r="C119" i="39"/>
  <c r="C121"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Elhams, Majda (HOM)</author>
  </authors>
  <commentList>
    <comment ref="A13" authorId="0" shapeId="0" xr:uid="{FF0462C9-B33A-4CBA-B1CE-BA97F1B322E1}">
      <text>
        <r>
          <rPr>
            <b/>
            <sz val="9"/>
            <color indexed="81"/>
            <rFont val="Tahoma"/>
            <family val="2"/>
          </rPr>
          <t>Elhams, Majda (HOM):</t>
        </r>
        <r>
          <rPr>
            <sz val="9"/>
            <color indexed="81"/>
            <rFont val="Tahoma"/>
            <family val="2"/>
          </rPr>
          <t xml:space="preserve">
Do not rename/alter the spelling. Current name drive a formula on the HUD Requirements tab.</t>
        </r>
      </text>
    </comment>
    <comment ref="A55" authorId="0" shapeId="0" xr:uid="{67A79E6B-9307-40DB-AFA2-4BACA37689D1}">
      <text>
        <r>
          <rPr>
            <b/>
            <sz val="9"/>
            <color indexed="81"/>
            <rFont val="Tahoma"/>
            <family val="2"/>
          </rPr>
          <t>Elhams, Majda (HOM):</t>
        </r>
        <r>
          <rPr>
            <sz val="9"/>
            <color indexed="81"/>
            <rFont val="Tahoma"/>
            <family val="2"/>
          </rPr>
          <t xml:space="preserve">
State funding per Fiscal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Elhams, Majda (HOM)</author>
  </authors>
  <commentList>
    <comment ref="A23" authorId="0" shapeId="0" xr:uid="{40BBD9FB-4112-4076-986E-17FDB43EA069}">
      <text>
        <r>
          <rPr>
            <sz val="9"/>
            <color indexed="81"/>
            <rFont val="Tahoma"/>
            <family val="2"/>
          </rPr>
          <t xml:space="preserve">Select funding source names from the drop-down menu on this summary tab ONLY then add amounts in the appropriate fields by year. The funding source names selected here will auto-populate in the same row order in the other summary tabs (the funding amounts will </t>
        </r>
        <r>
          <rPr>
            <b/>
            <u/>
            <sz val="9"/>
            <color indexed="81"/>
            <rFont val="Tahoma"/>
            <family val="2"/>
          </rPr>
          <t>NOT</t>
        </r>
        <r>
          <rPr>
            <sz val="9"/>
            <color indexed="81"/>
            <rFont val="Tahoma"/>
            <family val="2"/>
          </rPr>
          <t xml:space="preserve"> auto-populate). Be sure to list the name of all funding sources here, even if they only apply to another budget/component tab within this sheet</t>
        </r>
        <r>
          <rPr>
            <b/>
            <sz val="9"/>
            <color indexed="81"/>
            <rFont val="Tahoma"/>
            <family val="2"/>
          </rPr>
          <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Robert J McCarthy</author>
  </authors>
  <commentList>
    <comment ref="C11" authorId="0" shapeId="0" xr:uid="{A0041A9E-CE37-41DB-BB19-2DB261F45805}">
      <text>
        <r>
          <rPr>
            <sz val="9"/>
            <color indexed="81"/>
            <rFont val="Tahoma"/>
            <family val="2"/>
          </rPr>
          <t>The salary the agency pays (or would pay) to a full-time employee in this position.
NOTE: If the program has multiple employees with the same job title but who earn different annual salaries, please enter them as separate line items. Do not combine or average their annual salaries into one line.</t>
        </r>
      </text>
    </comment>
    <comment ref="D11" authorId="0" shapeId="0" xr:uid="{8A6743F6-94A9-4B2D-BDCD-218A43986DDA}">
      <text>
        <r>
          <rPr>
            <b/>
            <sz val="9"/>
            <color indexed="81"/>
            <rFont val="Tahoma"/>
            <family val="2"/>
          </rPr>
          <t>The total number of full-time equivalent budgeted positions for this job title. Examples:
One full-time employee = 1.00
One half-time employee = 0.50
Two full-time employees = 2.00</t>
        </r>
        <r>
          <rPr>
            <sz val="9"/>
            <color indexed="81"/>
            <rFont val="Tahoma"/>
            <family val="2"/>
          </rPr>
          <t xml:space="preserve">
</t>
        </r>
      </text>
    </comment>
    <comment ref="E11" authorId="0" shapeId="0" xr:uid="{487BD41C-C7D3-4E42-B562-064122DF2FF4}">
      <text>
        <r>
          <rPr>
            <b/>
            <sz val="9"/>
            <color indexed="81"/>
            <rFont val="Tahoma"/>
            <family val="2"/>
          </rPr>
          <t>The percentage of this position that is funded by this specific HSH program grant.(Use for positions which split their time between multiple programs). 
Examples:
Position works exclusively on this program = 100%
Position spends only half of their time on this program = 50%</t>
        </r>
        <r>
          <rPr>
            <sz val="9"/>
            <color indexed="81"/>
            <rFont val="Tahoma"/>
            <family val="2"/>
          </rPr>
          <t xml:space="preserve">
</t>
        </r>
      </text>
    </comment>
    <comment ref="F11" authorId="0" shapeId="0" xr:uid="{0F0D3D54-51B8-42A8-8351-E95C4044D043}">
      <text>
        <r>
          <rPr>
            <b/>
            <sz val="9"/>
            <color indexed="81"/>
            <rFont val="Tahoma"/>
            <family val="2"/>
          </rPr>
          <t>= "Position FTE" x "% FTE Funded by this budget"</t>
        </r>
      </text>
    </comment>
    <comment ref="G11" authorId="0" shapeId="0" xr:uid="{2E01766D-62BC-47A0-B4AB-DC6665C83327}">
      <text>
        <r>
          <rPr>
            <sz val="9"/>
            <color indexed="81"/>
            <rFont val="Tahoma"/>
            <family val="2"/>
          </rPr>
          <t xml:space="preserve">= "Annual Full Time Salary" x "Adjusted Budgeted FTE"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Robert J McCarthy</author>
    <author>Elhams, Majda (HOM)</author>
  </authors>
  <commentList>
    <comment ref="A12" authorId="0" shapeId="0" xr:uid="{65607266-9CCC-4E95-81AE-49E4FDBA13AC}">
      <text>
        <r>
          <rPr>
            <b/>
            <sz val="9"/>
            <color indexed="81"/>
            <rFont val="Tahoma"/>
            <family val="2"/>
          </rPr>
          <t>The first 9 operating expense lines are fixed defaults which correspond to those in CARBON. Please do not delete or re-order these, even if not used</t>
        </r>
      </text>
    </comment>
    <comment ref="A69" authorId="1" shapeId="0" xr:uid="{5080EACF-2960-4915-A17F-770FE3817B1C}">
      <text>
        <r>
          <rPr>
            <sz val="9"/>
            <color indexed="81"/>
            <rFont val="Tahoma"/>
            <family val="2"/>
          </rPr>
          <t>For subcontractors with more than $25k budgeted in a year, load the amount in excess of $25k in this section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Elhams, Majda (HOM)</author>
  </authors>
  <commentList>
    <comment ref="A23" authorId="0" shapeId="0" xr:uid="{B04648A3-5270-405A-AEA0-0522D3FB7D67}">
      <text>
        <r>
          <rPr>
            <sz val="9"/>
            <color indexed="81"/>
            <rFont val="Tahoma"/>
            <family val="2"/>
          </rPr>
          <t xml:space="preserve">Select funding source names from the drop-down menu on this summary tab ONLY then add amounts in the appropriate fields by year. The funding source names selected here will auto-populate in the same row order in the other summary tabs (the funding amounts will </t>
        </r>
        <r>
          <rPr>
            <b/>
            <u/>
            <sz val="9"/>
            <color indexed="81"/>
            <rFont val="Tahoma"/>
            <family val="2"/>
          </rPr>
          <t>NOT</t>
        </r>
        <r>
          <rPr>
            <sz val="9"/>
            <color indexed="81"/>
            <rFont val="Tahoma"/>
            <family val="2"/>
          </rPr>
          <t xml:space="preserve"> auto-populate). Be sure to list the name of all funding sources here, even if they only apply to another budget/component tab within this sheet</t>
        </r>
        <r>
          <rPr>
            <b/>
            <sz val="9"/>
            <color indexed="81"/>
            <rFont val="Tahoma"/>
            <family val="2"/>
          </rPr>
          <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Robert J McCarthy</author>
  </authors>
  <commentList>
    <comment ref="C11" authorId="0" shapeId="0" xr:uid="{9C557790-C6B3-46AE-9158-97B7CDC2326C}">
      <text>
        <r>
          <rPr>
            <sz val="9"/>
            <color indexed="81"/>
            <rFont val="Tahoma"/>
            <family val="2"/>
          </rPr>
          <t>The salary the agency pays (or would pay) to a full-time employee in this position.
NOTE: If the program has multiple employees with the same job title but who earn different annual salaries, please enter them as separate line items. Do not combine or average their annual salaries into one line.</t>
        </r>
      </text>
    </comment>
    <comment ref="D11" authorId="0" shapeId="0" xr:uid="{F20E53CD-30F1-467D-96C2-ED5E33FEBED4}">
      <text>
        <r>
          <rPr>
            <b/>
            <sz val="9"/>
            <color indexed="81"/>
            <rFont val="Tahoma"/>
            <family val="2"/>
          </rPr>
          <t>The total number of full-time equivalent budgeted positions for this job title. Examples:
One full-time employee = 1.00
One half-time employee = 0.50
Two full-time employees = 2.00</t>
        </r>
        <r>
          <rPr>
            <sz val="9"/>
            <color indexed="81"/>
            <rFont val="Tahoma"/>
            <family val="2"/>
          </rPr>
          <t xml:space="preserve">
</t>
        </r>
      </text>
    </comment>
    <comment ref="E11" authorId="0" shapeId="0" xr:uid="{B7A38A66-F6E2-41F4-B137-6B7F21CFC6CA}">
      <text>
        <r>
          <rPr>
            <b/>
            <sz val="9"/>
            <color indexed="81"/>
            <rFont val="Tahoma"/>
            <family val="2"/>
          </rPr>
          <t>The percentage of this position that is funded by this specific HSH program grant.(Use for positions which split their time between multiple programs). 
Examples:
Position works exclusively on this program = 100%
Position spends only half of their time on this program = 50%</t>
        </r>
        <r>
          <rPr>
            <sz val="9"/>
            <color indexed="81"/>
            <rFont val="Tahoma"/>
            <family val="2"/>
          </rPr>
          <t xml:space="preserve">
</t>
        </r>
      </text>
    </comment>
    <comment ref="F11" authorId="0" shapeId="0" xr:uid="{762D3AD6-5F90-40DF-8E46-ACE49C09FD2D}">
      <text>
        <r>
          <rPr>
            <b/>
            <sz val="9"/>
            <color indexed="81"/>
            <rFont val="Tahoma"/>
            <family val="2"/>
          </rPr>
          <t>= "Position FTE" x "% FTE Funded by this budget"</t>
        </r>
      </text>
    </comment>
    <comment ref="G11" authorId="0" shapeId="0" xr:uid="{E3F8B799-4A5D-484C-BF6A-3E4FA38F5420}">
      <text>
        <r>
          <rPr>
            <sz val="9"/>
            <color indexed="81"/>
            <rFont val="Tahoma"/>
            <family val="2"/>
          </rPr>
          <t xml:space="preserve">= "Annual Full Time Salary" x "Adjusted Budgeted FTE"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Robert J McCarthy</author>
    <author>Elhams, Majda (HOM)</author>
  </authors>
  <commentList>
    <comment ref="A12" authorId="0" shapeId="0" xr:uid="{5BF37230-7C56-4ED1-A1E6-62AFA341E307}">
      <text>
        <r>
          <rPr>
            <b/>
            <sz val="9"/>
            <color indexed="81"/>
            <rFont val="Tahoma"/>
            <family val="2"/>
          </rPr>
          <t>The first 9 operating expense lines are fixed defaults which correspond to those in CARBON. Please do not delete or re-order these, even if not used</t>
        </r>
      </text>
    </comment>
    <comment ref="A69" authorId="1" shapeId="0" xr:uid="{5C212DD0-6E2F-458E-9D58-3A7366D3E342}">
      <text>
        <r>
          <rPr>
            <sz val="9"/>
            <color indexed="81"/>
            <rFont val="Tahoma"/>
            <family val="2"/>
          </rPr>
          <t>For subcontractors with more than $25k budgeted in a year, load the amount in excess of $25k in this section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Elhams, Majda (HOM)</author>
  </authors>
  <commentList>
    <comment ref="A23" authorId="0" shapeId="0" xr:uid="{881510FB-5A22-40E8-ABEF-46601319F57B}">
      <text>
        <r>
          <rPr>
            <sz val="9"/>
            <color indexed="81"/>
            <rFont val="Tahoma"/>
            <family val="2"/>
          </rPr>
          <t xml:space="preserve">Select funding source names from the drop-down menu on this summary tab ONLY then add amounts in the appropriate fields by year. The funding source names selected here will auto-populate in the same row order in the other summary tabs (the funding amounts will </t>
        </r>
        <r>
          <rPr>
            <b/>
            <u/>
            <sz val="9"/>
            <color indexed="81"/>
            <rFont val="Tahoma"/>
            <family val="2"/>
          </rPr>
          <t>NOT</t>
        </r>
        <r>
          <rPr>
            <sz val="9"/>
            <color indexed="81"/>
            <rFont val="Tahoma"/>
            <family val="2"/>
          </rPr>
          <t xml:space="preserve"> auto-populate). Be sure to list the name of all funding sources here, even if they only apply to another budget/component tab within this sheet</t>
        </r>
        <r>
          <rPr>
            <b/>
            <sz val="9"/>
            <color indexed="81"/>
            <rFont val="Tahoma"/>
            <family val="2"/>
          </rPr>
          <t>.</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Robert J McCarthy</author>
  </authors>
  <commentList>
    <comment ref="C11" authorId="0" shapeId="0" xr:uid="{36A8E8F9-4A43-46CD-A32E-273C4BEAC4CB}">
      <text>
        <r>
          <rPr>
            <sz val="9"/>
            <color indexed="81"/>
            <rFont val="Tahoma"/>
            <family val="2"/>
          </rPr>
          <t>The salary the agency pays (or would pay) to a full-time employee in this position.
NOTE: If the program has multiple employees with the same job title but who earn different annual salaries, please enter them as separate line items. Do not combine or average their annual salaries into one line.</t>
        </r>
      </text>
    </comment>
    <comment ref="D11" authorId="0" shapeId="0" xr:uid="{2F553844-1FD5-46EB-9EDB-45476AE0FFE0}">
      <text>
        <r>
          <rPr>
            <b/>
            <sz val="9"/>
            <color indexed="81"/>
            <rFont val="Tahoma"/>
            <family val="2"/>
          </rPr>
          <t>The total number of full-time equivalent budgeted positions for this job title. Examples:
One full-time employee = 1.00
One half-time employee = 0.50
Two full-time employees = 2.00</t>
        </r>
        <r>
          <rPr>
            <sz val="9"/>
            <color indexed="81"/>
            <rFont val="Tahoma"/>
            <family val="2"/>
          </rPr>
          <t xml:space="preserve">
</t>
        </r>
      </text>
    </comment>
    <comment ref="E11" authorId="0" shapeId="0" xr:uid="{2FD85EBC-BC6D-41B4-9AC7-57926C91F247}">
      <text>
        <r>
          <rPr>
            <b/>
            <sz val="9"/>
            <color indexed="81"/>
            <rFont val="Tahoma"/>
            <family val="2"/>
          </rPr>
          <t>The percentage of this position that is funded by this specific HSH program grant.(Use for positions which split their time between multiple programs). 
Examples:
Position works exclusively on this program = 100%
Position spends only half of their time on this program = 50%</t>
        </r>
        <r>
          <rPr>
            <sz val="9"/>
            <color indexed="81"/>
            <rFont val="Tahoma"/>
            <family val="2"/>
          </rPr>
          <t xml:space="preserve">
</t>
        </r>
      </text>
    </comment>
    <comment ref="F11" authorId="0" shapeId="0" xr:uid="{A27D1007-79D6-4027-B0B0-962F9A94D683}">
      <text>
        <r>
          <rPr>
            <b/>
            <sz val="9"/>
            <color indexed="81"/>
            <rFont val="Tahoma"/>
            <family val="2"/>
          </rPr>
          <t>= "Position FTE" x "% FTE Funded by this budget"</t>
        </r>
      </text>
    </comment>
    <comment ref="G11" authorId="0" shapeId="0" xr:uid="{6F686D2C-BD11-4378-80F9-51496B4194A1}">
      <text>
        <r>
          <rPr>
            <sz val="9"/>
            <color indexed="81"/>
            <rFont val="Tahoma"/>
            <family val="2"/>
          </rPr>
          <t xml:space="preserve">= "Annual Full Time Salary" x "Adjusted Budgeted FTE"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Robert J McCarthy</author>
    <author>Elhams, Majda (HOM)</author>
  </authors>
  <commentList>
    <comment ref="A12" authorId="0" shapeId="0" xr:uid="{9AAEFCD1-CBD4-480F-B85A-8F46016E31E1}">
      <text>
        <r>
          <rPr>
            <b/>
            <sz val="9"/>
            <color indexed="81"/>
            <rFont val="Tahoma"/>
            <family val="2"/>
          </rPr>
          <t>The first 9 operating expense lines are fixed defaults which correspond to those in CARBON. Please do not delete or re-order these, even if not used</t>
        </r>
      </text>
    </comment>
    <comment ref="A69" authorId="1" shapeId="0" xr:uid="{5BF6D36E-C3D6-4924-9A6B-A8054E1454D1}">
      <text>
        <r>
          <rPr>
            <sz val="9"/>
            <color indexed="81"/>
            <rFont val="Tahoma"/>
            <family val="2"/>
          </rPr>
          <t>For subcontractors with more than $25k budgeted in a year, load the amount in excess of $25k in this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Robert J McCarthy</author>
    <author>Elhams, Majda (HOM)</author>
  </authors>
  <commentList>
    <comment ref="B3" authorId="0" shapeId="0" xr:uid="{00000000-0006-0000-0300-000001000000}">
      <text>
        <r>
          <rPr>
            <sz val="9"/>
            <color indexed="81"/>
            <rFont val="Tahoma"/>
            <family val="2"/>
          </rPr>
          <t>The date this budget was completed.</t>
        </r>
      </text>
    </comment>
    <comment ref="A23" authorId="1" shapeId="0" xr:uid="{FC4280E5-DC7A-4C1E-BA8D-91BB0F2182B7}">
      <text>
        <r>
          <rPr>
            <sz val="9"/>
            <color indexed="81"/>
            <rFont val="Tahoma"/>
            <family val="2"/>
          </rPr>
          <t xml:space="preserve">Select funding source names from the drop-down menu on this summary tab ONLY then add amounts in the appropriate fields by year. The funding source names selected here will auto-populate in the same row order in the other summary tabs (the funding amounts will </t>
        </r>
        <r>
          <rPr>
            <b/>
            <u/>
            <sz val="9"/>
            <color indexed="81"/>
            <rFont val="Tahoma"/>
            <family val="2"/>
          </rPr>
          <t>NOT</t>
        </r>
        <r>
          <rPr>
            <sz val="9"/>
            <color indexed="81"/>
            <rFont val="Tahoma"/>
            <family val="2"/>
          </rPr>
          <t xml:space="preserve"> auto-populate). Be sure to list the name of all funding sources here, even if they only apply to another budget/component tab within this sheet</t>
        </r>
        <r>
          <rPr>
            <b/>
            <sz val="9"/>
            <color indexed="81"/>
            <rFont val="Tahoma"/>
            <family val="2"/>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Robert J McCarthy</author>
  </authors>
  <commentList>
    <comment ref="C11" authorId="0" shapeId="0" xr:uid="{00000000-0006-0000-0400-000001000000}">
      <text>
        <r>
          <rPr>
            <sz val="9"/>
            <color indexed="81"/>
            <rFont val="Tahoma"/>
            <family val="2"/>
          </rPr>
          <t>The salary the agency pays (or would pay) to a full-time employee in this position.
NOTE: If the program has multiple employees with the same job title but who earn different annual salaries, please enter them as separate line items. Do not combine or average their annual salaries into one line.</t>
        </r>
      </text>
    </comment>
    <comment ref="D11" authorId="0" shapeId="0" xr:uid="{00000000-0006-0000-0400-000002000000}">
      <text>
        <r>
          <rPr>
            <b/>
            <sz val="9"/>
            <color indexed="81"/>
            <rFont val="Tahoma"/>
            <family val="2"/>
          </rPr>
          <t>The total number of full-time equivalent budgeted positions for this job title. Examples:
One full-time employee = 1.00
One half-time employee = 0.50
Two full-time employees = 2.00</t>
        </r>
        <r>
          <rPr>
            <sz val="9"/>
            <color indexed="81"/>
            <rFont val="Tahoma"/>
            <family val="2"/>
          </rPr>
          <t xml:space="preserve">
</t>
        </r>
      </text>
    </comment>
    <comment ref="E11" authorId="0" shapeId="0" xr:uid="{00000000-0006-0000-0400-000003000000}">
      <text>
        <r>
          <rPr>
            <b/>
            <sz val="9"/>
            <color indexed="81"/>
            <rFont val="Tahoma"/>
            <family val="2"/>
          </rPr>
          <t>The percentage of this position that is funded by this specific HSH program grant.(Use for positions which split their time between multiple programs). 
Examples:
Position works exclusively on this program = 100%
Position spends only half of their time on this program = 50%</t>
        </r>
        <r>
          <rPr>
            <sz val="9"/>
            <color indexed="81"/>
            <rFont val="Tahoma"/>
            <family val="2"/>
          </rPr>
          <t xml:space="preserve">
</t>
        </r>
      </text>
    </comment>
    <comment ref="F11" authorId="0" shapeId="0" xr:uid="{00000000-0006-0000-0400-000004000000}">
      <text>
        <r>
          <rPr>
            <b/>
            <sz val="9"/>
            <color indexed="81"/>
            <rFont val="Tahoma"/>
            <family val="2"/>
          </rPr>
          <t>= "Position FTE" x "% FTE Funded by this budget"</t>
        </r>
      </text>
    </comment>
    <comment ref="G11" authorId="0" shapeId="0" xr:uid="{00000000-0006-0000-0400-000007000000}">
      <text>
        <r>
          <rPr>
            <sz val="9"/>
            <color indexed="81"/>
            <rFont val="Tahoma"/>
            <family val="2"/>
          </rPr>
          <t xml:space="preserve">= "Annual Full Time Salary" x "Adjusted Budgeted FTE"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Robert J McCarthy</author>
    <author>Elhams, Majda (HOM)</author>
  </authors>
  <commentList>
    <comment ref="A12" authorId="0" shapeId="0" xr:uid="{00000000-0006-0000-0500-000001000000}">
      <text>
        <r>
          <rPr>
            <b/>
            <sz val="9"/>
            <color indexed="81"/>
            <rFont val="Tahoma"/>
            <family val="2"/>
          </rPr>
          <t>The first 9 operating expense lines are fixed defaults which correspond to those in CARBON. Please do not delete or re-order these, even if not used</t>
        </r>
      </text>
    </comment>
    <comment ref="A69" authorId="1" shapeId="0" xr:uid="{3A94D015-F620-487E-9935-BAC2F5689394}">
      <text>
        <r>
          <rPr>
            <sz val="9"/>
            <color indexed="81"/>
            <rFont val="Tahoma"/>
            <family val="2"/>
          </rPr>
          <t>For subcontractors with more than $25k budgeted in a year, load the amount in excess of $25k in this section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Robert J McCarthy</author>
  </authors>
  <commentList>
    <comment ref="E12" authorId="0" shapeId="0" xr:uid="{7D2B067B-F453-44F8-A4BA-CE7072030E0F}">
      <text>
        <r>
          <rPr>
            <sz val="9"/>
            <color indexed="81"/>
            <rFont val="Tahoma"/>
            <family val="2"/>
          </rPr>
          <t xml:space="preserve">
The dates in this row will auto-populate as 1-year terms based on the contract start and end dates input in cells B5:C5. If agreement begins with a delayed or truncated (less than 12-month) term, you can manually adjust this by overwriting the date cells in rows 72-73)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Elhams, Majda (HOM)</author>
  </authors>
  <commentList>
    <comment ref="A69" authorId="0" shapeId="0" xr:uid="{1EBE8C72-C726-4EA8-AE83-568D14FEC1D2}">
      <text>
        <r>
          <rPr>
            <sz val="9"/>
            <color indexed="81"/>
            <rFont val="Tahoma"/>
            <family val="2"/>
          </rPr>
          <t>For subcontractors with more than $25k budgeted in a year, load the amount in excess of $25k in this section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Elhams, Majda (HOM)</author>
  </authors>
  <commentList>
    <comment ref="A23" authorId="0" shapeId="0" xr:uid="{C451F12C-0DE1-48B7-B292-22C62E96BE77}">
      <text>
        <r>
          <rPr>
            <sz val="9"/>
            <color indexed="81"/>
            <rFont val="Tahoma"/>
            <family val="2"/>
          </rPr>
          <t xml:space="preserve">Select funding source names from the drop-down menu on this summary tab ONLY then add amounts in the appropriate fields by year. The funding source names selected here will auto-populate in the same row order in the other summary tabs (the funding amounts will </t>
        </r>
        <r>
          <rPr>
            <b/>
            <u/>
            <sz val="9"/>
            <color indexed="81"/>
            <rFont val="Tahoma"/>
            <family val="2"/>
          </rPr>
          <t>NOT</t>
        </r>
        <r>
          <rPr>
            <sz val="9"/>
            <color indexed="81"/>
            <rFont val="Tahoma"/>
            <family val="2"/>
          </rPr>
          <t xml:space="preserve"> auto-populate). Be sure to list the name of all funding sources here, even if they only apply to another budget/component tab within this sheet</t>
        </r>
        <r>
          <rPr>
            <b/>
            <sz val="9"/>
            <color indexed="81"/>
            <rFont val="Tahoma"/>
            <family val="2"/>
          </rPr>
          <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Robert J McCarthy</author>
  </authors>
  <commentList>
    <comment ref="C11" authorId="0" shapeId="0" xr:uid="{83E85E42-2E0A-4CF3-BFBB-CEB99D22FA55}">
      <text>
        <r>
          <rPr>
            <sz val="9"/>
            <color indexed="81"/>
            <rFont val="Tahoma"/>
            <family val="2"/>
          </rPr>
          <t>The salary the agency pays (or would pay) to a full-time employee in this position.
NOTE: If the program has multiple employees with the same job title but who earn different annual salaries, please enter them as separate line items. Do not combine or average their annual salaries into one line.</t>
        </r>
      </text>
    </comment>
    <comment ref="D11" authorId="0" shapeId="0" xr:uid="{486A0578-FB2F-40F8-8D47-C4A9C0BD019F}">
      <text>
        <r>
          <rPr>
            <b/>
            <sz val="9"/>
            <color indexed="81"/>
            <rFont val="Tahoma"/>
            <family val="2"/>
          </rPr>
          <t>The total number of full-time equivalent budgeted positions for this job title. Examples:
One full-time employee = 1.00
One half-time employee = 0.50
Two full-time employees = 2.00</t>
        </r>
        <r>
          <rPr>
            <sz val="9"/>
            <color indexed="81"/>
            <rFont val="Tahoma"/>
            <family val="2"/>
          </rPr>
          <t xml:space="preserve">
</t>
        </r>
      </text>
    </comment>
    <comment ref="E11" authorId="0" shapeId="0" xr:uid="{D6CC296E-D94B-47E1-8993-7179D313395B}">
      <text>
        <r>
          <rPr>
            <b/>
            <sz val="9"/>
            <color indexed="81"/>
            <rFont val="Tahoma"/>
            <family val="2"/>
          </rPr>
          <t>The percentage of this position that is funded by this specific HSH program grant.(Use for positions which split their time between multiple programs). 
Examples:
Position works exclusively on this program = 100%
Position spends only half of their time on this program = 50%</t>
        </r>
        <r>
          <rPr>
            <sz val="9"/>
            <color indexed="81"/>
            <rFont val="Tahoma"/>
            <family val="2"/>
          </rPr>
          <t xml:space="preserve">
</t>
        </r>
      </text>
    </comment>
    <comment ref="F11" authorId="0" shapeId="0" xr:uid="{846B650D-A765-4AE5-ACC0-2B6440763A7A}">
      <text>
        <r>
          <rPr>
            <b/>
            <sz val="9"/>
            <color indexed="81"/>
            <rFont val="Tahoma"/>
            <family val="2"/>
          </rPr>
          <t>= "Position FTE" x "% FTE Funded by this budget"</t>
        </r>
      </text>
    </comment>
    <comment ref="G11" authorId="0" shapeId="0" xr:uid="{2A9EB95E-BDB8-4DC6-9F12-2E3AC2086B69}">
      <text>
        <r>
          <rPr>
            <sz val="9"/>
            <color indexed="81"/>
            <rFont val="Tahoma"/>
            <family val="2"/>
          </rPr>
          <t xml:space="preserve">= "Annual Full Time Salary" x "Adjusted Budgeted FTE"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Robert J McCarthy</author>
    <author>Elhams, Majda (HOM)</author>
  </authors>
  <commentList>
    <comment ref="A12" authorId="0" shapeId="0" xr:uid="{7B788DF3-A254-4DF5-BEE3-6971568C088B}">
      <text>
        <r>
          <rPr>
            <b/>
            <sz val="9"/>
            <color indexed="81"/>
            <rFont val="Tahoma"/>
            <family val="2"/>
          </rPr>
          <t>The first 9 operating expense lines are fixed defaults which correspond to those in CARBON. Please do not delete or re-order these, even if not used</t>
        </r>
      </text>
    </comment>
    <comment ref="A69" authorId="1" shapeId="0" xr:uid="{ED73A7B8-7357-477F-B93E-D7EBCF1A199D}">
      <text>
        <r>
          <rPr>
            <sz val="9"/>
            <color indexed="81"/>
            <rFont val="Tahoma"/>
            <family val="2"/>
          </rPr>
          <t>For subcontractors with more than $25k budgeted in a year, load the amount in excess of $25k in this section</t>
        </r>
      </text>
    </comment>
  </commentList>
</comments>
</file>

<file path=xl/sharedStrings.xml><?xml version="1.0" encoding="utf-8"?>
<sst xmlns="http://schemas.openxmlformats.org/spreadsheetml/2006/main" count="1136" uniqueCount="309">
  <si>
    <t>City and County of San Francisco (CCSF)</t>
  </si>
  <si>
    <t>Department of Homelessness and Supportive Housing (HSH)</t>
  </si>
  <si>
    <t>Appendix B - Budget</t>
  </si>
  <si>
    <t>I - OVERVIEW</t>
  </si>
  <si>
    <r>
      <t xml:space="preserve">The budget workbook, labeled 'Appendix B, Budget' is an integral part of HSH </t>
    </r>
    <r>
      <rPr>
        <sz val="12"/>
        <color rgb="FFFF0000"/>
        <rFont val="Arial Narrow"/>
        <family val="2"/>
      </rPr>
      <t>grant/contract</t>
    </r>
    <r>
      <rPr>
        <sz val="12"/>
        <color theme="1"/>
        <rFont val="Arial Narrow"/>
        <family val="2"/>
      </rPr>
      <t xml:space="preserve"> agreements with housing services </t>
    </r>
    <r>
      <rPr>
        <sz val="12"/>
        <color rgb="FFFF0000"/>
        <rFont val="Arial Narrow"/>
        <family val="2"/>
      </rPr>
      <t>grantees/contractors</t>
    </r>
    <r>
      <rPr>
        <sz val="12"/>
        <color theme="1"/>
        <rFont val="Arial Narrow"/>
        <family val="2"/>
      </rPr>
      <t xml:space="preserve">. It is a multi-tab tool used for the planning, management, and monitoring of funds that are allocated to grantees for the purpose of providing program services as described in 'appendix A, Services to be Provided' of the </t>
    </r>
    <r>
      <rPr>
        <sz val="12"/>
        <color rgb="FFFF0000"/>
        <rFont val="Arial Narrow"/>
        <family val="2"/>
      </rPr>
      <t>grant/contract</t>
    </r>
    <r>
      <rPr>
        <sz val="12"/>
        <color theme="1"/>
        <rFont val="Arial Narrow"/>
        <family val="2"/>
      </rPr>
      <t xml:space="preserve"> agreement.</t>
    </r>
  </si>
  <si>
    <t>II - PURPOSE</t>
  </si>
  <si>
    <t xml:space="preserve">Appendix B serves as: </t>
  </si>
  <si>
    <r>
      <t xml:space="preserve">• A detailed annual plan quantifying staffing and operational needs to perform the services described in Appendix A for the term of the </t>
    </r>
    <r>
      <rPr>
        <sz val="12"/>
        <color rgb="FFFF0000"/>
        <rFont val="Arial Narrow"/>
        <family val="2"/>
      </rPr>
      <t>grant/contract.</t>
    </r>
  </si>
  <si>
    <t>• A basis for assessing the efficient use of budgetary resources to operate housing services programs.</t>
  </si>
  <si>
    <t>III - MAIN COMPONENTS / TABS</t>
  </si>
  <si>
    <r>
      <t>Appendix B is composed of</t>
    </r>
    <r>
      <rPr>
        <b/>
        <sz val="14"/>
        <color theme="1"/>
        <rFont val="Arial Narrow"/>
        <family val="2"/>
      </rPr>
      <t xml:space="preserve"> 7 </t>
    </r>
    <r>
      <rPr>
        <sz val="12"/>
        <color theme="1"/>
        <rFont val="Arial Narrow"/>
        <family val="2"/>
      </rPr>
      <t>main components (tabs):</t>
    </r>
  </si>
  <si>
    <t xml:space="preserve">1. READ ME </t>
  </si>
  <si>
    <t xml:space="preserve">This is the tab you are currently reading. It serves as a reference or a guideline that walks the user through the structure of the budget workbook, and provides key instructions on how to complete each component of this budget workbook. Please read this full page before beginning to work on the budget workbook, and refer to this tab as often as needed when working on the other components, to ensure updates are done correctly and data/ links/formulas are not accidentally corrupted. </t>
  </si>
  <si>
    <t>2.  Subcontractors</t>
  </si>
  <si>
    <t>This tab lists the names of any proposed entities/business with whom the proposer subcontracts a portion of the HSH contracted services.</t>
  </si>
  <si>
    <t>3. Summary (All Budgets)</t>
  </si>
  <si>
    <r>
      <t xml:space="preserve">This summary displays the aggregate budget for the whole program. It consolidates the individual budgets for the ongoing services and the start-up costs. This tab is wholly linked to the individual </t>
    </r>
    <r>
      <rPr>
        <sz val="12"/>
        <color rgb="FFFF0000"/>
        <rFont val="Arial Narrow"/>
        <family val="2"/>
      </rPr>
      <t>'Summary ABC</t>
    </r>
    <r>
      <rPr>
        <sz val="12"/>
        <color theme="1"/>
        <rFont val="Arial Narrow"/>
        <family val="2"/>
      </rPr>
      <t xml:space="preserve"> ' and '</t>
    </r>
    <r>
      <rPr>
        <sz val="12"/>
        <color rgb="FFFF0000"/>
        <rFont val="Arial Narrow"/>
        <family val="2"/>
      </rPr>
      <t>Summary XYZ</t>
    </r>
    <r>
      <rPr>
        <sz val="12"/>
        <color theme="1"/>
        <rFont val="Arial Narrow"/>
        <family val="2"/>
      </rPr>
      <t xml:space="preserve">' tabs and requires no manual input.
</t>
    </r>
  </si>
  <si>
    <r>
      <t xml:space="preserve">4. Summary </t>
    </r>
    <r>
      <rPr>
        <b/>
        <sz val="12"/>
        <color rgb="FFFF0000"/>
        <rFont val="Arial Narrow"/>
        <family val="2"/>
      </rPr>
      <t>(2 sets)</t>
    </r>
  </si>
  <si>
    <t xml:space="preserve">This tab rolls up the total expenses by category (i.e. salaries &amp; benefits, operations, indirect, and capital) and lists the revenues by funding source. Most of the fields on this tab are linked to the salary and operating detail tabs. 
</t>
  </si>
  <si>
    <r>
      <t xml:space="preserve">5. Salary Detail </t>
    </r>
    <r>
      <rPr>
        <b/>
        <sz val="12"/>
        <color rgb="FFFF0000"/>
        <rFont val="Arial Narrow"/>
        <family val="2"/>
      </rPr>
      <t>(2 sets)</t>
    </r>
  </si>
  <si>
    <t xml:space="preserve">This tab provides in detail the budgeted staffing costs information needed to carry out the program services, including: the position title, the number of full-time equivalents (FTE), the annual salary for each position, the HSH funded percentage for each position, and employee benefits costs. </t>
  </si>
  <si>
    <r>
      <t xml:space="preserve">6. Operational Detail </t>
    </r>
    <r>
      <rPr>
        <b/>
        <sz val="12"/>
        <color rgb="FFFF0000"/>
        <rFont val="Arial Narrow"/>
        <family val="2"/>
      </rPr>
      <t>(2 sets)</t>
    </r>
  </si>
  <si>
    <t xml:space="preserve">This section is used to budget in detail all operating and capital expenses associated with providing services to clients, and is arranged in 3 separate expense categories:
◘ Operating Expenses 
◘ Other Expenses Not Subject to Indirect Rate
◘ Capital Expenses 
</t>
  </si>
  <si>
    <r>
      <t>7. Budget Narrative</t>
    </r>
    <r>
      <rPr>
        <b/>
        <sz val="12"/>
        <color rgb="FFFF0000"/>
        <rFont val="Arial Narrow"/>
        <family val="2"/>
      </rPr>
      <t xml:space="preserve"> (2 sets)</t>
    </r>
  </si>
  <si>
    <t xml:space="preserve">This tab is an integral part of the budget workbook and MUST be completed fully and accurately. The proposer uses this tab to explain and provide calculation details for the estimated cost for each line item on the 'Salary Detail' and 'Operating Detail' tabs. </t>
  </si>
  <si>
    <t>IV - INSTRUCTIONS</t>
  </si>
  <si>
    <t>1) GENERAL RULES</t>
  </si>
  <si>
    <t>Proposers should address any technical / template-related questions to the Procurement Lead</t>
  </si>
  <si>
    <t>Cells highlighted in light grey are linked and auto-populate when the proposer completes the source/precedent cells.</t>
  </si>
  <si>
    <t>Cells highlighted in bright yellow are for the proposer to directly input/key in data.</t>
  </si>
  <si>
    <t>2) TAB-SPECIFIC GUIDELINES</t>
  </si>
  <si>
    <t>1) SUMMARY TAB</t>
  </si>
  <si>
    <t xml:space="preserve">Headers </t>
  </si>
  <si>
    <r>
      <rPr>
        <b/>
        <sz val="12"/>
        <color theme="1"/>
        <rFont val="Arial Narrow"/>
        <family val="2"/>
      </rPr>
      <t>• Document Date</t>
    </r>
    <r>
      <rPr>
        <sz val="12"/>
        <color theme="1"/>
        <rFont val="Arial Narrow"/>
        <family val="2"/>
      </rPr>
      <t xml:space="preserve"> : The date the Appendix B was completed.</t>
    </r>
  </si>
  <si>
    <r>
      <t>•</t>
    </r>
    <r>
      <rPr>
        <b/>
        <sz val="12"/>
        <color theme="1"/>
        <rFont val="Arial Narrow"/>
        <family val="2"/>
      </rPr>
      <t xml:space="preserve"> Proposer Name:</t>
    </r>
    <r>
      <rPr>
        <sz val="12"/>
        <color theme="1"/>
        <rFont val="Arial Narrow"/>
        <family val="2"/>
      </rPr>
      <t xml:space="preserve"> The proposer's legal name. </t>
    </r>
  </si>
  <si>
    <t>Expenditures Section</t>
  </si>
  <si>
    <t>The proposer completes this section by keying in the indirect percentage, the rest of the Expenditures section is formula-based or linked to the "Salary Detail' and 'Operational Detail' tabs, and will auto-populate when these two tabs are completed.</t>
  </si>
  <si>
    <t>Revenue Section</t>
  </si>
  <si>
    <t xml:space="preserve">This section is broken down into two categories: 
</t>
  </si>
  <si>
    <r>
      <rPr>
        <b/>
        <i/>
        <sz val="12"/>
        <color theme="1"/>
        <rFont val="Arial Narrow"/>
        <family val="2"/>
      </rPr>
      <t>1. HSH Revenue</t>
    </r>
    <r>
      <rPr>
        <sz val="12"/>
        <color theme="1"/>
        <rFont val="Arial Narrow"/>
        <family val="2"/>
      </rPr>
      <t xml:space="preserve">: This section lists the HSH revenues (by funding source) that fund the program. </t>
    </r>
    <r>
      <rPr>
        <sz val="12"/>
        <color rgb="FFFF0000"/>
        <rFont val="Arial Narrow"/>
        <family val="2"/>
      </rPr>
      <t>The total and source of funding for this RFP is already populated on the 'Summary-1'. For the 'Summary - 2' tab, the HSH Revenue section will auto-populate when the proposer completes the 'Salary Detail - 2' and 'Operating Detail - Start Up' tabs. Please refer to the 'Additional Instructions for the Start Up budget' section at the end of this tab for further guidance.</t>
    </r>
  </si>
  <si>
    <r>
      <rPr>
        <b/>
        <sz val="12"/>
        <color theme="1"/>
        <rFont val="Arial Narrow"/>
        <family val="2"/>
      </rPr>
      <t>2. Other Revenue:</t>
    </r>
    <r>
      <rPr>
        <sz val="12"/>
        <color theme="1"/>
        <rFont val="Arial Narrow"/>
        <family val="2"/>
      </rPr>
      <t xml:space="preserve"> This section lists non-HSH revenues that the proposer anticipates to generate to offset /subsidize the costs of the program. Examples of non-HSH revenue includes: rental income, private income.</t>
    </r>
  </si>
  <si>
    <t>How to complete this section:</t>
  </si>
  <si>
    <t>• The proposer completes the Other Revenue section  by listing any applicable revenue source, and entering the anticipated revenue amount in the budget column for each applicable year.</t>
  </si>
  <si>
    <t>Rev-Exp ( Budget Match Check)</t>
  </si>
  <si>
    <t>This row serves as a tool to cross-check that the allocated costs remain within the maximum funding for each ear. This line currently shows the maximum funding amount for each year and will be zeroed out after the proposer competes the 'Salary Detail' and 'Operating Detail' tabs and populate the indirect percentage on the 'Summary' tabs. If the amounts are not zeroed out, it indicates that the proposer's allocated costs either exceed ( if amount is negative) or are below (if amount is positive)  the maximum allowable funding. The proposer must ensure that this row is zeroed out when the budget proposal is completed.</t>
  </si>
  <si>
    <t>Footer Section</t>
  </si>
  <si>
    <r>
      <t>This section includes the contact information (name, title, email, and phone number) of the proposer's budget staff responsible for completing the budget. Usually the CFO or Budget Manager. The proposer completes this information on the '</t>
    </r>
    <r>
      <rPr>
        <sz val="12"/>
        <color rgb="FFFF0000"/>
        <rFont val="Arial Narrow"/>
        <family val="2"/>
      </rPr>
      <t>Summary 1</t>
    </r>
    <r>
      <rPr>
        <sz val="12"/>
        <color theme="1"/>
        <rFont val="Arial Narrow"/>
        <family val="2"/>
      </rPr>
      <t>' tab and the other tabs will auto-populate accordingly.</t>
    </r>
  </si>
  <si>
    <t>3) SALARY DETAIL TAB</t>
  </si>
  <si>
    <r>
      <t xml:space="preserve">In this tab, the proposer completes the following 5 fields only. Everything else is auto-populated and the formulas should never be overridden : 
 </t>
    </r>
    <r>
      <rPr>
        <sz val="11"/>
        <color theme="1"/>
        <rFont val="Arial Narrow"/>
        <family val="2"/>
      </rPr>
      <t xml:space="preserve">    1.The Position Title
     2. The Annual Salary Information
     3. The Number of FTEs
     4. The Funding % 
     5. Fringe Benefits Rate</t>
    </r>
    <r>
      <rPr>
        <sz val="12"/>
        <color theme="1"/>
        <rFont val="Arial Narrow"/>
        <family val="2"/>
      </rPr>
      <t xml:space="preserve"> </t>
    </r>
  </si>
  <si>
    <t xml:space="preserve"> Annual Full-Time Salary: </t>
  </si>
  <si>
    <t>It is equivalent to the annual salary paid by the proposer based on a 40 hour-work week i.e. 2,080 hours annually. The annual salary should meet CCSF's minimum compensation ordinance (MCO). This column is conditionally-formatted to flag any salaries below (MCO).</t>
  </si>
  <si>
    <t xml:space="preserve">Position FTE: </t>
  </si>
  <si>
    <r>
      <t>This column lists the # of FTEs</t>
    </r>
    <r>
      <rPr>
        <sz val="14"/>
        <color rgb="FFFF0000"/>
        <rFont val="Arial Narrow"/>
        <family val="2"/>
      </rPr>
      <t>*</t>
    </r>
    <r>
      <rPr>
        <sz val="12"/>
        <color theme="1"/>
        <rFont val="Arial Narrow"/>
        <family val="2"/>
      </rPr>
      <t xml:space="preserve"> needed for each job classification. For example 0.5 FTE Case Manager (CM) indicates that the full-time employee spends 50% of their time working on the program. 
</t>
    </r>
  </si>
  <si>
    <r>
      <rPr>
        <i/>
        <sz val="14"/>
        <color rgb="FFFF0000"/>
        <rFont val="Arial Narrow"/>
        <family val="2"/>
      </rPr>
      <t>*</t>
    </r>
    <r>
      <rPr>
        <i/>
        <sz val="10.5"/>
        <color theme="1"/>
        <rFont val="Arial Narrow"/>
        <family val="2"/>
      </rPr>
      <t>1 FTE is based on a 40-hour work week. For proposers that use different work schedule ( e.g. 37.5 work week), they can note this information in the 'Budget Narrative' tab.</t>
    </r>
  </si>
  <si>
    <t>% FTE funded</t>
  </si>
  <si>
    <t>This % indicates how much of the position FTE is funded by HSH. For example 50% indicates that HSH is funding 50% of the FTE position assigned to the program. Using the 0.5 FTE CM example, a 50% FTE would mean that HSH is funding 0.25 FTE CM.</t>
  </si>
  <si>
    <t>Adjusted Budgeted FTE</t>
  </si>
  <si>
    <r>
      <rPr>
        <sz val="12"/>
        <color theme="1"/>
        <rFont val="Arial Narrow"/>
        <family val="2"/>
      </rPr>
      <t xml:space="preserve">This indicates the effective FTE funded by HSH for this program and is equal to: </t>
    </r>
    <r>
      <rPr>
        <b/>
        <sz val="12"/>
        <color theme="1"/>
        <rFont val="Arial Narrow"/>
        <family val="2"/>
      </rPr>
      <t xml:space="preserve"> </t>
    </r>
    <r>
      <rPr>
        <b/>
        <sz val="11"/>
        <color theme="1"/>
        <rFont val="Arial Narrow"/>
        <family val="2"/>
      </rPr>
      <t xml:space="preserve">Position FTE </t>
    </r>
    <r>
      <rPr>
        <b/>
        <sz val="12"/>
        <color theme="1"/>
        <rFont val="Arial Narrow"/>
        <family val="2"/>
      </rPr>
      <t xml:space="preserve"> </t>
    </r>
    <r>
      <rPr>
        <sz val="12"/>
        <color theme="1"/>
        <rFont val="Arial Narrow"/>
        <family val="2"/>
      </rPr>
      <t>x</t>
    </r>
    <r>
      <rPr>
        <b/>
        <sz val="11"/>
        <color theme="1"/>
        <rFont val="Arial Narrow"/>
        <family val="2"/>
      </rPr>
      <t xml:space="preserve">  % FTE Funded by HSH</t>
    </r>
  </si>
  <si>
    <t>Budgeted Salary</t>
  </si>
  <si>
    <r>
      <t xml:space="preserve"> </t>
    </r>
    <r>
      <rPr>
        <sz val="12"/>
        <color theme="1"/>
        <rFont val="Arial Narrow"/>
        <family val="2"/>
      </rPr>
      <t>This column is formula-based and calculates the salary cost as follows:</t>
    </r>
    <r>
      <rPr>
        <b/>
        <sz val="12"/>
        <color theme="1"/>
        <rFont val="Arial Narrow"/>
        <family val="2"/>
      </rPr>
      <t xml:space="preserve"> Annual Full-Time Salary  </t>
    </r>
    <r>
      <rPr>
        <sz val="12"/>
        <color theme="1"/>
        <rFont val="Arial Narrow"/>
        <family val="2"/>
      </rPr>
      <t>x</t>
    </r>
    <r>
      <rPr>
        <b/>
        <sz val="12"/>
        <color theme="1"/>
        <rFont val="Arial Narrow"/>
        <family val="2"/>
      </rPr>
      <t xml:space="preserve">  Adjusted FTE</t>
    </r>
  </si>
  <si>
    <t>4) OPERATING DETAIL TAB</t>
  </si>
  <si>
    <r>
      <t xml:space="preserve">This section is used to budget all operating, capital, and other expenses associated with providing services to clients and is arranged in 3 separate categories:  
</t>
    </r>
    <r>
      <rPr>
        <sz val="11"/>
        <color theme="1"/>
        <rFont val="Arial Narrow"/>
        <family val="2"/>
      </rPr>
      <t xml:space="preserve">
</t>
    </r>
  </si>
  <si>
    <t>Operating Expenses</t>
  </si>
  <si>
    <t>The first 9 line item expense categories are fixed defaults. These should not be changed or overridden in the budget template. Additional expense categories can be added below these lines. Under Operating expenses, there is also a subcategory 'Consultants' reserved for consulting services.</t>
  </si>
  <si>
    <r>
      <t xml:space="preserve">• Consultants: </t>
    </r>
    <r>
      <rPr>
        <sz val="12"/>
        <color theme="1"/>
        <rFont val="Arial Narrow"/>
        <family val="2"/>
      </rPr>
      <t>This section is used for any contracted services by the proposer that do not fall under the scope of services in Appendix A i.e. services that are not directly related to the program. e.g. auditing, legal, or data processing services etc. If the contracted services are directly related to the program, these costs should be reported under the Subcontractors section.</t>
    </r>
  </si>
  <si>
    <t>Other Expenses (Not Subject to indirect cost %)</t>
  </si>
  <si>
    <r>
      <rPr>
        <sz val="12"/>
        <color theme="1"/>
        <rFont val="Arial Narrow"/>
        <family val="2"/>
      </rPr>
      <t>This section is reserved for any expenses that are not subject to the indirect cost rate. This includes generally costs that have minimal administrative burden to the proposer. Examples of these expenses include but are not limited to: client stipends, rental subsidies, and any other pass-through expenses. This section also includes an expense subcategory reserved for any services within the scope of the services described in Appendix A that the proposer subcontracts. Per the City's Controller's Office's guidelines, no more than $25,000 of these subcontracted services can be subject to the indirect cost rate. The budget template automatically calculates the indirect rate on the first $25,000 under the 'Subcontractor indirect (First $25k only)' line.</t>
    </r>
    <r>
      <rPr>
        <b/>
        <i/>
        <sz val="12"/>
        <color theme="1"/>
        <rFont val="Arial Narrow"/>
        <family val="2"/>
      </rPr>
      <t xml:space="preserve">
</t>
    </r>
    <r>
      <rPr>
        <b/>
        <i/>
        <sz val="11"/>
        <color theme="1"/>
        <rFont val="Arial Narrow"/>
        <family val="2"/>
      </rPr>
      <t>Note:</t>
    </r>
    <r>
      <rPr>
        <i/>
        <sz val="12"/>
        <color theme="1"/>
        <rFont val="Arial Narrow"/>
        <family val="2"/>
      </rPr>
      <t xml:space="preserve"> </t>
    </r>
    <r>
      <rPr>
        <i/>
        <sz val="10"/>
        <color theme="1"/>
        <rFont val="Arial Narrow"/>
        <family val="2"/>
      </rPr>
      <t xml:space="preserve">CCSF Controller's Office (CON) defines indirect costs as organizational costs that cannot be isolated to an individual program or contract. Common examples are accounting, human resources, IT staff salaries that support the entire organization.
Per the U.S. Department of Education  (Source below) An indirect cost rate is a mechanism for determining fairly and conveniently within the boundaries of sound administrative principles, what proportion of indirect cost each program should bear. The indirect cost rate is designed to provide a method for full cost recovery, and it is an equitable, logical, and consistent process for allocating costs not directly associated with a single grant/contract, project or cost objective. </t>
    </r>
  </si>
  <si>
    <t xml:space="preserve">https://www2.ed.gov/about/offices/list/ocfo/intro.html </t>
  </si>
  <si>
    <t>Capital Expenses</t>
  </si>
  <si>
    <t>This section is used to budget for any capital expenses needed for the operation of the program. Generally, the majority of HSH programs do not have significant costs in this category. Examples of  common capital expenses  for HSH programs include vehicle purchase for outreach programs, major HVAC, or elevator repairs etc.</t>
  </si>
  <si>
    <t>5) BUDGET NARRATIVE TAB</t>
  </si>
  <si>
    <t>This tab is linked to the 'salary detail' and 'operating detail' tabs and is automatically filled when these two tabs are completed. The proposer should only complete the 'Justification' and 'Calculation' columns. All other data fields are formula-driven or linked to other tabs &amp; date source.</t>
  </si>
  <si>
    <t>3) ADDITIONAL INSTRUCTIONS FOR THE START UP BUDGET</t>
  </si>
  <si>
    <t>HSH Revenue Sources</t>
  </si>
  <si>
    <t>Other Revenue Sources</t>
  </si>
  <si>
    <t>Contract Action</t>
  </si>
  <si>
    <t>Contract Action (VLOOKUP)</t>
  </si>
  <si>
    <t>Budget Narrative Fiscal Year</t>
  </si>
  <si>
    <t>FY Term Start</t>
  </si>
  <si>
    <t>FY Term End</t>
  </si>
  <si>
    <t>Minimum Wage as of</t>
  </si>
  <si>
    <t>Until</t>
  </si>
  <si>
    <t>Minimum Hourly Wage (Non-Profits)</t>
  </si>
  <si>
    <t>Annual Minimum Salary (Full-Time)</t>
  </si>
  <si>
    <t>Fiscal Year Start</t>
  </si>
  <si>
    <t>Fiscal Year End</t>
  </si>
  <si>
    <t>ESG Award #</t>
  </si>
  <si>
    <t>ESG Award Term Start Date</t>
  </si>
  <si>
    <t>Tab Colors</t>
  </si>
  <si>
    <t>Summary 1</t>
  </si>
  <si>
    <t>Adjustment to Actuals</t>
  </si>
  <si>
    <t>Private Match</t>
  </si>
  <si>
    <t>New Agreement</t>
  </si>
  <si>
    <t xml:space="preserve"> </t>
  </si>
  <si>
    <t>FY23-24</t>
  </si>
  <si>
    <t>Summary 2</t>
  </si>
  <si>
    <t>Candlestick Point Vehicle Triage Center General Fund Distribution</t>
  </si>
  <si>
    <t>Rental Income</t>
  </si>
  <si>
    <t>Amendment</t>
  </si>
  <si>
    <t>FY24-25</t>
  </si>
  <si>
    <t>Summary 3</t>
  </si>
  <si>
    <t>Department of Public Health (DPH) Funding</t>
  </si>
  <si>
    <t>Modification</t>
  </si>
  <si>
    <t>FY25-26</t>
  </si>
  <si>
    <t>Summary 4</t>
  </si>
  <si>
    <t>Federal - Community Services Block Grant (CSBG) (CFDA 93.778)</t>
  </si>
  <si>
    <t>Revision</t>
  </si>
  <si>
    <t>FY26-27</t>
  </si>
  <si>
    <t>Summary 5</t>
  </si>
  <si>
    <t>Federal - COVID-19 Time-Limited Funding</t>
  </si>
  <si>
    <t>FY27-28</t>
  </si>
  <si>
    <t>Summary 6</t>
  </si>
  <si>
    <t>Federal - HUD CoC (CFDA 14.267) - Admin</t>
  </si>
  <si>
    <t>FY28-29</t>
  </si>
  <si>
    <t>E-19-MC-06-0016</t>
  </si>
  <si>
    <t>Summary 7</t>
  </si>
  <si>
    <t>Federal - HUD CoC (CFDA 14.267) - Leasing</t>
  </si>
  <si>
    <t>FY29-30</t>
  </si>
  <si>
    <t>E-20-MC-06-0016</t>
  </si>
  <si>
    <t>Summary 8</t>
  </si>
  <si>
    <t>Federal - HUD CoC (CFDA 14.267) - Operating Costs</t>
  </si>
  <si>
    <t>FY30-31</t>
  </si>
  <si>
    <t>E-21-MC-06-0016</t>
  </si>
  <si>
    <t>Summary 9</t>
  </si>
  <si>
    <t>Federal - HUD CoC (CFDA 14.267) - Rental Assistance</t>
  </si>
  <si>
    <t>FY31-32</t>
  </si>
  <si>
    <t>E-22-MC-06-0016</t>
  </si>
  <si>
    <t>Summary 10</t>
  </si>
  <si>
    <t>Federal - HUD CoC (CFDA 14.267) - Supportive Services</t>
  </si>
  <si>
    <t>FY32-33</t>
  </si>
  <si>
    <t>Federal - HUD ESG (CFDA 14.231)</t>
  </si>
  <si>
    <t>General Fund - CODB</t>
  </si>
  <si>
    <t>General Fund - Community Services Block Grant (CSBG)</t>
  </si>
  <si>
    <t>General Fund - Master Lease Cap Needs</t>
  </si>
  <si>
    <t>General Fund - One-Time</t>
  </si>
  <si>
    <t>General Fund - One-Time Carry-forward</t>
  </si>
  <si>
    <t>General Fund - Ongoing</t>
  </si>
  <si>
    <t>Google Fund</t>
  </si>
  <si>
    <t>Housing and Community Development (HCD)</t>
  </si>
  <si>
    <t>HSH Fund (formerly Care Not Cash (CNC))</t>
  </si>
  <si>
    <t>JobsNow</t>
  </si>
  <si>
    <t>Mayor's Fund for the Homeless</t>
  </si>
  <si>
    <t>MCO Adjustment - Ongoing</t>
  </si>
  <si>
    <t>MOHCD - Housing Trust Fund</t>
  </si>
  <si>
    <t>Project Income</t>
  </si>
  <si>
    <t>Prop C</t>
  </si>
  <si>
    <t>Prop C - Adult</t>
  </si>
  <si>
    <t>Prop C - Family</t>
  </si>
  <si>
    <t>Prop C - Family Housing</t>
  </si>
  <si>
    <t>Prop C - Family Housing (PM Start-Up)</t>
  </si>
  <si>
    <t>Prop C - Family Housing (SS Start-Up)</t>
  </si>
  <si>
    <t>Prop C - Mental Health (DPH Work Order)</t>
  </si>
  <si>
    <t>Prop C - One-Time Start-Up</t>
  </si>
  <si>
    <t>Prop C - One-time COVID-19 Bonus Pay</t>
  </si>
  <si>
    <t>Prop C - Prevention</t>
  </si>
  <si>
    <t>Prop C - TAY</t>
  </si>
  <si>
    <t>Prop C - TAY EHV</t>
  </si>
  <si>
    <t>Prop C - TAY Housing</t>
  </si>
  <si>
    <t>Prop C - Waiver</t>
  </si>
  <si>
    <t>SFHA EHV Service Fees</t>
  </si>
  <si>
    <t>State - CalAIM</t>
  </si>
  <si>
    <t>State - CalAIM - One-Time</t>
  </si>
  <si>
    <t>State - California Emergency Solutions and Housing (CESH)</t>
  </si>
  <si>
    <t>State - Educational Revenue Augmentation Fund (ERAF)</t>
  </si>
  <si>
    <t>State - Encampment Resolution Funding (ERF)</t>
  </si>
  <si>
    <t xml:space="preserve">State - Homeless Emergency Aid Program (HEAP) </t>
  </si>
  <si>
    <t>State - Homeless Emergency Aid Program (HEAP) (AKA SB850)</t>
  </si>
  <si>
    <t>State - Homeless Housing, Assistance, and Prevention Program (HHAP) 1</t>
  </si>
  <si>
    <t>State - Homeless Housing, Assistance, and Prevention Program (HHAP) 2</t>
  </si>
  <si>
    <t>State - Homeless Housing, Assistance, and Prevention Program (HHAP) 3</t>
  </si>
  <si>
    <t>State - Housing Disability Access Program (HDAP)</t>
  </si>
  <si>
    <t>State - Mental Health Service Act (MHSA)</t>
  </si>
  <si>
    <t>State - Project for Assistance in Transition from Homelessness (PATH)</t>
  </si>
  <si>
    <t>State - Project Homekey</t>
  </si>
  <si>
    <t>State - Project Roomkey</t>
  </si>
  <si>
    <t>State - Transitional Housing Placement (THP-Plus)</t>
  </si>
  <si>
    <t>State - Whole Person Care (WPC) - Ongoing</t>
  </si>
  <si>
    <t>Veterans Affairs Grant (VA)</t>
  </si>
  <si>
    <t>Work Order (specify)</t>
  </si>
  <si>
    <t>Youth Housing Demonstration Project (YHDP)</t>
  </si>
  <si>
    <t>Homekey</t>
  </si>
  <si>
    <t>Private Fundraising</t>
  </si>
  <si>
    <t>DEPARTMENT OF HOMELESSNESS AND SUPPORTIVE HOUSING</t>
  </si>
  <si>
    <t>APPENDIX B, BUDGET</t>
  </si>
  <si>
    <t>Document Date</t>
  </si>
  <si>
    <t>Contract Term</t>
  </si>
  <si>
    <t>Begin Date</t>
  </si>
  <si>
    <t>End Date</t>
  </si>
  <si>
    <t>Duration (Years)</t>
  </si>
  <si>
    <t>Subcontractors</t>
  </si>
  <si>
    <t>Amended Term</t>
  </si>
  <si>
    <t>Proposer Name</t>
  </si>
  <si>
    <t>Program</t>
  </si>
  <si>
    <t>Budget Names</t>
  </si>
  <si>
    <t>Maximum Funding:</t>
  </si>
  <si>
    <t>Year 1</t>
  </si>
  <si>
    <t>Year 2</t>
  </si>
  <si>
    <t>Year 3</t>
  </si>
  <si>
    <t>Year 4</t>
  </si>
  <si>
    <t>Year 5</t>
  </si>
  <si>
    <t>All Years</t>
  </si>
  <si>
    <t>EXPENDITURES</t>
  </si>
  <si>
    <t>Salaries &amp; Benefits</t>
  </si>
  <si>
    <t>Subtotal</t>
  </si>
  <si>
    <t xml:space="preserve">Indirect Percentage </t>
  </si>
  <si>
    <t xml:space="preserve">Indirect Cost </t>
  </si>
  <si>
    <t>Other Expenses (Not Eligible for indirect %)</t>
  </si>
  <si>
    <t>Capital Expenditure</t>
  </si>
  <si>
    <t>TOTAL EXPENDITURES</t>
  </si>
  <si>
    <t>HSH REVENUES:</t>
  </si>
  <si>
    <t>TOTAL HSH REVENUES</t>
  </si>
  <si>
    <t>OTHER REVENUES (NON-HSH):</t>
  </si>
  <si>
    <t>TOTAL OTHER REVENUES</t>
  </si>
  <si>
    <t>TOTAL HSH + OTHER REVENUES</t>
  </si>
  <si>
    <t>Total Adjusted Salary FTE (All Budgets)</t>
  </si>
  <si>
    <t>Rev-Exp (Budget Match Check)</t>
  </si>
  <si>
    <t xml:space="preserve">Approved by:                                </t>
  </si>
  <si>
    <t>Title:</t>
  </si>
  <si>
    <t>Phone Number :</t>
  </si>
  <si>
    <t>Email:</t>
  </si>
  <si>
    <t>Contract Year</t>
  </si>
  <si>
    <t>FY Begin Date</t>
  </si>
  <si>
    <t>FY End Date</t>
  </si>
  <si>
    <t>5/1/2024</t>
  </si>
  <si>
    <t>6/30/2028</t>
  </si>
  <si>
    <t>Agreement Term</t>
  </si>
  <si>
    <t>Budget Name</t>
  </si>
  <si>
    <t>Indirect Cost (Line 18 X Line 19)</t>
  </si>
  <si>
    <t>Capital Expenditures</t>
  </si>
  <si>
    <t>HSH REVENUES</t>
  </si>
  <si>
    <r>
      <t xml:space="preserve">OTHER REVENUES (NON-HSH): </t>
    </r>
    <r>
      <rPr>
        <b/>
        <sz val="12"/>
        <color rgb="FF0000FF"/>
        <rFont val="Calibri"/>
        <family val="2"/>
        <scheme val="minor"/>
      </rPr>
      <t>(Enter)</t>
    </r>
  </si>
  <si>
    <t>Private Fundrasing</t>
  </si>
  <si>
    <t>SALARY &amp; BENEFIT DETAIL</t>
  </si>
  <si>
    <t>POSITION TITLE</t>
  </si>
  <si>
    <t>Agency Totals</t>
  </si>
  <si>
    <t>For HSH Funded Program</t>
  </si>
  <si>
    <t>Annual Full Time Salary (for 1.00 FTE)</t>
  </si>
  <si>
    <t xml:space="preserve">Position FTE </t>
  </si>
  <si>
    <t>% FTE funded by this budget</t>
  </si>
  <si>
    <t>Program Manager</t>
  </si>
  <si>
    <t>Front Desk/Reception</t>
  </si>
  <si>
    <t>Ambassadors/Monitors</t>
  </si>
  <si>
    <t>Safety De-escalation Staff</t>
  </si>
  <si>
    <t>Janitorial Staff</t>
  </si>
  <si>
    <t>Shift Supervisors</t>
  </si>
  <si>
    <t>Case Manager</t>
  </si>
  <si>
    <t>Job Development Specialist</t>
  </si>
  <si>
    <t>Director of Programs</t>
  </si>
  <si>
    <t xml:space="preserve">TOTAL SALARIES </t>
  </si>
  <si>
    <t>TOTAL FTE :</t>
  </si>
  <si>
    <t>FRINGE BENEFIT RATE:</t>
  </si>
  <si>
    <t>EMPLOYEE FRINGE BENEFITS:</t>
  </si>
  <si>
    <t>TOTAL SALARIES &amp; BENEFITS:</t>
  </si>
  <si>
    <t>MCO</t>
  </si>
  <si>
    <t>OPERATING DETAIL</t>
  </si>
  <si>
    <t>OPERATING EXPENSES</t>
  </si>
  <si>
    <t>Budgeted Expense</t>
  </si>
  <si>
    <t>Rental of Property</t>
  </si>
  <si>
    <t xml:space="preserve">Utilities(Elec, Water, Gas, Phone, Scavenger) </t>
  </si>
  <si>
    <t>Office Supplies, Postage</t>
  </si>
  <si>
    <t>Building Maintenance Supplies and Repair</t>
  </si>
  <si>
    <t>Printing and Reproduction</t>
  </si>
  <si>
    <t>Insurance</t>
  </si>
  <si>
    <t>Staff Training</t>
  </si>
  <si>
    <t>Staff Travel-(Local &amp; Out of Town)</t>
  </si>
  <si>
    <t>Rental of Equipment</t>
  </si>
  <si>
    <t>Cleaning/Janitorial Supplies</t>
  </si>
  <si>
    <t>Cable/Internet</t>
  </si>
  <si>
    <t>Fire/Security Monitoring Contract</t>
  </si>
  <si>
    <t>Linen Laundry</t>
  </si>
  <si>
    <t>Client Supplemental Food</t>
  </si>
  <si>
    <t>Client Supplies (hygiene, vouchers, etc)</t>
  </si>
  <si>
    <t>Client Transportation</t>
  </si>
  <si>
    <t>Consultants:</t>
  </si>
  <si>
    <t>TOTAL OPERATING EXPENSES</t>
  </si>
  <si>
    <t>OTHER EXPENSES (Not Eligible for Indirect Cost %)</t>
  </si>
  <si>
    <t>Subcontractor indirect (First $25k only)</t>
  </si>
  <si>
    <t>TOTAL OTHER EXPENSES</t>
  </si>
  <si>
    <t>CAPITAL EXPENSES</t>
  </si>
  <si>
    <t>TOTAL CAPITAL EXPENSES</t>
  </si>
  <si>
    <t>Indirect Rate</t>
  </si>
  <si>
    <t>BUDGET NARRATIVE</t>
  </si>
  <si>
    <t>Salaries &amp; Benefits</t>
    <phoneticPr fontId="5" type="noConversion"/>
  </si>
  <si>
    <t>Justification</t>
    <phoneticPr fontId="5" type="noConversion"/>
  </si>
  <si>
    <t>Calculation</t>
  </si>
  <si>
    <t>TOTAL</t>
  </si>
  <si>
    <t>Employee Fringe Benefits</t>
    <phoneticPr fontId="5" type="noConversion"/>
  </si>
  <si>
    <r>
      <t xml:space="preserve">Includes FICA, SSUI, Workers Compensation and Medical calculated at </t>
    </r>
    <r>
      <rPr>
        <b/>
        <u/>
        <sz val="9"/>
        <color rgb="FF00B050"/>
        <rFont val="Arial"/>
        <family val="2"/>
      </rPr>
      <t>XX</t>
    </r>
    <r>
      <rPr>
        <u/>
        <sz val="9"/>
        <rFont val="Arial"/>
        <family val="2"/>
      </rPr>
      <t>% of total salaries.</t>
    </r>
  </si>
  <si>
    <t>TOTAL SALARIES &amp; BENEFITS</t>
  </si>
  <si>
    <t>Indirect Cost</t>
  </si>
  <si>
    <t>Other Expenses (not subject to indirect cost %)</t>
  </si>
  <si>
    <t>Amount</t>
    <phoneticPr fontId="5" type="noConversion"/>
  </si>
  <si>
    <t>Construction Costs</t>
  </si>
  <si>
    <t>Architectural and Engineering Costs</t>
  </si>
  <si>
    <t>Soft Costs</t>
  </si>
  <si>
    <t>Construction Project Manager</t>
  </si>
  <si>
    <t>TOTAL CONSTRUCTION COSTS</t>
  </si>
  <si>
    <t>Subcontractos</t>
  </si>
  <si>
    <t>Subcontractor Indirect (First $25k only)</t>
  </si>
  <si>
    <t>TOTAL ARCHITECTURAL AND ENGINEERING COSTS</t>
  </si>
  <si>
    <t>TOTAL SOFT COSTS</t>
  </si>
  <si>
    <t>TBD</t>
  </si>
  <si>
    <t>Furniture Fixtures and Equipment (FFE)</t>
  </si>
  <si>
    <r>
      <t xml:space="preserve">
•  The proposer may allocate up to </t>
    </r>
    <r>
      <rPr>
        <b/>
        <sz val="12"/>
        <color rgb="FFFF0000"/>
        <rFont val="Arial Narrow"/>
        <family val="2"/>
      </rPr>
      <t>$300,000</t>
    </r>
    <r>
      <rPr>
        <sz val="12"/>
        <color rgb="FFFF0000"/>
        <rFont val="Arial Narrow"/>
        <family val="2"/>
      </rPr>
      <t xml:space="preserve"> for the 2-month start up period.
</t>
    </r>
  </si>
  <si>
    <t>2 Months</t>
  </si>
  <si>
    <t>HWC Operations</t>
  </si>
  <si>
    <t>Health and Wellness Center</t>
  </si>
  <si>
    <t>Startup</t>
  </si>
  <si>
    <t>2/1/2025 - 6/30/2029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</si>
</sst>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 ;\(#,##0\)"/>
    <numFmt numFmtId="165" formatCode="#,##0.00\ ;\(#,##0.00\)"/>
    <numFmt numFmtId="166" formatCode="0.0%"/>
    <numFmt numFmtId="167" formatCode="&quot;$&quot;#,##0"/>
    <numFmt numFmtId="168" formatCode="m/d/yy"/>
    <numFmt numFmtId="169" formatCode="_(&quot;$&quot;* #,##0_);_(&quot;$&quot;* \(#,##0\);_(&quot;$&quot;* &quot;-&quot;??_);_(@_)"/>
    <numFmt numFmtId="170" formatCode="0;\-0;;@"/>
    <numFmt numFmtId="171" formatCode="_(&quot;$&quot;* #,##0.00_);_(&quot;$&quot;* \(#,##0.00\);_(&quot;$&quot;* &quot;-&quot;_);_(@_)"/>
    <numFmt numFmtId="172" formatCode="0.0"/>
    <numFmt numFmtId="173" formatCode="_(* #,##0_);_(* \(#,##0\);_(* &quot;-&quot;??_);_(@_)"/>
    <numFmt numFmtId="174" formatCode="[&lt;=9999999]###\-####;\(###\)\ ###\-####"/>
  </numFmts>
  <fonts count="68">
    <font>
      <sz val="10"/>
      <name val="Arial"/>
    </font>
    <font>
      <sz val="10"/>
      <name val="Arial"/>
      <family val="2"/>
    </font>
    <font>
      <u/>
      <sz val="10"/>
      <name val="Geneva"/>
    </font>
    <font>
      <sz val="10"/>
      <name val="Arial"/>
      <family val="2"/>
    </font>
    <font>
      <b/>
      <sz val="10"/>
      <name val="Arial"/>
      <family val="2"/>
    </font>
    <font>
      <b/>
      <sz val="9"/>
      <name val="Arial"/>
      <family val="2"/>
    </font>
    <font>
      <sz val="9"/>
      <name val="Arial"/>
      <family val="2"/>
    </font>
    <font>
      <b/>
      <sz val="10"/>
      <color rgb="FFFF0000"/>
      <name val="Arial"/>
      <family val="2"/>
    </font>
    <font>
      <b/>
      <sz val="12"/>
      <name val="Calibri"/>
      <family val="2"/>
      <scheme val="minor"/>
    </font>
    <font>
      <sz val="12"/>
      <name val="Calibri"/>
      <family val="2"/>
      <scheme val="minor"/>
    </font>
    <font>
      <u/>
      <sz val="12"/>
      <name val="Calibri"/>
      <family val="2"/>
      <scheme val="minor"/>
    </font>
    <font>
      <u/>
      <sz val="10"/>
      <color theme="10"/>
      <name val="Arial"/>
      <family val="2"/>
    </font>
    <font>
      <b/>
      <u/>
      <sz val="10"/>
      <name val="Arial"/>
      <family val="2"/>
    </font>
    <font>
      <u/>
      <sz val="9"/>
      <name val="Arial"/>
      <family val="2"/>
    </font>
    <font>
      <sz val="9"/>
      <color indexed="81"/>
      <name val="Tahoma"/>
      <family val="2"/>
    </font>
    <font>
      <b/>
      <sz val="9"/>
      <color indexed="81"/>
      <name val="Tahoma"/>
      <family val="2"/>
    </font>
    <font>
      <b/>
      <u/>
      <sz val="12"/>
      <name val="Calibri"/>
      <family val="2"/>
      <scheme val="minor"/>
    </font>
    <font>
      <b/>
      <u/>
      <sz val="9"/>
      <color indexed="81"/>
      <name val="Tahoma"/>
      <family val="2"/>
    </font>
    <font>
      <sz val="12"/>
      <color theme="1"/>
      <name val="Arial Narrow"/>
      <family val="2"/>
    </font>
    <font>
      <b/>
      <sz val="18"/>
      <color theme="1"/>
      <name val="Arial Narrow"/>
      <family val="2"/>
    </font>
    <font>
      <b/>
      <sz val="12"/>
      <name val="Arial Narrow"/>
      <family val="2"/>
    </font>
    <font>
      <b/>
      <sz val="12"/>
      <color theme="1"/>
      <name val="Arial Narrow"/>
      <family val="2"/>
    </font>
    <font>
      <i/>
      <sz val="12"/>
      <color theme="1"/>
      <name val="Arial Narrow"/>
      <family val="2"/>
    </font>
    <font>
      <sz val="11"/>
      <color theme="1"/>
      <name val="Arial Narrow"/>
      <family val="2"/>
    </font>
    <font>
      <b/>
      <i/>
      <sz val="12"/>
      <color theme="1"/>
      <name val="Arial Narrow"/>
      <family val="2"/>
    </font>
    <font>
      <i/>
      <sz val="12"/>
      <color rgb="FF00B050"/>
      <name val="Arial Narrow"/>
      <family val="2"/>
    </font>
    <font>
      <sz val="12"/>
      <name val="Arial Narrow"/>
      <family val="2"/>
    </font>
    <font>
      <i/>
      <sz val="10.5"/>
      <color theme="1"/>
      <name val="Arial Narrow"/>
      <family val="2"/>
    </font>
    <font>
      <b/>
      <sz val="11"/>
      <color theme="1"/>
      <name val="Arial Narrow"/>
      <family val="2"/>
    </font>
    <font>
      <b/>
      <sz val="14"/>
      <color theme="1"/>
      <name val="Arial Narrow"/>
      <family val="2"/>
    </font>
    <font>
      <b/>
      <sz val="16"/>
      <color rgb="FF0000FF"/>
      <name val="Arial Narrow"/>
      <family val="2"/>
    </font>
    <font>
      <sz val="12"/>
      <name val="Arial"/>
      <family val="2"/>
    </font>
    <font>
      <sz val="10"/>
      <color rgb="FF000000"/>
      <name val="Arial"/>
      <family val="2"/>
    </font>
    <font>
      <u/>
      <sz val="8"/>
      <color theme="10"/>
      <name val="Arial"/>
      <family val="2"/>
    </font>
    <font>
      <b/>
      <i/>
      <sz val="12"/>
      <color rgb="FF00B050"/>
      <name val="Arial Narrow"/>
      <family val="2"/>
    </font>
    <font>
      <b/>
      <sz val="11"/>
      <name val="Arial Narrow"/>
      <family val="2"/>
    </font>
    <font>
      <b/>
      <sz val="11"/>
      <name val="Calibri"/>
      <family val="2"/>
      <scheme val="minor"/>
    </font>
    <font>
      <b/>
      <sz val="12"/>
      <color rgb="FF0000FF"/>
      <name val="Calibri"/>
      <family val="2"/>
      <scheme val="minor"/>
    </font>
    <font>
      <b/>
      <sz val="10"/>
      <color rgb="FFFF0000"/>
      <name val="Calibri"/>
      <family val="2"/>
      <scheme val="minor"/>
    </font>
    <font>
      <b/>
      <sz val="10"/>
      <name val="Calibri"/>
      <family val="2"/>
      <scheme val="minor"/>
    </font>
    <font>
      <sz val="10"/>
      <name val="Calibri"/>
      <family val="2"/>
      <scheme val="minor"/>
    </font>
    <font>
      <sz val="10"/>
      <color theme="1"/>
      <name val="Arial"/>
      <family val="2"/>
    </font>
    <font>
      <i/>
      <sz val="8"/>
      <color rgb="FF0000FF"/>
      <name val="Arial"/>
      <family val="2"/>
    </font>
    <font>
      <b/>
      <sz val="14"/>
      <name val="Calibri"/>
      <family val="2"/>
      <scheme val="minor"/>
    </font>
    <font>
      <b/>
      <i/>
      <sz val="8"/>
      <color rgb="FF0000FF"/>
      <name val="Arial"/>
      <family val="2"/>
    </font>
    <font>
      <b/>
      <u/>
      <sz val="9"/>
      <color rgb="FF00B050"/>
      <name val="Arial"/>
      <family val="2"/>
    </font>
    <font>
      <sz val="14"/>
      <color rgb="FFFF0000"/>
      <name val="Arial Narrow"/>
      <family val="2"/>
    </font>
    <font>
      <sz val="12"/>
      <color rgb="FF000000"/>
      <name val="Arial Narrow"/>
      <family val="2"/>
    </font>
    <font>
      <b/>
      <sz val="12"/>
      <color theme="1"/>
      <name val="Calibri"/>
      <family val="2"/>
      <scheme val="minor"/>
    </font>
    <font>
      <b/>
      <sz val="16"/>
      <name val="Calibri"/>
      <family val="2"/>
      <scheme val="minor"/>
    </font>
    <font>
      <sz val="12"/>
      <color theme="1"/>
      <name val="Calibri"/>
      <family val="2"/>
      <scheme val="minor"/>
    </font>
    <font>
      <b/>
      <sz val="8"/>
      <name val="Arial"/>
      <family val="2"/>
    </font>
    <font>
      <u/>
      <sz val="10"/>
      <name val="Arial"/>
      <family val="2"/>
    </font>
    <font>
      <i/>
      <sz val="10"/>
      <color theme="1"/>
      <name val="Arial Narrow"/>
      <family val="2"/>
    </font>
    <font>
      <b/>
      <i/>
      <sz val="11"/>
      <color theme="1"/>
      <name val="Arial Narrow"/>
      <family val="2"/>
    </font>
    <font>
      <sz val="12"/>
      <color rgb="FFFF0000"/>
      <name val="Arial Narrow"/>
      <family val="2"/>
    </font>
    <font>
      <b/>
      <sz val="12"/>
      <color rgb="FFFF0000"/>
      <name val="Arial Narrow"/>
      <family val="2"/>
    </font>
    <font>
      <i/>
      <u/>
      <sz val="10"/>
      <name val="Arial"/>
      <family val="2"/>
    </font>
    <font>
      <i/>
      <sz val="10"/>
      <name val="Arial"/>
      <family val="2"/>
    </font>
    <font>
      <i/>
      <u/>
      <sz val="10"/>
      <name val="Geneva"/>
    </font>
    <font>
      <i/>
      <u/>
      <sz val="9"/>
      <name val="Arial"/>
      <family val="2"/>
    </font>
    <font>
      <sz val="12.5"/>
      <name val="Calibri"/>
      <family val="2"/>
      <scheme val="minor"/>
    </font>
    <font>
      <b/>
      <sz val="12.5"/>
      <name val="Calibri"/>
      <family val="2"/>
      <scheme val="minor"/>
    </font>
    <font>
      <b/>
      <sz val="12.5"/>
      <name val="Arial"/>
      <family val="2"/>
    </font>
    <font>
      <i/>
      <sz val="14"/>
      <color rgb="FFFF0000"/>
      <name val="Arial Narrow"/>
      <family val="2"/>
    </font>
    <font>
      <b/>
      <sz val="20"/>
      <color theme="1"/>
      <name val="Arial Narrow"/>
      <family val="2"/>
    </font>
    <font>
      <b/>
      <sz val="14"/>
      <color rgb="FF0000FF"/>
      <name val="Arial Narrow"/>
      <family val="2"/>
    </font>
    <font>
      <b/>
      <sz val="12"/>
      <color rgb="FF00B050"/>
      <name val="Arial Narrow"/>
      <family val="2"/>
    </font>
  </fonts>
  <fills count="26">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499984740745262"/>
        <bgColor indexed="64"/>
      </patternFill>
    </fill>
    <fill>
      <patternFill patternType="solid">
        <fgColor rgb="FFFFFF99"/>
        <bgColor indexed="64"/>
      </patternFill>
    </fill>
    <fill>
      <patternFill patternType="solid">
        <fgColor theme="0"/>
        <bgColor indexed="64"/>
      </patternFill>
    </fill>
    <fill>
      <patternFill patternType="solid">
        <fgColor rgb="FFF5D7D7"/>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C9900"/>
        <bgColor indexed="64"/>
      </patternFill>
    </fill>
    <fill>
      <patternFill patternType="solid">
        <fgColor theme="0" tint="-0.14999847407452621"/>
        <bgColor indexed="64"/>
      </patternFill>
    </fill>
    <fill>
      <patternFill patternType="solid">
        <fgColor rgb="FF99CCFF"/>
        <bgColor indexed="64"/>
      </patternFill>
    </fill>
    <fill>
      <patternFill patternType="solid">
        <fgColor theme="4" tint="0.59999389629810485"/>
        <bgColor indexed="64"/>
      </patternFill>
    </fill>
  </fills>
  <borders count="35">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xf numFmtId="9" fontId="3" fillId="0" borderId="0" applyFont="0" applyFill="0" applyBorder="0" applyAlignment="0" applyProtection="0"/>
    <xf numFmtId="0" fontId="11"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cellStyleXfs>
  <cellXfs count="835">
    <xf numFmtId="0" fontId="0" fillId="0" borderId="0" xfId="0"/>
    <xf numFmtId="0" fontId="3" fillId="0" borderId="0" xfId="4" applyAlignment="1">
      <alignment vertical="top" wrapText="1"/>
    </xf>
    <xf numFmtId="6" fontId="6" fillId="0" borderId="0" xfId="2" applyNumberFormat="1" applyFont="1" applyFill="1" applyBorder="1" applyAlignment="1">
      <alignment vertical="top"/>
    </xf>
    <xf numFmtId="6" fontId="6" fillId="0" borderId="0" xfId="4" applyNumberFormat="1" applyFont="1" applyAlignment="1">
      <alignment vertical="top"/>
    </xf>
    <xf numFmtId="0" fontId="3" fillId="0" borderId="0" xfId="4" applyAlignment="1">
      <alignment vertical="top"/>
    </xf>
    <xf numFmtId="6" fontId="3" fillId="0" borderId="0" xfId="4" applyNumberFormat="1" applyAlignment="1">
      <alignment vertical="top"/>
    </xf>
    <xf numFmtId="6" fontId="0" fillId="0" borderId="0" xfId="0" applyNumberFormat="1"/>
    <xf numFmtId="0" fontId="1" fillId="0" borderId="0" xfId="4" applyFont="1" applyAlignment="1">
      <alignment vertical="top" wrapText="1"/>
    </xf>
    <xf numFmtId="0" fontId="1" fillId="0" borderId="0" xfId="0" applyFont="1"/>
    <xf numFmtId="0" fontId="0" fillId="0" borderId="0" xfId="0" applyAlignment="1">
      <alignment wrapText="1"/>
    </xf>
    <xf numFmtId="0" fontId="4" fillId="0" borderId="0" xfId="0" applyFont="1"/>
    <xf numFmtId="164" fontId="0" fillId="0" borderId="0" xfId="0" applyNumberFormat="1" applyAlignment="1">
      <alignment horizontal="left"/>
    </xf>
    <xf numFmtId="14" fontId="0" fillId="0" borderId="0" xfId="0" applyNumberFormat="1"/>
    <xf numFmtId="0" fontId="8" fillId="0" borderId="0" xfId="0" applyFont="1" applyAlignment="1">
      <alignment horizontal="left" vertical="top"/>
    </xf>
    <xf numFmtId="0" fontId="9" fillId="0" borderId="0" xfId="0" applyFont="1" applyAlignment="1">
      <alignment horizontal="left" vertical="top"/>
    </xf>
    <xf numFmtId="0" fontId="8" fillId="0" borderId="6" xfId="0" applyFont="1" applyBorder="1" applyAlignment="1">
      <alignment horizontal="left" vertical="top"/>
    </xf>
    <xf numFmtId="14" fontId="8" fillId="0" borderId="6" xfId="0" applyNumberFormat="1" applyFont="1" applyBorder="1" applyAlignment="1">
      <alignment horizontal="left" vertical="top"/>
    </xf>
    <xf numFmtId="0" fontId="10" fillId="0" borderId="0" xfId="0" applyFont="1" applyAlignment="1">
      <alignment horizontal="left" vertical="top"/>
    </xf>
    <xf numFmtId="0" fontId="8" fillId="10" borderId="6" xfId="0" applyFont="1" applyFill="1" applyBorder="1" applyAlignment="1">
      <alignment horizontal="left" vertical="top"/>
    </xf>
    <xf numFmtId="6" fontId="9" fillId="0" borderId="0" xfId="0" applyNumberFormat="1" applyFont="1" applyAlignment="1">
      <alignment horizontal="left" vertical="top"/>
    </xf>
    <xf numFmtId="10" fontId="9" fillId="0" borderId="0" xfId="0" applyNumberFormat="1" applyFont="1" applyAlignment="1">
      <alignment horizontal="left" vertical="top"/>
    </xf>
    <xf numFmtId="8" fontId="9" fillId="0" borderId="0" xfId="0" applyNumberFormat="1" applyFont="1" applyAlignment="1">
      <alignment horizontal="left" vertical="top"/>
    </xf>
    <xf numFmtId="0" fontId="9" fillId="1" borderId="0" xfId="0" applyFont="1" applyFill="1" applyAlignment="1">
      <alignment horizontal="left" vertical="top"/>
    </xf>
    <xf numFmtId="0" fontId="9" fillId="8" borderId="0" xfId="0" applyFont="1" applyFill="1" applyAlignment="1">
      <alignment horizontal="left" vertical="top"/>
    </xf>
    <xf numFmtId="14" fontId="9" fillId="8" borderId="0" xfId="0" applyNumberFormat="1" applyFont="1" applyFill="1" applyAlignment="1">
      <alignment horizontal="left" vertical="top"/>
    </xf>
    <xf numFmtId="0" fontId="9" fillId="0" borderId="0" xfId="0" applyFont="1" applyAlignment="1">
      <alignment vertical="top"/>
    </xf>
    <xf numFmtId="164" fontId="9" fillId="0" borderId="0" xfId="0" applyNumberFormat="1" applyFont="1" applyAlignment="1">
      <alignment vertical="top"/>
    </xf>
    <xf numFmtId="167" fontId="9" fillId="0" borderId="0" xfId="0" applyNumberFormat="1" applyFont="1" applyAlignment="1">
      <alignment vertical="top"/>
    </xf>
    <xf numFmtId="14" fontId="9" fillId="0" borderId="0" xfId="0" applyNumberFormat="1" applyFont="1" applyAlignment="1">
      <alignment vertical="top"/>
    </xf>
    <xf numFmtId="9" fontId="9" fillId="0" borderId="0" xfId="0" applyNumberFormat="1" applyFont="1" applyAlignment="1">
      <alignment vertical="top"/>
    </xf>
    <xf numFmtId="0" fontId="8" fillId="0" borderId="0" xfId="0" applyFont="1" applyAlignment="1">
      <alignment vertical="top"/>
    </xf>
    <xf numFmtId="0" fontId="8" fillId="0" borderId="6" xfId="0" applyFont="1" applyBorder="1" applyAlignment="1">
      <alignment vertical="top"/>
    </xf>
    <xf numFmtId="164" fontId="8" fillId="0" borderId="6" xfId="0" applyNumberFormat="1" applyFont="1" applyBorder="1" applyAlignment="1">
      <alignment vertical="top"/>
    </xf>
    <xf numFmtId="0" fontId="9" fillId="10" borderId="0" xfId="0" applyFont="1" applyFill="1" applyAlignment="1">
      <alignment vertical="top"/>
    </xf>
    <xf numFmtId="0" fontId="9" fillId="0" borderId="0" xfId="0" applyFont="1" applyAlignment="1">
      <alignment horizontal="left" vertical="center"/>
    </xf>
    <xf numFmtId="49" fontId="9" fillId="4" borderId="6" xfId="0" applyNumberFormat="1" applyFont="1" applyFill="1" applyBorder="1" applyAlignment="1">
      <alignment horizontal="center" vertical="center" wrapText="1"/>
    </xf>
    <xf numFmtId="49" fontId="9" fillId="5" borderId="2" xfId="0" applyNumberFormat="1" applyFont="1" applyFill="1" applyBorder="1" applyAlignment="1">
      <alignment horizontal="center" vertical="center" wrapText="1"/>
    </xf>
    <xf numFmtId="49" fontId="9" fillId="0" borderId="0" xfId="0" applyNumberFormat="1" applyFont="1" applyAlignment="1">
      <alignment horizontal="center" vertical="center"/>
    </xf>
    <xf numFmtId="164" fontId="8" fillId="0" borderId="0" xfId="0" applyNumberFormat="1" applyFont="1" applyAlignment="1">
      <alignment vertical="top"/>
    </xf>
    <xf numFmtId="169" fontId="3" fillId="0" borderId="0" xfId="3" applyNumberFormat="1" applyFont="1" applyFill="1" applyBorder="1" applyAlignment="1">
      <alignment vertical="top"/>
    </xf>
    <xf numFmtId="6" fontId="8" fillId="0" borderId="0" xfId="0" applyNumberFormat="1" applyFont="1" applyAlignment="1">
      <alignment horizontal="left" vertical="top"/>
    </xf>
    <xf numFmtId="8" fontId="8" fillId="0" borderId="0" xfId="0" applyNumberFormat="1" applyFont="1" applyAlignment="1">
      <alignment horizontal="left" vertical="top"/>
    </xf>
    <xf numFmtId="1" fontId="9" fillId="0" borderId="0" xfId="0" applyNumberFormat="1" applyFont="1" applyAlignment="1">
      <alignment vertical="top"/>
    </xf>
    <xf numFmtId="0" fontId="8" fillId="0" borderId="6" xfId="0" applyFont="1" applyBorder="1" applyAlignment="1">
      <alignment horizontal="left" wrapText="1"/>
    </xf>
    <xf numFmtId="0" fontId="8" fillId="0" borderId="6" xfId="0" applyFont="1" applyBorder="1" applyAlignment="1">
      <alignment horizontal="center" wrapText="1"/>
    </xf>
    <xf numFmtId="0" fontId="8" fillId="0" borderId="6" xfId="0" applyFont="1" applyBorder="1" applyAlignment="1">
      <alignment horizontal="left" vertical="center"/>
    </xf>
    <xf numFmtId="0" fontId="4" fillId="0" borderId="0" xfId="0" applyFont="1" applyAlignment="1">
      <alignment horizontal="center" wrapText="1"/>
    </xf>
    <xf numFmtId="0" fontId="0" fillId="0" borderId="0" xfId="0" applyAlignment="1">
      <alignment horizontal="center" wrapText="1"/>
    </xf>
    <xf numFmtId="0" fontId="1" fillId="0" borderId="0" xfId="4" applyFont="1" applyAlignment="1">
      <alignment vertical="top"/>
    </xf>
    <xf numFmtId="14" fontId="6" fillId="0" borderId="0" xfId="4" applyNumberFormat="1" applyFont="1" applyAlignment="1">
      <alignment vertical="top"/>
    </xf>
    <xf numFmtId="40" fontId="6" fillId="0" borderId="0" xfId="4" applyNumberFormat="1" applyFont="1" applyAlignment="1">
      <alignment vertical="top"/>
    </xf>
    <xf numFmtId="0" fontId="8" fillId="10" borderId="0" xfId="0" applyFont="1" applyFill="1" applyAlignment="1">
      <alignment horizontal="left" vertical="center"/>
    </xf>
    <xf numFmtId="39" fontId="9" fillId="0" borderId="15" xfId="0" applyNumberFormat="1" applyFont="1" applyBorder="1" applyAlignment="1">
      <alignment horizontal="right" vertical="top"/>
    </xf>
    <xf numFmtId="39" fontId="9" fillId="0" borderId="8" xfId="0" applyNumberFormat="1" applyFont="1" applyBorder="1" applyAlignment="1">
      <alignment horizontal="right" vertical="top"/>
    </xf>
    <xf numFmtId="49" fontId="9" fillId="0" borderId="0" xfId="0" applyNumberFormat="1" applyFont="1" applyAlignment="1">
      <alignment horizontal="left" vertical="top"/>
    </xf>
    <xf numFmtId="0" fontId="9" fillId="0" borderId="0" xfId="0" applyFont="1"/>
    <xf numFmtId="169" fontId="1" fillId="0" borderId="0" xfId="3" applyNumberFormat="1" applyFont="1" applyFill="1" applyBorder="1" applyAlignment="1">
      <alignment vertical="top"/>
    </xf>
    <xf numFmtId="164" fontId="8" fillId="0" borderId="14" xfId="0" applyNumberFormat="1" applyFont="1" applyBorder="1" applyAlignment="1">
      <alignment vertical="top"/>
    </xf>
    <xf numFmtId="0" fontId="8" fillId="0" borderId="1" xfId="0" applyFont="1" applyBorder="1" applyAlignment="1">
      <alignment vertical="top"/>
    </xf>
    <xf numFmtId="0" fontId="9" fillId="0" borderId="0" xfId="0" applyFont="1" applyAlignment="1" applyProtection="1">
      <alignment horizontal="left" vertical="top"/>
      <protection locked="0"/>
    </xf>
    <xf numFmtId="0" fontId="8" fillId="0" borderId="0" xfId="0" applyFont="1" applyAlignment="1" applyProtection="1">
      <alignment horizontal="left" vertical="top"/>
      <protection locked="0"/>
    </xf>
    <xf numFmtId="6" fontId="9" fillId="0" borderId="0" xfId="0" applyNumberFormat="1" applyFont="1" applyAlignment="1" applyProtection="1">
      <alignment horizontal="left" vertical="top"/>
      <protection locked="0"/>
    </xf>
    <xf numFmtId="10" fontId="9" fillId="0" borderId="0" xfId="0" applyNumberFormat="1" applyFont="1" applyAlignment="1" applyProtection="1">
      <alignment horizontal="left" vertical="top"/>
      <protection locked="0"/>
    </xf>
    <xf numFmtId="8" fontId="9" fillId="0" borderId="0" xfId="0" applyNumberFormat="1" applyFont="1" applyAlignment="1" applyProtection="1">
      <alignment horizontal="left" vertical="top"/>
      <protection locked="0"/>
    </xf>
    <xf numFmtId="0" fontId="9" fillId="0" borderId="0" xfId="0" applyFont="1" applyAlignment="1" applyProtection="1">
      <alignment vertical="top"/>
      <protection locked="0"/>
    </xf>
    <xf numFmtId="0" fontId="9" fillId="8" borderId="0" xfId="0" applyFont="1" applyFill="1" applyAlignment="1" applyProtection="1">
      <alignment horizontal="left" vertical="top"/>
      <protection locked="0"/>
    </xf>
    <xf numFmtId="42" fontId="8" fillId="0" borderId="6" xfId="3" applyNumberFormat="1" applyFont="1" applyBorder="1" applyAlignment="1" applyProtection="1">
      <alignment horizontal="left" vertical="top"/>
    </xf>
    <xf numFmtId="42" fontId="9" fillId="0" borderId="1" xfId="3" applyNumberFormat="1" applyFont="1" applyFill="1" applyBorder="1" applyAlignment="1" applyProtection="1">
      <alignment horizontal="left" vertical="top"/>
    </xf>
    <xf numFmtId="42" fontId="9" fillId="0" borderId="8" xfId="3" applyNumberFormat="1" applyFont="1" applyFill="1" applyBorder="1" applyAlignment="1" applyProtection="1">
      <alignment horizontal="left" vertical="top"/>
    </xf>
    <xf numFmtId="42" fontId="9" fillId="0" borderId="8" xfId="3" applyNumberFormat="1" applyFont="1" applyBorder="1" applyAlignment="1" applyProtection="1">
      <alignment horizontal="left" vertical="top"/>
    </xf>
    <xf numFmtId="42" fontId="8" fillId="0" borderId="6" xfId="3" applyNumberFormat="1" applyFont="1" applyFill="1" applyBorder="1" applyAlignment="1" applyProtection="1">
      <alignment horizontal="left" vertical="top"/>
    </xf>
    <xf numFmtId="42" fontId="8" fillId="0" borderId="14" xfId="3" applyNumberFormat="1" applyFont="1" applyFill="1" applyBorder="1" applyAlignment="1" applyProtection="1">
      <alignment horizontal="left" vertical="top"/>
    </xf>
    <xf numFmtId="6" fontId="9" fillId="0" borderId="0" xfId="3" applyNumberFormat="1" applyFont="1" applyBorder="1" applyAlignment="1" applyProtection="1">
      <alignment horizontal="left" vertical="top"/>
    </xf>
    <xf numFmtId="169" fontId="9" fillId="0" borderId="0" xfId="3" applyNumberFormat="1" applyFont="1" applyBorder="1" applyAlignment="1" applyProtection="1">
      <alignment vertical="top"/>
    </xf>
    <xf numFmtId="164" fontId="9" fillId="0" borderId="0" xfId="0" applyNumberFormat="1" applyFont="1" applyAlignment="1" applyProtection="1">
      <alignment vertical="top"/>
      <protection locked="0"/>
    </xf>
    <xf numFmtId="169" fontId="9" fillId="0" borderId="0" xfId="3" applyNumberFormat="1" applyFont="1" applyBorder="1" applyAlignment="1" applyProtection="1">
      <alignment vertical="top"/>
      <protection locked="0"/>
    </xf>
    <xf numFmtId="167" fontId="9" fillId="0" borderId="0" xfId="0" applyNumberFormat="1" applyFont="1" applyAlignment="1" applyProtection="1">
      <alignment vertical="top"/>
      <protection locked="0"/>
    </xf>
    <xf numFmtId="14" fontId="9" fillId="0" borderId="0" xfId="0" applyNumberFormat="1" applyFont="1" applyAlignment="1" applyProtection="1">
      <alignment vertical="top"/>
      <protection locked="0"/>
    </xf>
    <xf numFmtId="9" fontId="9" fillId="0" borderId="0" xfId="0" applyNumberFormat="1" applyFont="1" applyAlignment="1" applyProtection="1">
      <alignment vertical="top"/>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164" fontId="9" fillId="0" borderId="0" xfId="0" applyNumberFormat="1" applyFont="1" applyAlignment="1" applyProtection="1">
      <alignment horizontal="center" vertical="center"/>
      <protection locked="0"/>
    </xf>
    <xf numFmtId="2" fontId="9" fillId="0" borderId="6" xfId="3" applyNumberFormat="1" applyFont="1" applyFill="1" applyBorder="1" applyAlignment="1" applyProtection="1">
      <alignment vertical="top"/>
      <protection locked="0"/>
    </xf>
    <xf numFmtId="9" fontId="9" fillId="0" borderId="6" xfId="0" applyNumberFormat="1" applyFont="1" applyBorder="1" applyAlignment="1" applyProtection="1">
      <alignment vertical="top"/>
      <protection locked="0"/>
    </xf>
    <xf numFmtId="165" fontId="9" fillId="0" borderId="0" xfId="0" applyNumberFormat="1" applyFont="1" applyAlignment="1" applyProtection="1">
      <alignment vertical="top"/>
      <protection locked="0"/>
    </xf>
    <xf numFmtId="0" fontId="8" fillId="0" borderId="0" xfId="0" applyFont="1" applyAlignment="1" applyProtection="1">
      <alignment vertical="top"/>
      <protection locked="0"/>
    </xf>
    <xf numFmtId="164" fontId="8" fillId="0" borderId="0" xfId="0" applyNumberFormat="1" applyFont="1" applyAlignment="1" applyProtection="1">
      <alignment vertical="top"/>
      <protection locked="0"/>
    </xf>
    <xf numFmtId="10" fontId="9" fillId="0" borderId="6" xfId="5" applyNumberFormat="1" applyFont="1" applyFill="1" applyBorder="1" applyAlignment="1" applyProtection="1">
      <alignment vertical="top"/>
      <protection locked="0"/>
    </xf>
    <xf numFmtId="1" fontId="9" fillId="0" borderId="0" xfId="0" applyNumberFormat="1" applyFont="1" applyAlignment="1" applyProtection="1">
      <alignment vertical="top"/>
      <protection locked="0"/>
    </xf>
    <xf numFmtId="0" fontId="0" fillId="0" borderId="0" xfId="0" applyProtection="1">
      <protection locked="0"/>
    </xf>
    <xf numFmtId="6" fontId="0" fillId="0" borderId="0" xfId="0" applyNumberFormat="1" applyProtection="1">
      <protection locked="0"/>
    </xf>
    <xf numFmtId="42" fontId="0" fillId="0" borderId="6" xfId="3" applyNumberFormat="1" applyFont="1" applyFill="1" applyBorder="1" applyProtection="1"/>
    <xf numFmtId="42" fontId="8" fillId="0" borderId="1" xfId="3" applyNumberFormat="1" applyFont="1" applyBorder="1" applyAlignment="1" applyProtection="1">
      <alignment horizontal="left" vertical="top"/>
    </xf>
    <xf numFmtId="0" fontId="32" fillId="0" borderId="0" xfId="0" applyFont="1"/>
    <xf numFmtId="0" fontId="31" fillId="0" borderId="0" xfId="0" applyFont="1"/>
    <xf numFmtId="42" fontId="8" fillId="0" borderId="1" xfId="3" applyNumberFormat="1" applyFont="1" applyFill="1" applyBorder="1" applyAlignment="1" applyProtection="1">
      <alignment horizontal="left" vertical="top"/>
    </xf>
    <xf numFmtId="172" fontId="9" fillId="0" borderId="0" xfId="0" applyNumberFormat="1" applyFont="1" applyAlignment="1">
      <alignment horizontal="center" vertical="center"/>
    </xf>
    <xf numFmtId="0" fontId="1" fillId="0" borderId="0" xfId="0" applyFont="1" applyAlignment="1">
      <alignment horizontal="center"/>
    </xf>
    <xf numFmtId="43" fontId="0" fillId="0" borderId="0" xfId="1" applyFont="1" applyBorder="1" applyProtection="1">
      <protection locked="0"/>
    </xf>
    <xf numFmtId="43" fontId="0" fillId="0" borderId="0" xfId="1" applyFont="1" applyBorder="1" applyProtection="1"/>
    <xf numFmtId="169" fontId="0" fillId="0" borderId="0" xfId="0" applyNumberFormat="1"/>
    <xf numFmtId="42" fontId="9" fillId="0" borderId="11" xfId="3" applyNumberFormat="1" applyFont="1" applyFill="1" applyBorder="1" applyAlignment="1" applyProtection="1">
      <alignment horizontal="left" vertical="top"/>
    </xf>
    <xf numFmtId="14" fontId="9" fillId="0" borderId="0" xfId="0" applyNumberFormat="1" applyFont="1"/>
    <xf numFmtId="2" fontId="9" fillId="20" borderId="6" xfId="6" applyNumberFormat="1" applyFont="1" applyFill="1" applyBorder="1" applyAlignment="1" applyProtection="1">
      <alignment vertical="top"/>
    </xf>
    <xf numFmtId="42" fontId="8" fillId="20" borderId="6" xfId="3" applyNumberFormat="1" applyFont="1" applyFill="1" applyBorder="1" applyAlignment="1" applyProtection="1">
      <alignment vertical="top"/>
    </xf>
    <xf numFmtId="0" fontId="9" fillId="0" borderId="6" xfId="0" applyFont="1" applyBorder="1" applyAlignment="1">
      <alignment horizontal="left" vertical="top"/>
    </xf>
    <xf numFmtId="0" fontId="9" fillId="0" borderId="1" xfId="0" applyFont="1" applyBorder="1" applyAlignment="1">
      <alignment horizontal="center" vertical="top"/>
    </xf>
    <xf numFmtId="0" fontId="8" fillId="0" borderId="12" xfId="0" applyFont="1" applyBorder="1" applyAlignment="1">
      <alignment horizontal="left" vertical="center"/>
    </xf>
    <xf numFmtId="0" fontId="8" fillId="0" borderId="7" xfId="0" applyFont="1" applyBorder="1" applyAlignment="1">
      <alignment horizontal="left" vertical="center"/>
    </xf>
    <xf numFmtId="49" fontId="8" fillId="0" borderId="7" xfId="3" applyNumberFormat="1" applyFont="1" applyBorder="1" applyAlignment="1" applyProtection="1">
      <alignment horizontal="center" vertical="center"/>
    </xf>
    <xf numFmtId="14" fontId="1" fillId="0" borderId="0" xfId="0" applyNumberFormat="1" applyFont="1" applyAlignment="1">
      <alignment horizontal="center"/>
    </xf>
    <xf numFmtId="44" fontId="1" fillId="0" borderId="0" xfId="3" applyFont="1" applyAlignment="1"/>
    <xf numFmtId="0" fontId="0" fillId="8" borderId="0" xfId="0" applyFill="1" applyProtection="1">
      <protection locked="0"/>
    </xf>
    <xf numFmtId="0" fontId="1" fillId="4" borderId="6" xfId="0" applyFont="1" applyFill="1" applyBorder="1" applyAlignment="1">
      <alignment horizontal="center" wrapText="1"/>
    </xf>
    <xf numFmtId="14" fontId="1" fillId="0" borderId="0" xfId="0" applyNumberFormat="1" applyFont="1"/>
    <xf numFmtId="14" fontId="4" fillId="0" borderId="0" xfId="0" applyNumberFormat="1" applyFont="1" applyAlignment="1">
      <alignment horizontal="center" wrapText="1"/>
    </xf>
    <xf numFmtId="42" fontId="0" fillId="0" borderId="5" xfId="3" applyNumberFormat="1" applyFont="1" applyFill="1" applyBorder="1" applyProtection="1"/>
    <xf numFmtId="0" fontId="0" fillId="0" borderId="0" xfId="0" applyAlignment="1">
      <alignment vertical="center"/>
    </xf>
    <xf numFmtId="171" fontId="9" fillId="0" borderId="0" xfId="3" applyNumberFormat="1" applyFont="1" applyBorder="1" applyAlignment="1" applyProtection="1">
      <alignment horizontal="left" vertical="top"/>
    </xf>
    <xf numFmtId="169" fontId="40" fillId="0" borderId="0" xfId="3" applyNumberFormat="1" applyFont="1" applyBorder="1" applyAlignment="1" applyProtection="1">
      <alignment horizontal="left" vertical="center"/>
    </xf>
    <xf numFmtId="9" fontId="40" fillId="0" borderId="0" xfId="5" applyFont="1" applyBorder="1" applyAlignment="1" applyProtection="1">
      <alignment horizontal="center" vertical="center"/>
    </xf>
    <xf numFmtId="0" fontId="39" fillId="0" borderId="0" xfId="0" applyFont="1" applyAlignment="1">
      <alignment horizontal="left" vertical="top"/>
    </xf>
    <xf numFmtId="42" fontId="9" fillId="0" borderId="6" xfId="0" applyNumberFormat="1" applyFont="1" applyBorder="1" applyAlignment="1">
      <alignment horizontal="left" vertical="top"/>
    </xf>
    <xf numFmtId="0" fontId="1" fillId="23" borderId="0" xfId="0" applyFont="1" applyFill="1"/>
    <xf numFmtId="0" fontId="1" fillId="21" borderId="0" xfId="0" applyFont="1" applyFill="1"/>
    <xf numFmtId="0" fontId="1" fillId="12" borderId="0" xfId="0" applyFont="1" applyFill="1"/>
    <xf numFmtId="0" fontId="1" fillId="13" borderId="0" xfId="0" applyFont="1" applyFill="1"/>
    <xf numFmtId="0" fontId="1" fillId="15" borderId="0" xfId="0" applyFont="1" applyFill="1"/>
    <xf numFmtId="0" fontId="1" fillId="14" borderId="0" xfId="0" applyFont="1" applyFill="1"/>
    <xf numFmtId="0" fontId="1" fillId="16" borderId="0" xfId="0" applyFont="1" applyFill="1"/>
    <xf numFmtId="0" fontId="1" fillId="18" borderId="0" xfId="0" applyFont="1" applyFill="1"/>
    <xf numFmtId="0" fontId="1" fillId="17" borderId="0" xfId="0" applyFont="1" applyFill="1"/>
    <xf numFmtId="0" fontId="1" fillId="24" borderId="0" xfId="0" applyFont="1" applyFill="1"/>
    <xf numFmtId="0" fontId="1" fillId="22" borderId="0" xfId="0" applyFont="1" applyFill="1"/>
    <xf numFmtId="173" fontId="42" fillId="0" borderId="0" xfId="1" applyNumberFormat="1" applyFont="1" applyAlignment="1">
      <alignment vertical="top"/>
    </xf>
    <xf numFmtId="173" fontId="42" fillId="0" borderId="0" xfId="1" applyNumberFormat="1" applyFont="1" applyAlignment="1">
      <alignment vertical="top" wrapText="1"/>
    </xf>
    <xf numFmtId="173" fontId="42" fillId="0" borderId="0" xfId="1" applyNumberFormat="1" applyFont="1" applyFill="1" applyBorder="1" applyAlignment="1" applyProtection="1">
      <alignment vertical="top"/>
    </xf>
    <xf numFmtId="173" fontId="42" fillId="0" borderId="0" xfId="1" applyNumberFormat="1" applyFont="1" applyFill="1" applyBorder="1" applyAlignment="1">
      <alignment vertical="top"/>
    </xf>
    <xf numFmtId="164" fontId="8" fillId="0" borderId="0" xfId="0" applyNumberFormat="1" applyFont="1" applyAlignment="1">
      <alignment horizontal="center" vertical="top"/>
    </xf>
    <xf numFmtId="167" fontId="9" fillId="0" borderId="0" xfId="5" applyNumberFormat="1" applyFont="1" applyBorder="1" applyAlignment="1" applyProtection="1">
      <alignment vertical="top"/>
    </xf>
    <xf numFmtId="173" fontId="42" fillId="0" borderId="0" xfId="1" applyNumberFormat="1" applyFont="1" applyFill="1" applyBorder="1" applyAlignment="1" applyProtection="1">
      <alignment vertical="center"/>
    </xf>
    <xf numFmtId="173" fontId="42" fillId="0" borderId="0" xfId="1" applyNumberFormat="1" applyFont="1" applyAlignment="1">
      <alignment vertical="center"/>
    </xf>
    <xf numFmtId="6" fontId="6" fillId="0" borderId="0" xfId="4" applyNumberFormat="1" applyFont="1" applyAlignment="1">
      <alignment vertical="center"/>
    </xf>
    <xf numFmtId="0" fontId="3" fillId="0" borderId="0" xfId="4" applyAlignment="1">
      <alignment vertical="center" wrapText="1"/>
    </xf>
    <xf numFmtId="0" fontId="3" fillId="0" borderId="0" xfId="4" applyAlignment="1">
      <alignment vertical="center"/>
    </xf>
    <xf numFmtId="168" fontId="1" fillId="6" borderId="14" xfId="0" applyNumberFormat="1" applyFont="1" applyFill="1" applyBorder="1" applyAlignment="1">
      <alignment horizontal="center" vertical="center" wrapText="1"/>
    </xf>
    <xf numFmtId="168" fontId="1" fillId="5" borderId="6" xfId="0" applyNumberFormat="1" applyFont="1" applyFill="1" applyBorder="1" applyAlignment="1">
      <alignment horizontal="center" vertical="center" wrapText="1"/>
    </xf>
    <xf numFmtId="0" fontId="8" fillId="0" borderId="14" xfId="0" applyFont="1" applyBorder="1" applyAlignment="1">
      <alignment vertical="center"/>
    </xf>
    <xf numFmtId="0" fontId="9" fillId="0" borderId="0" xfId="0" applyFont="1" applyAlignment="1">
      <alignment vertical="center"/>
    </xf>
    <xf numFmtId="14" fontId="9" fillId="0" borderId="0" xfId="0" applyNumberFormat="1" applyFont="1" applyAlignment="1">
      <alignment horizontal="left" vertical="center"/>
    </xf>
    <xf numFmtId="42" fontId="9" fillId="7" borderId="1" xfId="0" applyNumberFormat="1" applyFont="1" applyFill="1" applyBorder="1" applyAlignment="1" applyProtection="1">
      <alignment horizontal="left" vertical="top"/>
      <protection locked="0"/>
    </xf>
    <xf numFmtId="42" fontId="9" fillId="0" borderId="6" xfId="3" applyNumberFormat="1" applyFont="1" applyBorder="1" applyAlignment="1" applyProtection="1">
      <alignment horizontal="left" vertical="top"/>
    </xf>
    <xf numFmtId="42" fontId="9" fillId="0" borderId="2" xfId="3" applyNumberFormat="1" applyFont="1" applyBorder="1" applyAlignment="1" applyProtection="1">
      <alignment horizontal="left" vertical="top"/>
    </xf>
    <xf numFmtId="10" fontId="9" fillId="0" borderId="2" xfId="5" applyNumberFormat="1" applyFont="1" applyFill="1" applyBorder="1" applyAlignment="1" applyProtection="1">
      <alignment horizontal="right" vertical="top"/>
      <protection locked="0"/>
    </xf>
    <xf numFmtId="42" fontId="9" fillId="0" borderId="2" xfId="3" applyNumberFormat="1" applyFont="1" applyFill="1" applyBorder="1" applyAlignment="1" applyProtection="1">
      <alignment horizontal="left" vertical="top"/>
    </xf>
    <xf numFmtId="42" fontId="9" fillId="0" borderId="2" xfId="0" applyNumberFormat="1" applyFont="1" applyBorder="1" applyAlignment="1">
      <alignment horizontal="left" vertical="top"/>
    </xf>
    <xf numFmtId="10" fontId="9" fillId="0" borderId="6" xfId="5" applyNumberFormat="1" applyFont="1" applyBorder="1" applyAlignment="1" applyProtection="1">
      <alignment horizontal="right" vertical="top"/>
    </xf>
    <xf numFmtId="42" fontId="9" fillId="0" borderId="10" xfId="3" applyNumberFormat="1" applyFont="1" applyBorder="1" applyAlignment="1" applyProtection="1">
      <alignment horizontal="left" vertical="top"/>
    </xf>
    <xf numFmtId="10" fontId="9" fillId="0" borderId="10" xfId="5" applyNumberFormat="1" applyFont="1" applyFill="1" applyBorder="1" applyAlignment="1" applyProtection="1">
      <alignment horizontal="right" vertical="top"/>
      <protection locked="0"/>
    </xf>
    <xf numFmtId="42" fontId="9" fillId="0" borderId="10" xfId="3" applyNumberFormat="1" applyFont="1" applyFill="1" applyBorder="1" applyAlignment="1" applyProtection="1">
      <alignment horizontal="left" vertical="top"/>
    </xf>
    <xf numFmtId="10" fontId="9" fillId="0" borderId="8" xfId="5" applyNumberFormat="1" applyFont="1" applyFill="1" applyBorder="1" applyAlignment="1" applyProtection="1">
      <alignment horizontal="right" vertical="top"/>
      <protection locked="0"/>
    </xf>
    <xf numFmtId="42" fontId="9" fillId="7" borderId="2" xfId="0" applyNumberFormat="1" applyFont="1" applyFill="1" applyBorder="1" applyAlignment="1" applyProtection="1">
      <alignment horizontal="left" vertical="top"/>
      <protection locked="0"/>
    </xf>
    <xf numFmtId="171" fontId="9" fillId="0" borderId="2" xfId="3" applyNumberFormat="1" applyFont="1" applyBorder="1" applyAlignment="1" applyProtection="1">
      <alignment horizontal="left" vertical="top"/>
    </xf>
    <xf numFmtId="42" fontId="8" fillId="0" borderId="12" xfId="3" applyNumberFormat="1" applyFont="1" applyBorder="1" applyAlignment="1" applyProtection="1">
      <alignment horizontal="left" vertical="top"/>
    </xf>
    <xf numFmtId="0" fontId="8" fillId="0" borderId="6" xfId="0" applyFont="1" applyBorder="1" applyAlignment="1">
      <alignment horizontal="center" vertical="center" wrapText="1"/>
    </xf>
    <xf numFmtId="42" fontId="0" fillId="0" borderId="6" xfId="3" applyNumberFormat="1" applyFont="1" applyFill="1" applyBorder="1" applyProtection="1">
      <protection locked="0"/>
    </xf>
    <xf numFmtId="42" fontId="0" fillId="0" borderId="6" xfId="0" applyNumberFormat="1" applyBorder="1"/>
    <xf numFmtId="42" fontId="0" fillId="0" borderId="14" xfId="3" applyNumberFormat="1" applyFont="1" applyFill="1" applyBorder="1" applyProtection="1"/>
    <xf numFmtId="42" fontId="0" fillId="0" borderId="8" xfId="0" applyNumberFormat="1" applyBorder="1"/>
    <xf numFmtId="0" fontId="1" fillId="3" borderId="14" xfId="0" applyFont="1" applyFill="1" applyBorder="1" applyAlignment="1">
      <alignment horizontal="center" wrapText="1"/>
    </xf>
    <xf numFmtId="0" fontId="0" fillId="3" borderId="14" xfId="0" applyFill="1" applyBorder="1" applyAlignment="1">
      <alignment horizontal="center" vertical="center"/>
    </xf>
    <xf numFmtId="42" fontId="0" fillId="0" borderId="14" xfId="3" applyNumberFormat="1" applyFont="1" applyFill="1" applyBorder="1" applyProtection="1">
      <protection locked="0"/>
    </xf>
    <xf numFmtId="42" fontId="0" fillId="0" borderId="7" xfId="3" applyNumberFormat="1" applyFont="1" applyFill="1" applyBorder="1" applyProtection="1"/>
    <xf numFmtId="0" fontId="0" fillId="4" borderId="6" xfId="0" applyFill="1" applyBorder="1" applyAlignment="1">
      <alignment horizontal="center" vertical="center"/>
    </xf>
    <xf numFmtId="0" fontId="1" fillId="2" borderId="14" xfId="0" applyFont="1" applyFill="1" applyBorder="1" applyAlignment="1">
      <alignment horizontal="center" wrapText="1"/>
    </xf>
    <xf numFmtId="0" fontId="1" fillId="2" borderId="14" xfId="0" applyFont="1" applyFill="1" applyBorder="1" applyAlignment="1">
      <alignment horizontal="center" vertical="center"/>
    </xf>
    <xf numFmtId="0" fontId="0" fillId="0" borderId="0" xfId="0" applyAlignment="1">
      <alignment horizontal="center" vertical="center"/>
    </xf>
    <xf numFmtId="42" fontId="0" fillId="0" borderId="12" xfId="3" applyNumberFormat="1" applyFont="1" applyFill="1" applyBorder="1" applyProtection="1"/>
    <xf numFmtId="42" fontId="0" fillId="0" borderId="2" xfId="3" applyNumberFormat="1" applyFont="1" applyFill="1" applyBorder="1" applyProtection="1">
      <protection locked="0"/>
    </xf>
    <xf numFmtId="42" fontId="0" fillId="0" borderId="2" xfId="3" applyNumberFormat="1" applyFont="1" applyFill="1" applyBorder="1" applyProtection="1"/>
    <xf numFmtId="42" fontId="0" fillId="0" borderId="10" xfId="3" applyNumberFormat="1" applyFont="1" applyFill="1" applyBorder="1" applyProtection="1"/>
    <xf numFmtId="42" fontId="0" fillId="0" borderId="1" xfId="3" applyNumberFormat="1" applyFont="1" applyFill="1" applyBorder="1" applyProtection="1"/>
    <xf numFmtId="42" fontId="0" fillId="0" borderId="12" xfId="3" applyNumberFormat="1" applyFont="1" applyFill="1" applyBorder="1" applyProtection="1">
      <protection locked="0"/>
    </xf>
    <xf numFmtId="42" fontId="0" fillId="0" borderId="13" xfId="3" applyNumberFormat="1" applyFont="1" applyFill="1" applyBorder="1" applyProtection="1">
      <protection locked="0"/>
    </xf>
    <xf numFmtId="42" fontId="0" fillId="0" borderId="2" xfId="3" applyNumberFormat="1" applyFont="1" applyFill="1" applyBorder="1" applyAlignment="1" applyProtection="1">
      <alignment horizontal="right"/>
    </xf>
    <xf numFmtId="42" fontId="0" fillId="0" borderId="10" xfId="3" applyNumberFormat="1" applyFont="1" applyFill="1" applyBorder="1" applyProtection="1">
      <protection locked="0"/>
    </xf>
    <xf numFmtId="42" fontId="0" fillId="0" borderId="1" xfId="3" applyNumberFormat="1" applyFont="1" applyFill="1" applyBorder="1" applyProtection="1">
      <protection locked="0"/>
    </xf>
    <xf numFmtId="14" fontId="9" fillId="0" borderId="6" xfId="0" applyNumberFormat="1" applyFont="1" applyBorder="1" applyAlignment="1">
      <alignment horizontal="center" vertical="top"/>
    </xf>
    <xf numFmtId="42" fontId="9" fillId="0" borderId="7" xfId="0" applyNumberFormat="1" applyFont="1" applyBorder="1" applyAlignment="1">
      <alignment horizontal="left" vertical="top"/>
    </xf>
    <xf numFmtId="0" fontId="8" fillId="2" borderId="6" xfId="0" applyFont="1" applyFill="1" applyBorder="1" applyAlignment="1">
      <alignment horizontal="center" vertical="center"/>
    </xf>
    <xf numFmtId="49" fontId="9" fillId="2" borderId="2" xfId="0" applyNumberFormat="1" applyFont="1" applyFill="1" applyBorder="1" applyAlignment="1">
      <alignment horizontal="center" vertical="center" wrapText="1"/>
    </xf>
    <xf numFmtId="42" fontId="9" fillId="0" borderId="24" xfId="3" applyNumberFormat="1" applyFont="1" applyBorder="1" applyAlignment="1" applyProtection="1">
      <alignment horizontal="left" vertical="top"/>
    </xf>
    <xf numFmtId="42" fontId="8" fillId="0" borderId="2" xfId="3" applyNumberFormat="1" applyFont="1" applyBorder="1" applyAlignment="1" applyProtection="1">
      <alignment horizontal="left" vertical="top"/>
    </xf>
    <xf numFmtId="10" fontId="9" fillId="0" borderId="2" xfId="5" applyNumberFormat="1" applyFont="1" applyBorder="1" applyAlignment="1" applyProtection="1">
      <alignment horizontal="right" vertical="top"/>
    </xf>
    <xf numFmtId="0" fontId="8" fillId="3" borderId="6" xfId="0" applyFont="1" applyFill="1" applyBorder="1" applyAlignment="1">
      <alignment horizontal="center" vertical="center"/>
    </xf>
    <xf numFmtId="9" fontId="9" fillId="0" borderId="0" xfId="5" applyFont="1" applyFill="1" applyBorder="1" applyAlignment="1" applyProtection="1">
      <alignment horizontal="center" vertical="center"/>
    </xf>
    <xf numFmtId="168" fontId="9" fillId="3" borderId="6" xfId="0" applyNumberFormat="1" applyFont="1" applyFill="1" applyBorder="1" applyAlignment="1">
      <alignment horizontal="center" vertical="center" wrapText="1"/>
    </xf>
    <xf numFmtId="42" fontId="8" fillId="0" borderId="12" xfId="3" applyNumberFormat="1" applyFont="1" applyFill="1" applyBorder="1" applyAlignment="1">
      <alignment horizontal="left" vertical="top"/>
    </xf>
    <xf numFmtId="39" fontId="9" fillId="0" borderId="2" xfId="0" applyNumberFormat="1" applyFont="1" applyBorder="1" applyAlignment="1">
      <alignment horizontal="right" vertical="top"/>
    </xf>
    <xf numFmtId="0" fontId="8" fillId="4" borderId="6" xfId="0" applyFont="1" applyFill="1" applyBorder="1" applyAlignment="1">
      <alignment horizontal="center" vertical="center"/>
    </xf>
    <xf numFmtId="42" fontId="8" fillId="0" borderId="24" xfId="3" applyNumberFormat="1" applyFont="1" applyBorder="1" applyAlignment="1">
      <alignment horizontal="left" vertical="top"/>
    </xf>
    <xf numFmtId="0" fontId="8" fillId="6" borderId="6" xfId="0" applyFont="1" applyFill="1" applyBorder="1" applyAlignment="1">
      <alignment horizontal="center" vertical="center"/>
    </xf>
    <xf numFmtId="0" fontId="8" fillId="5" borderId="6" xfId="0" applyFont="1" applyFill="1" applyBorder="1" applyAlignment="1">
      <alignment horizontal="center" vertical="center"/>
    </xf>
    <xf numFmtId="169" fontId="9" fillId="0" borderId="0" xfId="3" applyNumberFormat="1" applyFont="1" applyFill="1" applyBorder="1" applyAlignment="1" applyProtection="1">
      <alignment vertical="center"/>
    </xf>
    <xf numFmtId="14" fontId="9" fillId="20" borderId="6" xfId="0" applyNumberFormat="1" applyFont="1" applyFill="1" applyBorder="1" applyAlignment="1">
      <alignment horizontal="left" vertical="top"/>
    </xf>
    <xf numFmtId="164" fontId="9" fillId="20" borderId="6" xfId="0" applyNumberFormat="1" applyFont="1" applyFill="1" applyBorder="1" applyAlignment="1">
      <alignment horizontal="left" vertical="top"/>
    </xf>
    <xf numFmtId="14" fontId="9" fillId="20" borderId="6" xfId="0" applyNumberFormat="1" applyFont="1" applyFill="1" applyBorder="1" applyAlignment="1">
      <alignment vertical="top"/>
    </xf>
    <xf numFmtId="164" fontId="9" fillId="20" borderId="6" xfId="0" applyNumberFormat="1" applyFont="1" applyFill="1" applyBorder="1" applyAlignment="1">
      <alignment vertical="top"/>
    </xf>
    <xf numFmtId="49" fontId="9" fillId="6" borderId="10" xfId="0" applyNumberFormat="1" applyFont="1" applyFill="1" applyBorder="1" applyAlignment="1">
      <alignment horizontal="center" vertical="center" wrapText="1"/>
    </xf>
    <xf numFmtId="42" fontId="0" fillId="0" borderId="6" xfId="3" applyNumberFormat="1" applyFont="1" applyFill="1" applyBorder="1" applyAlignment="1" applyProtection="1">
      <alignment horizontal="right"/>
    </xf>
    <xf numFmtId="0" fontId="1" fillId="2" borderId="1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3" borderId="14" xfId="0" applyFont="1" applyFill="1" applyBorder="1" applyAlignment="1">
      <alignment horizontal="center" vertical="center" wrapText="1"/>
    </xf>
    <xf numFmtId="42" fontId="0" fillId="0" borderId="13" xfId="3" applyNumberFormat="1" applyFont="1" applyFill="1" applyBorder="1" applyProtection="1"/>
    <xf numFmtId="0" fontId="1" fillId="5" borderId="6" xfId="0" applyFont="1" applyFill="1" applyBorder="1" applyAlignment="1">
      <alignment horizontal="center" wrapText="1"/>
    </xf>
    <xf numFmtId="0" fontId="1" fillId="6" borderId="14" xfId="0" applyFont="1" applyFill="1" applyBorder="1" applyAlignment="1">
      <alignment horizontal="center" wrapText="1"/>
    </xf>
    <xf numFmtId="42" fontId="0" fillId="0" borderId="5" xfId="3" applyNumberFormat="1" applyFont="1" applyFill="1" applyBorder="1" applyAlignment="1" applyProtection="1">
      <alignment horizontal="right"/>
    </xf>
    <xf numFmtId="169" fontId="9" fillId="0" borderId="2" xfId="3" applyNumberFormat="1" applyFont="1" applyBorder="1" applyAlignment="1" applyProtection="1">
      <alignment horizontal="left" vertical="top"/>
    </xf>
    <xf numFmtId="42" fontId="9" fillId="20" borderId="6" xfId="3" applyNumberFormat="1" applyFont="1" applyFill="1" applyBorder="1" applyAlignment="1" applyProtection="1">
      <alignment vertical="top"/>
    </xf>
    <xf numFmtId="42" fontId="0" fillId="0" borderId="24" xfId="3" applyNumberFormat="1" applyFont="1" applyFill="1" applyBorder="1" applyAlignment="1" applyProtection="1">
      <alignment horizontal="right"/>
    </xf>
    <xf numFmtId="164" fontId="8" fillId="0" borderId="9" xfId="0" applyNumberFormat="1" applyFont="1" applyBorder="1" applyAlignment="1">
      <alignment vertical="top"/>
    </xf>
    <xf numFmtId="14" fontId="8" fillId="0" borderId="9" xfId="0" applyNumberFormat="1" applyFont="1" applyBorder="1" applyAlignment="1">
      <alignment horizontal="left" vertical="top"/>
    </xf>
    <xf numFmtId="42" fontId="9" fillId="0" borderId="5" xfId="0" applyNumberFormat="1" applyFont="1" applyBorder="1" applyAlignment="1" applyProtection="1">
      <alignment vertical="top"/>
      <protection locked="0"/>
    </xf>
    <xf numFmtId="43" fontId="0" fillId="0" borderId="0" xfId="1" applyFont="1" applyFill="1" applyBorder="1" applyProtection="1">
      <protection locked="0"/>
    </xf>
    <xf numFmtId="43" fontId="0" fillId="0" borderId="0" xfId="1" applyFont="1" applyFill="1" applyBorder="1" applyProtection="1"/>
    <xf numFmtId="42" fontId="0" fillId="0" borderId="4" xfId="3" applyNumberFormat="1" applyFont="1" applyFill="1" applyBorder="1" applyProtection="1"/>
    <xf numFmtId="42" fontId="0" fillId="0" borderId="8" xfId="3" applyNumberFormat="1" applyFont="1" applyFill="1" applyBorder="1" applyAlignment="1" applyProtection="1">
      <alignment horizontal="right"/>
    </xf>
    <xf numFmtId="0" fontId="1" fillId="0" borderId="0" xfId="11" applyAlignment="1" applyProtection="1">
      <alignment vertical="top" wrapText="1"/>
      <protection locked="0"/>
    </xf>
    <xf numFmtId="42" fontId="1" fillId="0" borderId="2" xfId="3" applyNumberFormat="1" applyFont="1" applyFill="1" applyBorder="1" applyProtection="1">
      <protection locked="0"/>
    </xf>
    <xf numFmtId="42" fontId="1" fillId="0" borderId="2" xfId="3" applyNumberFormat="1" applyFont="1" applyFill="1" applyBorder="1" applyAlignment="1" applyProtection="1">
      <alignment horizontal="right"/>
    </xf>
    <xf numFmtId="0" fontId="1" fillId="0" borderId="0" xfId="0" applyFont="1" applyProtection="1">
      <protection locked="0"/>
    </xf>
    <xf numFmtId="42" fontId="1" fillId="0" borderId="6" xfId="3" applyNumberFormat="1" applyFont="1" applyFill="1" applyBorder="1" applyProtection="1">
      <protection locked="0"/>
    </xf>
    <xf numFmtId="43" fontId="1" fillId="0" borderId="0" xfId="1" applyFont="1" applyFill="1" applyBorder="1" applyProtection="1">
      <protection locked="0"/>
    </xf>
    <xf numFmtId="173" fontId="44" fillId="0" borderId="0" xfId="1" applyNumberFormat="1" applyFont="1" applyAlignment="1">
      <alignment vertical="center" wrapText="1"/>
    </xf>
    <xf numFmtId="0" fontId="4" fillId="0" borderId="0" xfId="4" applyFont="1" applyAlignment="1">
      <alignment vertical="center" wrapText="1"/>
    </xf>
    <xf numFmtId="14" fontId="9" fillId="20" borderId="6" xfId="0" applyNumberFormat="1" applyFont="1" applyFill="1" applyBorder="1" applyAlignment="1">
      <alignment horizontal="center" vertical="top"/>
    </xf>
    <xf numFmtId="49" fontId="9" fillId="19" borderId="12" xfId="0" applyNumberFormat="1" applyFont="1" applyFill="1" applyBorder="1" applyAlignment="1">
      <alignment horizontal="center" vertical="center" wrapText="1"/>
    </xf>
    <xf numFmtId="168" fontId="8" fillId="19" borderId="24" xfId="0" applyNumberFormat="1" applyFont="1" applyFill="1" applyBorder="1" applyAlignment="1">
      <alignment horizontal="center" wrapText="1"/>
    </xf>
    <xf numFmtId="0" fontId="4" fillId="19" borderId="6" xfId="0" applyFont="1" applyFill="1" applyBorder="1" applyAlignment="1">
      <alignment horizontal="center" vertical="center" wrapText="1"/>
    </xf>
    <xf numFmtId="0" fontId="1" fillId="19" borderId="12" xfId="0" applyFont="1" applyFill="1" applyBorder="1" applyAlignment="1">
      <alignment horizontal="center" vertical="justify" wrapText="1"/>
    </xf>
    <xf numFmtId="168" fontId="1" fillId="19" borderId="24" xfId="0" applyNumberFormat="1" applyFont="1" applyFill="1" applyBorder="1" applyAlignment="1">
      <alignment vertical="justify" wrapText="1"/>
    </xf>
    <xf numFmtId="168" fontId="1" fillId="19" borderId="6" xfId="0" applyNumberFormat="1" applyFont="1" applyFill="1" applyBorder="1" applyAlignment="1">
      <alignment horizontal="center" vertical="center" wrapText="1"/>
    </xf>
    <xf numFmtId="0" fontId="8" fillId="19" borderId="4" xfId="0" applyFont="1" applyFill="1" applyBorder="1" applyAlignment="1">
      <alignment horizontal="center" vertical="center" wrapText="1"/>
    </xf>
    <xf numFmtId="42" fontId="6" fillId="0" borderId="14" xfId="3" applyNumberFormat="1" applyFont="1" applyFill="1" applyBorder="1" applyProtection="1">
      <protection locked="0"/>
    </xf>
    <xf numFmtId="42" fontId="6" fillId="0" borderId="6" xfId="3" applyNumberFormat="1" applyFont="1" applyFill="1" applyBorder="1" applyProtection="1">
      <protection locked="0"/>
    </xf>
    <xf numFmtId="42" fontId="9" fillId="0" borderId="0" xfId="0" applyNumberFormat="1" applyFont="1" applyAlignment="1">
      <alignment vertical="center"/>
    </xf>
    <xf numFmtId="42" fontId="8" fillId="0" borderId="0" xfId="0" applyNumberFormat="1" applyFont="1" applyAlignment="1">
      <alignment horizontal="left" vertical="top"/>
    </xf>
    <xf numFmtId="170" fontId="6" fillId="0" borderId="17" xfId="11" applyNumberFormat="1" applyFont="1" applyBorder="1" applyAlignment="1" applyProtection="1">
      <alignment vertical="top"/>
      <protection locked="0"/>
    </xf>
    <xf numFmtId="169" fontId="9" fillId="0" borderId="10" xfId="5" applyNumberFormat="1" applyFont="1" applyFill="1" applyBorder="1" applyAlignment="1" applyProtection="1">
      <alignment horizontal="right" vertical="top"/>
      <protection locked="0"/>
    </xf>
    <xf numFmtId="169" fontId="9" fillId="0" borderId="2" xfId="5" applyNumberFormat="1" applyFont="1" applyFill="1" applyBorder="1" applyAlignment="1" applyProtection="1">
      <alignment horizontal="right" vertical="top"/>
      <protection locked="0"/>
    </xf>
    <xf numFmtId="0" fontId="8" fillId="0" borderId="14" xfId="0" applyFont="1" applyBorder="1" applyAlignment="1">
      <alignment horizontal="left" vertical="center"/>
    </xf>
    <xf numFmtId="0" fontId="8" fillId="0" borderId="10" xfId="0" applyFont="1" applyBorder="1" applyAlignment="1">
      <alignment vertical="center"/>
    </xf>
    <xf numFmtId="0" fontId="9" fillId="0" borderId="0" xfId="0" applyFont="1" applyAlignment="1">
      <alignment horizontal="center" vertical="top"/>
    </xf>
    <xf numFmtId="169" fontId="9" fillId="0" borderId="6" xfId="3" applyNumberFormat="1" applyFont="1" applyBorder="1" applyAlignment="1">
      <alignment horizontal="left" vertical="top"/>
    </xf>
    <xf numFmtId="169" fontId="9" fillId="0" borderId="6" xfId="3" applyNumberFormat="1" applyFont="1" applyFill="1" applyBorder="1" applyAlignment="1">
      <alignment horizontal="left" vertical="top"/>
    </xf>
    <xf numFmtId="0" fontId="1" fillId="20" borderId="0" xfId="0" applyFont="1" applyFill="1"/>
    <xf numFmtId="14" fontId="0" fillId="20" borderId="0" xfId="0" applyNumberFormat="1" applyFill="1"/>
    <xf numFmtId="9" fontId="0" fillId="20" borderId="0" xfId="5" applyFont="1" applyFill="1"/>
    <xf numFmtId="172" fontId="9" fillId="3" borderId="12" xfId="0" applyNumberFormat="1" applyFont="1" applyFill="1" applyBorder="1" applyAlignment="1">
      <alignment horizontal="center" vertical="center" wrapText="1"/>
    </xf>
    <xf numFmtId="172" fontId="9" fillId="11" borderId="12" xfId="0" applyNumberFormat="1" applyFont="1" applyFill="1" applyBorder="1" applyAlignment="1">
      <alignment horizontal="center" vertical="center" wrapText="1"/>
    </xf>
    <xf numFmtId="172" fontId="9" fillId="5" borderId="12" xfId="0" applyNumberFormat="1" applyFont="1" applyFill="1" applyBorder="1" applyAlignment="1">
      <alignment horizontal="center" vertical="center" wrapText="1"/>
    </xf>
    <xf numFmtId="172" fontId="9" fillId="6" borderId="13" xfId="0" applyNumberFormat="1" applyFont="1" applyFill="1" applyBorder="1" applyAlignment="1">
      <alignment horizontal="center" vertical="center" wrapText="1"/>
    </xf>
    <xf numFmtId="42" fontId="8" fillId="0" borderId="7" xfId="0" applyNumberFormat="1" applyFont="1" applyBorder="1" applyAlignment="1">
      <alignment horizontal="left" vertical="top"/>
    </xf>
    <xf numFmtId="42" fontId="6" fillId="0" borderId="10" xfId="3" applyNumberFormat="1" applyFont="1" applyFill="1" applyBorder="1" applyProtection="1">
      <protection locked="0"/>
    </xf>
    <xf numFmtId="42" fontId="6" fillId="0" borderId="2" xfId="3" applyNumberFormat="1" applyFont="1" applyFill="1" applyBorder="1" applyProtection="1">
      <protection locked="0"/>
    </xf>
    <xf numFmtId="0" fontId="0" fillId="3" borderId="14" xfId="0" applyFill="1" applyBorder="1" applyAlignment="1">
      <alignment horizontal="center" vertical="center" wrapText="1"/>
    </xf>
    <xf numFmtId="0" fontId="0" fillId="4" borderId="6" xfId="0" applyFill="1" applyBorder="1" applyAlignment="1">
      <alignment horizontal="center" vertical="center" wrapText="1"/>
    </xf>
    <xf numFmtId="42" fontId="0" fillId="0" borderId="0" xfId="3" applyNumberFormat="1" applyFont="1" applyFill="1" applyBorder="1" applyProtection="1"/>
    <xf numFmtId="42" fontId="58" fillId="0" borderId="7" xfId="3" applyNumberFormat="1" applyFont="1" applyFill="1" applyBorder="1" applyProtection="1"/>
    <xf numFmtId="42" fontId="58" fillId="0" borderId="5" xfId="3" applyNumberFormat="1" applyFont="1" applyFill="1" applyBorder="1" applyAlignment="1" applyProtection="1">
      <alignment horizontal="right"/>
    </xf>
    <xf numFmtId="42" fontId="0" fillId="0" borderId="12" xfId="3" applyNumberFormat="1" applyFont="1" applyFill="1" applyBorder="1" applyAlignment="1" applyProtection="1">
      <alignment horizontal="right"/>
    </xf>
    <xf numFmtId="42" fontId="1" fillId="0" borderId="24" xfId="3" applyNumberFormat="1" applyFont="1" applyFill="1" applyBorder="1" applyAlignment="1" applyProtection="1">
      <alignment horizontal="right"/>
    </xf>
    <xf numFmtId="42" fontId="9" fillId="0" borderId="6" xfId="0" applyNumberFormat="1" applyFont="1" applyBorder="1" applyAlignment="1" applyProtection="1">
      <alignment vertical="top"/>
      <protection locked="0"/>
    </xf>
    <xf numFmtId="167" fontId="9" fillId="0" borderId="11" xfId="5" applyNumberFormat="1" applyFont="1" applyBorder="1" applyAlignment="1" applyProtection="1">
      <alignment vertical="top"/>
    </xf>
    <xf numFmtId="167" fontId="9" fillId="0" borderId="10" xfId="3" applyNumberFormat="1" applyFont="1" applyBorder="1" applyAlignment="1" applyProtection="1">
      <alignment vertical="top"/>
    </xf>
    <xf numFmtId="42" fontId="9" fillId="20" borderId="14" xfId="3" applyNumberFormat="1" applyFont="1" applyFill="1" applyBorder="1" applyAlignment="1" applyProtection="1">
      <alignment vertical="top"/>
    </xf>
    <xf numFmtId="42" fontId="8" fillId="20" borderId="14" xfId="3" applyNumberFormat="1" applyFont="1" applyFill="1" applyBorder="1" applyAlignment="1" applyProtection="1">
      <alignment vertical="top"/>
    </xf>
    <xf numFmtId="10" fontId="9" fillId="0" borderId="14" xfId="5" applyNumberFormat="1" applyFont="1" applyFill="1" applyBorder="1" applyAlignment="1" applyProtection="1">
      <alignment vertical="top"/>
      <protection locked="0"/>
    </xf>
    <xf numFmtId="167" fontId="9" fillId="0" borderId="1" xfId="3" applyNumberFormat="1" applyFont="1" applyBorder="1" applyAlignment="1" applyProtection="1">
      <alignment vertical="top"/>
    </xf>
    <xf numFmtId="1" fontId="9" fillId="0" borderId="6" xfId="0" applyNumberFormat="1" applyFont="1" applyBorder="1" applyAlignment="1">
      <alignment horizontal="center" vertical="top"/>
    </xf>
    <xf numFmtId="169" fontId="8" fillId="0" borderId="0" xfId="3" applyNumberFormat="1" applyFont="1" applyFill="1" applyBorder="1" applyAlignment="1" applyProtection="1">
      <alignment vertical="center"/>
    </xf>
    <xf numFmtId="169" fontId="8" fillId="0" borderId="2" xfId="3" applyNumberFormat="1" applyFont="1" applyFill="1" applyBorder="1" applyAlignment="1" applyProtection="1">
      <alignment vertical="center"/>
    </xf>
    <xf numFmtId="169" fontId="9" fillId="0" borderId="24" xfId="3" applyNumberFormat="1" applyFont="1" applyBorder="1" applyAlignment="1" applyProtection="1">
      <alignment horizontal="left" vertical="top"/>
    </xf>
    <xf numFmtId="171" fontId="9" fillId="0" borderId="24" xfId="3" applyNumberFormat="1" applyFont="1" applyBorder="1" applyAlignment="1" applyProtection="1">
      <alignment horizontal="left" vertical="top"/>
    </xf>
    <xf numFmtId="42" fontId="9" fillId="0" borderId="5" xfId="3" applyNumberFormat="1" applyFont="1" applyBorder="1" applyAlignment="1" applyProtection="1">
      <alignment horizontal="left" vertical="top"/>
    </xf>
    <xf numFmtId="1" fontId="9" fillId="23" borderId="13" xfId="0" applyNumberFormat="1" applyFont="1" applyFill="1" applyBorder="1" applyAlignment="1">
      <alignment horizontal="center" vertical="top"/>
    </xf>
    <xf numFmtId="1" fontId="9" fillId="23" borderId="9" xfId="0" applyNumberFormat="1" applyFont="1" applyFill="1" applyBorder="1" applyAlignment="1">
      <alignment horizontal="center" vertical="top"/>
    </xf>
    <xf numFmtId="1" fontId="9" fillId="23" borderId="4" xfId="0" applyNumberFormat="1" applyFont="1" applyFill="1" applyBorder="1" applyAlignment="1">
      <alignment horizontal="center" vertical="top"/>
    </xf>
    <xf numFmtId="14" fontId="9" fillId="23" borderId="11" xfId="0" applyNumberFormat="1" applyFont="1" applyFill="1" applyBorder="1" applyAlignment="1">
      <alignment horizontal="center" vertical="top"/>
    </xf>
    <xf numFmtId="14" fontId="9" fillId="23" borderId="0" xfId="0" applyNumberFormat="1" applyFont="1" applyFill="1" applyAlignment="1">
      <alignment horizontal="center" vertical="top"/>
    </xf>
    <xf numFmtId="14" fontId="9" fillId="23" borderId="3" xfId="0" applyNumberFormat="1" applyFont="1" applyFill="1" applyBorder="1" applyAlignment="1">
      <alignment horizontal="center" vertical="top"/>
    </xf>
    <xf numFmtId="167" fontId="9" fillId="23" borderId="10" xfId="0" applyNumberFormat="1" applyFont="1" applyFill="1" applyBorder="1" applyAlignment="1" applyProtection="1">
      <alignment horizontal="center" vertical="top"/>
      <protection locked="0"/>
    </xf>
    <xf numFmtId="9" fontId="9" fillId="23" borderId="1" xfId="0" applyNumberFormat="1" applyFont="1" applyFill="1" applyBorder="1" applyAlignment="1" applyProtection="1">
      <alignment horizontal="center" vertical="top"/>
      <protection locked="0"/>
    </xf>
    <xf numFmtId="0" fontId="9" fillId="23" borderId="8" xfId="0" applyFont="1" applyFill="1" applyBorder="1" applyAlignment="1" applyProtection="1">
      <alignment horizontal="center" vertical="top"/>
      <protection locked="0"/>
    </xf>
    <xf numFmtId="0" fontId="9" fillId="23" borderId="1" xfId="0" applyFont="1" applyFill="1" applyBorder="1" applyAlignment="1" applyProtection="1">
      <alignment horizontal="center" vertical="top"/>
      <protection locked="0"/>
    </xf>
    <xf numFmtId="167" fontId="9" fillId="23" borderId="1" xfId="0" applyNumberFormat="1" applyFont="1" applyFill="1" applyBorder="1" applyAlignment="1" applyProtection="1">
      <alignment horizontal="center" vertical="top"/>
      <protection locked="0"/>
    </xf>
    <xf numFmtId="42" fontId="9" fillId="20" borderId="2" xfId="3" applyNumberFormat="1" applyFont="1" applyFill="1" applyBorder="1" applyAlignment="1" applyProtection="1">
      <alignment vertical="top"/>
    </xf>
    <xf numFmtId="169" fontId="8" fillId="20" borderId="6" xfId="3" applyNumberFormat="1" applyFont="1" applyFill="1" applyBorder="1" applyAlignment="1" applyProtection="1">
      <alignment vertical="center"/>
    </xf>
    <xf numFmtId="169" fontId="8" fillId="20" borderId="2" xfId="3" applyNumberFormat="1" applyFont="1" applyFill="1" applyBorder="1" applyAlignment="1" applyProtection="1">
      <alignment vertical="center"/>
    </xf>
    <xf numFmtId="42" fontId="8" fillId="0" borderId="12" xfId="3" applyNumberFormat="1" applyFont="1" applyFill="1" applyBorder="1" applyAlignment="1" applyProtection="1">
      <alignment horizontal="left" vertical="top"/>
    </xf>
    <xf numFmtId="42" fontId="8" fillId="0" borderId="8" xfId="3" applyNumberFormat="1" applyFont="1" applyBorder="1" applyAlignment="1" applyProtection="1">
      <alignment horizontal="left" vertical="top"/>
    </xf>
    <xf numFmtId="42" fontId="9" fillId="0" borderId="5" xfId="0" applyNumberFormat="1" applyFont="1" applyBorder="1" applyAlignment="1">
      <alignment horizontal="left" vertical="top"/>
    </xf>
    <xf numFmtId="0" fontId="9" fillId="0" borderId="0" xfId="0" applyFont="1" applyAlignment="1">
      <alignment horizontal="left"/>
    </xf>
    <xf numFmtId="42" fontId="8" fillId="0" borderId="7" xfId="0" applyNumberFormat="1" applyFont="1" applyBorder="1" applyAlignment="1">
      <alignment horizontal="left"/>
    </xf>
    <xf numFmtId="42" fontId="9" fillId="0" borderId="5" xfId="0" applyNumberFormat="1" applyFont="1" applyBorder="1" applyAlignment="1">
      <alignment horizontal="left"/>
    </xf>
    <xf numFmtId="42" fontId="9" fillId="0" borderId="7" xfId="3" applyNumberFormat="1" applyFont="1" applyFill="1" applyBorder="1" applyAlignment="1" applyProtection="1">
      <alignment horizontal="left" vertical="top"/>
    </xf>
    <xf numFmtId="172" fontId="9" fillId="4" borderId="12" xfId="0" applyNumberFormat="1" applyFont="1" applyFill="1" applyBorder="1" applyAlignment="1">
      <alignment horizontal="center" vertical="center" wrapText="1"/>
    </xf>
    <xf numFmtId="42" fontId="8" fillId="0" borderId="14" xfId="3" applyNumberFormat="1" applyFont="1" applyFill="1" applyBorder="1" applyAlignment="1">
      <alignment horizontal="left" vertical="top"/>
    </xf>
    <xf numFmtId="42" fontId="8" fillId="0" borderId="7" xfId="3" applyNumberFormat="1" applyFont="1" applyFill="1" applyBorder="1" applyAlignment="1">
      <alignment horizontal="left" vertical="top"/>
    </xf>
    <xf numFmtId="42" fontId="8" fillId="0" borderId="5" xfId="3" applyNumberFormat="1" applyFont="1" applyBorder="1" applyAlignment="1">
      <alignment horizontal="left" vertical="top"/>
    </xf>
    <xf numFmtId="0" fontId="6" fillId="0" borderId="0" xfId="11" applyFont="1" applyAlignment="1" applyProtection="1">
      <alignment vertical="top" wrapText="1"/>
      <protection locked="0"/>
    </xf>
    <xf numFmtId="0" fontId="4" fillId="0" borderId="0" xfId="4" applyFont="1" applyAlignment="1">
      <alignment vertical="top"/>
    </xf>
    <xf numFmtId="173" fontId="42" fillId="0" borderId="0" xfId="1" applyNumberFormat="1" applyFont="1" applyAlignment="1" applyProtection="1">
      <alignment vertical="top"/>
    </xf>
    <xf numFmtId="0" fontId="51" fillId="0" borderId="0" xfId="4" applyFont="1" applyAlignment="1">
      <alignment vertical="top" wrapText="1"/>
    </xf>
    <xf numFmtId="173" fontId="42" fillId="0" borderId="0" xfId="1" applyNumberFormat="1" applyFont="1" applyBorder="1" applyAlignment="1" applyProtection="1">
      <alignment vertical="top"/>
    </xf>
    <xf numFmtId="0" fontId="12" fillId="0" borderId="32" xfId="4" applyFont="1" applyBorder="1" applyAlignment="1">
      <alignment horizontal="left" vertical="center" wrapText="1"/>
    </xf>
    <xf numFmtId="0" fontId="12" fillId="0" borderId="33" xfId="4" applyFont="1" applyBorder="1" applyAlignment="1">
      <alignment horizontal="center" vertical="center" wrapText="1"/>
    </xf>
    <xf numFmtId="169" fontId="12" fillId="0" borderId="33" xfId="3" applyNumberFormat="1" applyFont="1" applyFill="1" applyBorder="1" applyAlignment="1" applyProtection="1">
      <alignment horizontal="center" vertical="center" wrapText="1"/>
    </xf>
    <xf numFmtId="0" fontId="12" fillId="0" borderId="34" xfId="4" applyFont="1" applyBorder="1" applyAlignment="1">
      <alignment horizontal="center" vertical="center" wrapText="1"/>
    </xf>
    <xf numFmtId="173" fontId="44" fillId="0" borderId="0" xfId="1" applyNumberFormat="1" applyFont="1" applyAlignment="1" applyProtection="1">
      <alignment vertical="center" wrapText="1"/>
    </xf>
    <xf numFmtId="2" fontId="6" fillId="0" borderId="0" xfId="4" applyNumberFormat="1" applyFont="1" applyAlignment="1">
      <alignment vertical="top"/>
    </xf>
    <xf numFmtId="42" fontId="6" fillId="0" borderId="0" xfId="3" applyNumberFormat="1" applyFont="1" applyFill="1" applyBorder="1" applyAlignment="1" applyProtection="1">
      <alignment vertical="top"/>
    </xf>
    <xf numFmtId="170" fontId="6" fillId="0" borderId="17" xfId="11" applyNumberFormat="1" applyFont="1" applyBorder="1" applyAlignment="1">
      <alignment vertical="top"/>
    </xf>
    <xf numFmtId="170" fontId="6" fillId="0" borderId="18" xfId="4" applyNumberFormat="1" applyFont="1" applyBorder="1" applyAlignment="1">
      <alignment vertical="top"/>
    </xf>
    <xf numFmtId="2" fontId="6" fillId="0" borderId="7" xfId="4" applyNumberFormat="1" applyFont="1" applyBorder="1" applyAlignment="1">
      <alignment vertical="top"/>
    </xf>
    <xf numFmtId="169" fontId="6" fillId="0" borderId="7" xfId="3" applyNumberFormat="1" applyFont="1" applyFill="1" applyBorder="1" applyAlignment="1" applyProtection="1">
      <alignment vertical="top"/>
    </xf>
    <xf numFmtId="0" fontId="1" fillId="0" borderId="1" xfId="4" applyFont="1" applyBorder="1" applyAlignment="1">
      <alignment vertical="top" wrapText="1"/>
    </xf>
    <xf numFmtId="164" fontId="13" fillId="0" borderId="16" xfId="4" applyNumberFormat="1" applyFont="1" applyBorder="1" applyAlignment="1">
      <alignment vertical="top"/>
    </xf>
    <xf numFmtId="164" fontId="13" fillId="0" borderId="19" xfId="4" applyNumberFormat="1" applyFont="1" applyBorder="1" applyAlignment="1">
      <alignment vertical="center"/>
    </xf>
    <xf numFmtId="9" fontId="5" fillId="20" borderId="7" xfId="6" applyFont="1" applyFill="1" applyBorder="1" applyAlignment="1" applyProtection="1">
      <alignment horizontal="center" vertical="center" wrapText="1"/>
    </xf>
    <xf numFmtId="169" fontId="13" fillId="0" borderId="7" xfId="3" applyNumberFormat="1" applyFont="1" applyFill="1" applyBorder="1" applyAlignment="1" applyProtection="1">
      <alignment vertical="center"/>
    </xf>
    <xf numFmtId="0" fontId="13" fillId="0" borderId="7" xfId="4" applyFont="1" applyBorder="1" applyAlignment="1">
      <alignment vertical="center"/>
    </xf>
    <xf numFmtId="0" fontId="13" fillId="0" borderId="25" xfId="4" applyFont="1" applyBorder="1" applyAlignment="1">
      <alignment vertical="center"/>
    </xf>
    <xf numFmtId="173" fontId="42" fillId="0" borderId="0" xfId="1" applyNumberFormat="1" applyFont="1" applyAlignment="1" applyProtection="1">
      <alignment vertical="center"/>
    </xf>
    <xf numFmtId="169" fontId="5" fillId="0" borderId="22" xfId="3" applyNumberFormat="1" applyFont="1" applyFill="1" applyBorder="1" applyAlignment="1" applyProtection="1">
      <alignment vertical="center"/>
    </xf>
    <xf numFmtId="0" fontId="1" fillId="0" borderId="22" xfId="4" applyFont="1" applyBorder="1" applyAlignment="1">
      <alignment vertical="center" wrapText="1"/>
    </xf>
    <xf numFmtId="0" fontId="6" fillId="0" borderId="23" xfId="4" applyFont="1" applyBorder="1" applyAlignment="1">
      <alignment vertical="center"/>
    </xf>
    <xf numFmtId="169" fontId="6" fillId="0" borderId="0" xfId="3" applyNumberFormat="1" applyFont="1" applyFill="1" applyBorder="1" applyAlignment="1" applyProtection="1">
      <alignment vertical="top"/>
    </xf>
    <xf numFmtId="164" fontId="6" fillId="0" borderId="0" xfId="4" applyNumberFormat="1" applyFont="1" applyAlignment="1">
      <alignment vertical="top"/>
    </xf>
    <xf numFmtId="169" fontId="12" fillId="0" borderId="28" xfId="3" applyNumberFormat="1" applyFont="1" applyFill="1" applyBorder="1" applyAlignment="1" applyProtection="1">
      <alignment horizontal="center" wrapText="1"/>
    </xf>
    <xf numFmtId="0" fontId="12" fillId="0" borderId="28" xfId="4" applyFont="1" applyBorder="1" applyAlignment="1">
      <alignment horizontal="center" wrapText="1"/>
    </xf>
    <xf numFmtId="0" fontId="12" fillId="0" borderId="27" xfId="4" applyFont="1" applyBorder="1" applyAlignment="1">
      <alignment horizontal="center" wrapText="1"/>
    </xf>
    <xf numFmtId="173" fontId="42" fillId="0" borderId="0" xfId="1" applyNumberFormat="1" applyFont="1" applyAlignment="1" applyProtection="1">
      <alignment vertical="top" wrapText="1"/>
    </xf>
    <xf numFmtId="169" fontId="6" fillId="20" borderId="0" xfId="3" applyNumberFormat="1" applyFont="1" applyFill="1" applyBorder="1" applyAlignment="1" applyProtection="1">
      <alignment vertical="top"/>
    </xf>
    <xf numFmtId="0" fontId="6" fillId="20" borderId="0" xfId="4" applyFont="1" applyFill="1" applyAlignment="1">
      <alignment vertical="top" wrapText="1"/>
    </xf>
    <xf numFmtId="169" fontId="1" fillId="0" borderId="0" xfId="3" applyNumberFormat="1" applyFont="1" applyFill="1" applyBorder="1" applyAlignment="1" applyProtection="1">
      <alignment vertical="top"/>
    </xf>
    <xf numFmtId="169" fontId="5" fillId="0" borderId="7" xfId="3" applyNumberFormat="1" applyFont="1" applyFill="1" applyBorder="1" applyAlignment="1" applyProtection="1">
      <alignment vertical="top"/>
    </xf>
    <xf numFmtId="0" fontId="6" fillId="0" borderId="17" xfId="4" applyFont="1" applyBorder="1" applyAlignment="1">
      <alignment vertical="top"/>
    </xf>
    <xf numFmtId="0" fontId="4" fillId="0" borderId="29" xfId="4" applyFont="1" applyBorder="1" applyAlignment="1">
      <alignment vertical="center"/>
    </xf>
    <xf numFmtId="166" fontId="6" fillId="20" borderId="30" xfId="4" applyNumberFormat="1" applyFont="1" applyFill="1" applyBorder="1" applyAlignment="1">
      <alignment vertical="center" wrapText="1"/>
    </xf>
    <xf numFmtId="169" fontId="5" fillId="0" borderId="30" xfId="3" applyNumberFormat="1" applyFont="1" applyFill="1" applyBorder="1" applyAlignment="1" applyProtection="1">
      <alignment vertical="center"/>
    </xf>
    <xf numFmtId="0" fontId="1" fillId="0" borderId="30" xfId="4" applyFont="1" applyBorder="1" applyAlignment="1">
      <alignment vertical="center" wrapText="1"/>
    </xf>
    <xf numFmtId="0" fontId="4" fillId="0" borderId="31" xfId="4" applyFont="1" applyBorder="1" applyAlignment="1">
      <alignment vertical="center"/>
    </xf>
    <xf numFmtId="0" fontId="6" fillId="0" borderId="0" xfId="4" applyFont="1" applyAlignment="1">
      <alignment vertical="top"/>
    </xf>
    <xf numFmtId="6" fontId="6" fillId="0" borderId="0" xfId="2" applyNumberFormat="1" applyFont="1" applyFill="1" applyBorder="1" applyAlignment="1" applyProtection="1">
      <alignment vertical="top"/>
    </xf>
    <xf numFmtId="0" fontId="1" fillId="20" borderId="17" xfId="4" applyFont="1" applyFill="1" applyBorder="1" applyAlignment="1">
      <alignment vertical="top"/>
    </xf>
    <xf numFmtId="0" fontId="1" fillId="0" borderId="17" xfId="4" applyFont="1" applyBorder="1" applyAlignment="1">
      <alignment vertical="top"/>
    </xf>
    <xf numFmtId="0" fontId="6" fillId="0" borderId="31" xfId="4" applyFont="1" applyBorder="1" applyAlignment="1">
      <alignment vertical="center"/>
    </xf>
    <xf numFmtId="169" fontId="3" fillId="0" borderId="0" xfId="3" applyNumberFormat="1" applyFont="1" applyFill="1" applyBorder="1" applyAlignment="1" applyProtection="1">
      <alignment vertical="top"/>
    </xf>
    <xf numFmtId="173" fontId="42" fillId="0" borderId="0" xfId="1" applyNumberFormat="1" applyFont="1" applyAlignment="1" applyProtection="1">
      <alignment vertical="top"/>
      <protection locked="0"/>
    </xf>
    <xf numFmtId="173" fontId="44" fillId="0" borderId="0" xfId="1" applyNumberFormat="1" applyFont="1" applyAlignment="1" applyProtection="1">
      <alignment vertical="center" wrapText="1"/>
      <protection locked="0"/>
    </xf>
    <xf numFmtId="173" fontId="42" fillId="0" borderId="0" xfId="1" applyNumberFormat="1" applyFont="1" applyFill="1" applyBorder="1" applyAlignment="1" applyProtection="1">
      <alignment vertical="center"/>
      <protection locked="0"/>
    </xf>
    <xf numFmtId="173" fontId="42" fillId="0" borderId="0" xfId="1" applyNumberFormat="1" applyFont="1" applyFill="1" applyBorder="1" applyAlignment="1" applyProtection="1">
      <alignment vertical="top"/>
      <protection locked="0"/>
    </xf>
    <xf numFmtId="173" fontId="42" fillId="0" borderId="0" xfId="1" applyNumberFormat="1" applyFont="1" applyAlignment="1" applyProtection="1">
      <alignment vertical="top" wrapText="1"/>
      <protection locked="0"/>
    </xf>
    <xf numFmtId="173" fontId="42" fillId="0" borderId="0" xfId="1" applyNumberFormat="1" applyFont="1" applyAlignment="1" applyProtection="1">
      <alignment vertical="center"/>
      <protection locked="0"/>
    </xf>
    <xf numFmtId="170" fontId="6" fillId="0" borderId="0" xfId="4" applyNumberFormat="1" applyFont="1" applyAlignment="1" applyProtection="1">
      <alignment vertical="top"/>
      <protection locked="0"/>
    </xf>
    <xf numFmtId="169" fontId="1" fillId="0" borderId="0" xfId="3" applyNumberFormat="1" applyFont="1" applyFill="1" applyBorder="1" applyAlignment="1" applyProtection="1">
      <alignment vertical="top"/>
      <protection locked="0"/>
    </xf>
    <xf numFmtId="0" fontId="1" fillId="0" borderId="0" xfId="4" applyFont="1" applyAlignment="1" applyProtection="1">
      <alignment vertical="top" wrapText="1"/>
      <protection locked="0"/>
    </xf>
    <xf numFmtId="0" fontId="1" fillId="0" borderId="0" xfId="4" applyFont="1" applyAlignment="1" applyProtection="1">
      <alignment vertical="top"/>
      <protection locked="0"/>
    </xf>
    <xf numFmtId="0" fontId="3" fillId="0" borderId="0" xfId="4" applyAlignment="1" applyProtection="1">
      <alignment vertical="top"/>
      <protection locked="0"/>
    </xf>
    <xf numFmtId="9" fontId="7" fillId="0" borderId="0" xfId="0" applyNumberFormat="1" applyFont="1" applyAlignment="1">
      <alignment horizontal="center"/>
    </xf>
    <xf numFmtId="0" fontId="7" fillId="0" borderId="0" xfId="0" applyFont="1" applyAlignment="1">
      <alignment horizontal="center"/>
    </xf>
    <xf numFmtId="0" fontId="4" fillId="3" borderId="5" xfId="0" applyFont="1" applyFill="1" applyBorder="1" applyAlignment="1">
      <alignment horizontal="center" vertical="center"/>
    </xf>
    <xf numFmtId="0" fontId="4" fillId="2"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6" borderId="5" xfId="0" applyFont="1" applyFill="1" applyBorder="1" applyAlignment="1">
      <alignment horizontal="center" vertical="center"/>
    </xf>
    <xf numFmtId="0" fontId="1" fillId="5" borderId="2" xfId="0" applyFont="1" applyFill="1" applyBorder="1" applyAlignment="1">
      <alignment horizontal="center" wrapText="1"/>
    </xf>
    <xf numFmtId="0" fontId="1" fillId="3" borderId="14" xfId="0" applyFont="1" applyFill="1" applyBorder="1" applyAlignment="1">
      <alignment horizontal="center" vertical="center"/>
    </xf>
    <xf numFmtId="0" fontId="1" fillId="4" borderId="6" xfId="0" applyFont="1" applyFill="1" applyBorder="1" applyAlignment="1">
      <alignment horizontal="center" vertical="center"/>
    </xf>
    <xf numFmtId="168" fontId="1" fillId="6"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42" fontId="0" fillId="0" borderId="2" xfId="0" applyNumberFormat="1" applyBorder="1"/>
    <xf numFmtId="42" fontId="0" fillId="0" borderId="5" xfId="0" applyNumberFormat="1" applyBorder="1"/>
    <xf numFmtId="42" fontId="0" fillId="0" borderId="12" xfId="0" applyNumberFormat="1" applyBorder="1"/>
    <xf numFmtId="0" fontId="0" fillId="0" borderId="0" xfId="0" applyAlignment="1" applyProtection="1">
      <alignment wrapText="1"/>
      <protection locked="0"/>
    </xf>
    <xf numFmtId="0" fontId="0" fillId="0" borderId="0" xfId="0" applyAlignment="1" applyProtection="1">
      <alignment vertical="center"/>
      <protection locked="0"/>
    </xf>
    <xf numFmtId="14" fontId="0" fillId="0" borderId="0" xfId="0" applyNumberFormat="1" applyProtection="1">
      <protection locked="0"/>
    </xf>
    <xf numFmtId="0" fontId="1" fillId="6" borderId="10" xfId="0" applyFont="1" applyFill="1" applyBorder="1" applyAlignment="1">
      <alignment horizontal="center" wrapText="1"/>
    </xf>
    <xf numFmtId="0" fontId="4" fillId="23" borderId="4" xfId="0" applyFont="1" applyFill="1" applyBorder="1" applyAlignment="1">
      <alignment horizontal="center" vertical="center" wrapText="1"/>
    </xf>
    <xf numFmtId="168" fontId="1" fillId="23" borderId="2" xfId="0" applyNumberFormat="1" applyFont="1" applyFill="1" applyBorder="1" applyAlignment="1">
      <alignment horizontal="center" vertical="center" wrapText="1"/>
    </xf>
    <xf numFmtId="0" fontId="1" fillId="23" borderId="12" xfId="0" applyFont="1" applyFill="1" applyBorder="1" applyAlignment="1">
      <alignment horizontal="center" wrapText="1"/>
    </xf>
    <xf numFmtId="0" fontId="39" fillId="0" borderId="0" xfId="0" applyFont="1" applyAlignment="1">
      <alignment horizontal="left" vertical="center"/>
    </xf>
    <xf numFmtId="0" fontId="40" fillId="0" borderId="0" xfId="0" applyFont="1" applyAlignment="1">
      <alignment horizontal="left" vertical="center"/>
    </xf>
    <xf numFmtId="0" fontId="38" fillId="0" borderId="1" xfId="0" applyFont="1" applyBorder="1" applyAlignment="1">
      <alignment horizontal="center" vertical="top"/>
    </xf>
    <xf numFmtId="0" fontId="38" fillId="0" borderId="0" xfId="0" applyFont="1" applyAlignment="1">
      <alignment horizontal="center" vertical="top"/>
    </xf>
    <xf numFmtId="0" fontId="38" fillId="0" borderId="0" xfId="0" applyFont="1" applyAlignment="1">
      <alignment horizontal="left" vertical="top"/>
    </xf>
    <xf numFmtId="0" fontId="8" fillId="3" borderId="5" xfId="0" applyFont="1" applyFill="1" applyBorder="1" applyAlignment="1">
      <alignment horizontal="center" vertical="center"/>
    </xf>
    <xf numFmtId="0" fontId="8" fillId="2" borderId="5" xfId="0" applyFont="1" applyFill="1" applyBorder="1" applyAlignment="1">
      <alignment horizontal="center" vertical="center"/>
    </xf>
    <xf numFmtId="0" fontId="8"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9" fillId="3" borderId="8" xfId="0" applyFon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49" fontId="9" fillId="4" borderId="14" xfId="0" applyNumberFormat="1" applyFont="1" applyFill="1" applyBorder="1" applyAlignment="1">
      <alignment horizontal="center" vertical="center" wrapText="1"/>
    </xf>
    <xf numFmtId="0" fontId="9" fillId="0" borderId="0" xfId="0" applyFont="1" applyAlignment="1">
      <alignment horizontal="center" vertical="center"/>
    </xf>
    <xf numFmtId="172" fontId="9" fillId="4" borderId="13" xfId="0" applyNumberFormat="1" applyFont="1" applyFill="1" applyBorder="1" applyAlignment="1">
      <alignment horizontal="center" vertical="center" wrapText="1"/>
    </xf>
    <xf numFmtId="42" fontId="8" fillId="0" borderId="14" xfId="0" applyNumberFormat="1" applyFont="1" applyBorder="1" applyAlignment="1">
      <alignment horizontal="left" vertical="top"/>
    </xf>
    <xf numFmtId="42" fontId="8" fillId="0" borderId="5" xfId="0" applyNumberFormat="1" applyFont="1" applyBorder="1" applyAlignment="1">
      <alignment horizontal="left" vertical="top"/>
    </xf>
    <xf numFmtId="42" fontId="8" fillId="0" borderId="6" xfId="0" applyNumberFormat="1" applyFont="1" applyBorder="1" applyAlignment="1">
      <alignment horizontal="left" vertical="top"/>
    </xf>
    <xf numFmtId="42" fontId="8" fillId="0" borderId="8" xfId="0" applyNumberFormat="1" applyFont="1" applyBorder="1" applyAlignment="1">
      <alignment horizontal="left" vertical="top"/>
    </xf>
    <xf numFmtId="42" fontId="9" fillId="0" borderId="8" xfId="0" applyNumberFormat="1" applyFont="1" applyBorder="1" applyAlignment="1">
      <alignment horizontal="left" vertical="top"/>
    </xf>
    <xf numFmtId="171" fontId="9" fillId="0" borderId="6" xfId="0" applyNumberFormat="1" applyFont="1" applyBorder="1" applyAlignment="1">
      <alignment horizontal="left" vertical="top"/>
    </xf>
    <xf numFmtId="171" fontId="9" fillId="0" borderId="5" xfId="0" applyNumberFormat="1" applyFont="1" applyBorder="1" applyAlignment="1">
      <alignment horizontal="left" vertical="top"/>
    </xf>
    <xf numFmtId="42" fontId="8" fillId="0" borderId="2" xfId="0" applyNumberFormat="1" applyFont="1" applyBorder="1" applyAlignment="1">
      <alignment horizontal="left" vertical="top"/>
    </xf>
    <xf numFmtId="0" fontId="9" fillId="0" borderId="9" xfId="0" applyFont="1" applyBorder="1" applyAlignment="1">
      <alignment horizontal="left" vertical="top"/>
    </xf>
    <xf numFmtId="42" fontId="9" fillId="0" borderId="0" xfId="0" applyNumberFormat="1" applyFont="1" applyAlignment="1">
      <alignment horizontal="left" vertical="top"/>
    </xf>
    <xf numFmtId="0" fontId="9" fillId="0" borderId="9" xfId="0" applyFont="1" applyBorder="1" applyAlignment="1">
      <alignment vertical="top"/>
    </xf>
    <xf numFmtId="0" fontId="9" fillId="19" borderId="0" xfId="0" applyFont="1" applyFill="1" applyAlignment="1">
      <alignment horizontal="center" vertical="top"/>
    </xf>
    <xf numFmtId="14" fontId="9" fillId="19" borderId="0" xfId="0" applyNumberFormat="1" applyFont="1" applyFill="1" applyAlignment="1">
      <alignment horizontal="center" vertical="top"/>
    </xf>
    <xf numFmtId="49" fontId="9" fillId="0" borderId="0" xfId="0" applyNumberFormat="1" applyFont="1" applyAlignment="1">
      <alignment horizontal="right" vertical="top"/>
    </xf>
    <xf numFmtId="0" fontId="9" fillId="0" borderId="0" xfId="0" applyFont="1" applyAlignment="1">
      <alignment horizontal="right" vertical="top"/>
    </xf>
    <xf numFmtId="14" fontId="9" fillId="8" borderId="0" xfId="0" applyNumberFormat="1" applyFont="1" applyFill="1" applyAlignment="1">
      <alignment horizontal="center" vertical="top"/>
    </xf>
    <xf numFmtId="42" fontId="9" fillId="0" borderId="6" xfId="3" applyNumberFormat="1" applyFont="1" applyFill="1" applyBorder="1" applyAlignment="1" applyProtection="1">
      <alignment horizontal="left" vertical="top"/>
      <protection locked="0"/>
    </xf>
    <xf numFmtId="42" fontId="9" fillId="0" borderId="2" xfId="3" applyNumberFormat="1" applyFont="1" applyFill="1" applyBorder="1" applyAlignment="1" applyProtection="1">
      <alignment horizontal="left" vertical="top"/>
      <protection locked="0"/>
    </xf>
    <xf numFmtId="9" fontId="0" fillId="20" borderId="0" xfId="5" applyFont="1" applyFill="1" applyProtection="1"/>
    <xf numFmtId="9" fontId="0" fillId="0" borderId="0" xfId="5" applyFont="1" applyFill="1" applyProtection="1"/>
    <xf numFmtId="0" fontId="6" fillId="20" borderId="0" xfId="4" applyFont="1" applyFill="1" applyAlignment="1" applyProtection="1">
      <alignment vertical="top" wrapText="1"/>
      <protection locked="0"/>
    </xf>
    <xf numFmtId="0" fontId="6" fillId="20" borderId="17" xfId="4" applyFont="1" applyFill="1" applyBorder="1" applyAlignment="1" applyProtection="1">
      <alignment vertical="top"/>
      <protection locked="0"/>
    </xf>
    <xf numFmtId="0" fontId="8" fillId="19" borderId="12" xfId="0" applyFont="1" applyFill="1" applyBorder="1" applyAlignment="1">
      <alignment horizontal="center" vertical="center" wrapText="1"/>
    </xf>
    <xf numFmtId="0" fontId="9" fillId="19" borderId="12" xfId="0" applyFont="1" applyFill="1" applyBorder="1" applyAlignment="1">
      <alignment horizontal="center" vertical="center" wrapText="1"/>
    </xf>
    <xf numFmtId="14" fontId="9" fillId="19" borderId="0" xfId="0" applyNumberFormat="1" applyFont="1" applyFill="1" applyAlignment="1">
      <alignment horizontal="center"/>
    </xf>
    <xf numFmtId="0" fontId="39" fillId="0" borderId="0" xfId="0" applyFont="1" applyAlignment="1" applyProtection="1">
      <alignment horizontal="left" vertical="top"/>
      <protection locked="0"/>
    </xf>
    <xf numFmtId="0" fontId="9" fillId="0" borderId="0" xfId="0" applyFont="1" applyAlignment="1" applyProtection="1">
      <alignment horizontal="left" vertical="center"/>
      <protection locked="0"/>
    </xf>
    <xf numFmtId="49" fontId="9" fillId="0" borderId="0" xfId="0" applyNumberFormat="1" applyFont="1" applyAlignment="1" applyProtection="1">
      <alignment horizontal="center" vertical="center"/>
      <protection locked="0"/>
    </xf>
    <xf numFmtId="6" fontId="8" fillId="0" borderId="0" xfId="0" applyNumberFormat="1" applyFont="1" applyAlignment="1" applyProtection="1">
      <alignment horizontal="left" vertical="top"/>
      <protection locked="0"/>
    </xf>
    <xf numFmtId="8" fontId="8" fillId="0" borderId="0" xfId="0" applyNumberFormat="1" applyFont="1" applyAlignment="1" applyProtection="1">
      <alignment horizontal="left" vertical="top"/>
      <protection locked="0"/>
    </xf>
    <xf numFmtId="14" fontId="9" fillId="0" borderId="0" xfId="0" applyNumberFormat="1" applyFont="1" applyAlignment="1" applyProtection="1">
      <alignment horizontal="left" vertical="top"/>
      <protection locked="0"/>
    </xf>
    <xf numFmtId="14" fontId="8" fillId="0" borderId="0" xfId="0" applyNumberFormat="1" applyFont="1" applyAlignment="1" applyProtection="1">
      <alignment vertical="top"/>
      <protection locked="0"/>
    </xf>
    <xf numFmtId="164" fontId="9" fillId="3" borderId="6" xfId="0" applyNumberFormat="1" applyFont="1" applyFill="1" applyBorder="1" applyAlignment="1">
      <alignment horizontal="center" vertical="center" wrapText="1"/>
    </xf>
    <xf numFmtId="164" fontId="9" fillId="2" borderId="6" xfId="0" applyNumberFormat="1" applyFont="1" applyFill="1" applyBorder="1" applyAlignment="1">
      <alignment horizontal="center" vertical="center" wrapText="1"/>
    </xf>
    <xf numFmtId="164" fontId="9" fillId="4" borderId="13" xfId="0" applyNumberFormat="1" applyFont="1" applyFill="1" applyBorder="1" applyAlignment="1">
      <alignment vertical="center" wrapText="1"/>
    </xf>
    <xf numFmtId="164" fontId="9" fillId="4" borderId="4" xfId="0" applyNumberFormat="1" applyFont="1" applyFill="1" applyBorder="1" applyAlignment="1">
      <alignment vertical="center" wrapText="1"/>
    </xf>
    <xf numFmtId="164" fontId="9" fillId="4" borderId="14"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172" fontId="9" fillId="3" borderId="6" xfId="0" applyNumberFormat="1" applyFont="1" applyFill="1" applyBorder="1" applyAlignment="1">
      <alignment horizontal="center" vertical="center" wrapText="1"/>
    </xf>
    <xf numFmtId="164" fontId="9" fillId="4" borderId="11" xfId="0" applyNumberFormat="1" applyFont="1" applyFill="1" applyBorder="1" applyAlignment="1">
      <alignment vertical="center" wrapText="1"/>
    </xf>
    <xf numFmtId="164" fontId="9" fillId="4" borderId="3" xfId="0" applyNumberFormat="1" applyFont="1" applyFill="1" applyBorder="1" applyAlignment="1">
      <alignment vertical="center" wrapText="1"/>
    </xf>
    <xf numFmtId="167" fontId="9" fillId="3" borderId="6" xfId="0" applyNumberFormat="1" applyFont="1" applyFill="1" applyBorder="1" applyAlignment="1">
      <alignment horizontal="center" vertical="center" wrapText="1"/>
    </xf>
    <xf numFmtId="9" fontId="9" fillId="3" borderId="6" xfId="0" applyNumberFormat="1" applyFont="1" applyFill="1" applyBorder="1" applyAlignment="1">
      <alignment horizontal="center" vertical="center" wrapText="1"/>
    </xf>
    <xf numFmtId="9" fontId="9" fillId="3" borderId="14" xfId="0" applyNumberFormat="1"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164" fontId="9" fillId="2" borderId="2" xfId="0" applyNumberFormat="1"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164" fontId="9" fillId="5" borderId="6" xfId="0" applyNumberFormat="1" applyFont="1" applyFill="1" applyBorder="1" applyAlignment="1">
      <alignment horizontal="center" vertical="center" wrapText="1"/>
    </xf>
    <xf numFmtId="164" fontId="9" fillId="5" borderId="5" xfId="0" applyNumberFormat="1" applyFont="1" applyFill="1" applyBorder="1" applyAlignment="1">
      <alignment horizontal="center" vertical="center" wrapText="1"/>
    </xf>
    <xf numFmtId="164" fontId="9" fillId="5" borderId="2" xfId="0" applyNumberFormat="1" applyFont="1" applyFill="1" applyBorder="1" applyAlignment="1">
      <alignment horizontal="center" vertical="center" wrapText="1"/>
    </xf>
    <xf numFmtId="168" fontId="9" fillId="6" borderId="5" xfId="0" applyNumberFormat="1" applyFont="1" applyFill="1" applyBorder="1" applyAlignment="1">
      <alignment horizontal="center" vertical="center" wrapText="1"/>
    </xf>
    <xf numFmtId="168" fontId="9" fillId="6" borderId="6" xfId="0" applyNumberFormat="1" applyFont="1" applyFill="1" applyBorder="1" applyAlignment="1">
      <alignment horizontal="center" vertical="center" wrapText="1"/>
    </xf>
    <xf numFmtId="164" fontId="9" fillId="6" borderId="2" xfId="0" applyNumberFormat="1" applyFont="1" applyFill="1" applyBorder="1" applyAlignment="1">
      <alignment horizontal="center" vertical="center" wrapText="1"/>
    </xf>
    <xf numFmtId="2" fontId="8" fillId="20" borderId="6" xfId="0" applyNumberFormat="1" applyFont="1" applyFill="1" applyBorder="1" applyAlignment="1">
      <alignment vertical="top"/>
    </xf>
    <xf numFmtId="42" fontId="8" fillId="0" borderId="3" xfId="0" applyNumberFormat="1" applyFont="1" applyBorder="1" applyAlignment="1">
      <alignment vertical="top"/>
    </xf>
    <xf numFmtId="42" fontId="8" fillId="0" borderId="0" xfId="0" applyNumberFormat="1" applyFont="1" applyAlignment="1">
      <alignment vertical="top"/>
    </xf>
    <xf numFmtId="164" fontId="36" fillId="0" borderId="3" xfId="0" applyNumberFormat="1" applyFont="1" applyBorder="1" applyAlignment="1">
      <alignment horizontal="right" vertical="center"/>
    </xf>
    <xf numFmtId="164" fontId="8" fillId="0" borderId="11" xfId="0" applyNumberFormat="1" applyFont="1" applyBorder="1" applyAlignment="1">
      <alignment vertical="top"/>
    </xf>
    <xf numFmtId="9" fontId="8" fillId="0" borderId="0" xfId="0" applyNumberFormat="1" applyFont="1" applyAlignment="1">
      <alignment vertical="top"/>
    </xf>
    <xf numFmtId="164" fontId="36" fillId="0" borderId="0" xfId="0" applyNumberFormat="1" applyFont="1" applyAlignment="1">
      <alignment horizontal="right" vertical="center"/>
    </xf>
    <xf numFmtId="42" fontId="8" fillId="20" borderId="6" xfId="0" applyNumberFormat="1" applyFont="1" applyFill="1" applyBorder="1" applyAlignment="1">
      <alignment vertical="top"/>
    </xf>
    <xf numFmtId="42" fontId="8" fillId="20" borderId="14" xfId="0" applyNumberFormat="1" applyFont="1" applyFill="1" applyBorder="1" applyAlignment="1">
      <alignment vertical="top"/>
    </xf>
    <xf numFmtId="9" fontId="8" fillId="0" borderId="1" xfId="0" applyNumberFormat="1" applyFont="1" applyBorder="1" applyAlignment="1">
      <alignment vertical="top"/>
    </xf>
    <xf numFmtId="164" fontId="36" fillId="0" borderId="1" xfId="0" applyNumberFormat="1" applyFont="1" applyBorder="1" applyAlignment="1">
      <alignment horizontal="right" vertical="center"/>
    </xf>
    <xf numFmtId="42" fontId="8" fillId="20" borderId="2" xfId="0" applyNumberFormat="1" applyFont="1" applyFill="1" applyBorder="1" applyAlignment="1">
      <alignment vertical="top"/>
    </xf>
    <xf numFmtId="42" fontId="8" fillId="20" borderId="10" xfId="0" applyNumberFormat="1" applyFont="1" applyFill="1" applyBorder="1" applyAlignment="1">
      <alignment vertical="top"/>
    </xf>
    <xf numFmtId="0" fontId="9" fillId="10" borderId="0" xfId="0" applyFont="1" applyFill="1" applyAlignment="1" applyProtection="1">
      <alignment vertical="top"/>
      <protection locked="0"/>
    </xf>
    <xf numFmtId="0" fontId="36" fillId="0" borderId="0" xfId="0" applyFont="1" applyAlignment="1">
      <alignment vertical="top"/>
    </xf>
    <xf numFmtId="172" fontId="6" fillId="0" borderId="28" xfId="4" applyNumberFormat="1" applyFont="1" applyBorder="1" applyAlignment="1">
      <alignment vertical="top"/>
    </xf>
    <xf numFmtId="0" fontId="1" fillId="0" borderId="0" xfId="11" applyAlignment="1">
      <alignment vertical="top" wrapText="1"/>
    </xf>
    <xf numFmtId="172" fontId="6" fillId="0" borderId="0" xfId="4" applyNumberFormat="1" applyFont="1" applyAlignment="1">
      <alignment vertical="top"/>
    </xf>
    <xf numFmtId="172" fontId="6" fillId="0" borderId="1" xfId="4" applyNumberFormat="1" applyFont="1" applyBorder="1" applyAlignment="1">
      <alignment vertical="top"/>
    </xf>
    <xf numFmtId="166" fontId="6" fillId="0" borderId="0" xfId="6" applyNumberFormat="1" applyFont="1" applyFill="1" applyBorder="1" applyAlignment="1" applyProtection="1">
      <alignment vertical="top"/>
    </xf>
    <xf numFmtId="169" fontId="1" fillId="20" borderId="0" xfId="3" applyNumberFormat="1" applyFont="1" applyFill="1" applyBorder="1" applyAlignment="1" applyProtection="1">
      <alignment vertical="top"/>
    </xf>
    <xf numFmtId="0" fontId="1" fillId="0" borderId="17" xfId="11" applyBorder="1" applyAlignment="1">
      <alignment vertical="top"/>
    </xf>
    <xf numFmtId="0" fontId="41" fillId="20" borderId="0" xfId="4" applyFont="1" applyFill="1" applyAlignment="1">
      <alignment vertical="top" wrapText="1"/>
    </xf>
    <xf numFmtId="0" fontId="1" fillId="20" borderId="0" xfId="4" applyFont="1" applyFill="1" applyAlignment="1" applyProtection="1">
      <alignment vertical="top" wrapText="1"/>
      <protection locked="0"/>
    </xf>
    <xf numFmtId="0" fontId="9" fillId="0" borderId="9" xfId="0" applyFont="1" applyBorder="1" applyAlignment="1" applyProtection="1">
      <alignment horizontal="left" vertical="top"/>
      <protection locked="0"/>
    </xf>
    <xf numFmtId="164" fontId="9" fillId="3" borderId="14" xfId="0" applyNumberFormat="1" applyFont="1" applyFill="1" applyBorder="1" applyAlignment="1">
      <alignment horizontal="center" vertical="center" wrapText="1"/>
    </xf>
    <xf numFmtId="172" fontId="9" fillId="3" borderId="14" xfId="0" applyNumberFormat="1" applyFont="1" applyFill="1" applyBorder="1" applyAlignment="1">
      <alignment horizontal="center" vertical="center" wrapText="1"/>
    </xf>
    <xf numFmtId="172" fontId="9" fillId="11" borderId="6" xfId="0" applyNumberFormat="1" applyFont="1" applyFill="1" applyBorder="1" applyAlignment="1">
      <alignment horizontal="center" vertical="center" wrapText="1"/>
    </xf>
    <xf numFmtId="164" fontId="9" fillId="4" borderId="5" xfId="0" applyNumberFormat="1" applyFont="1" applyFill="1" applyBorder="1" applyAlignment="1">
      <alignment horizontal="center" vertical="center" wrapText="1"/>
    </xf>
    <xf numFmtId="168" fontId="9" fillId="5" borderId="6" xfId="0" applyNumberFormat="1" applyFont="1" applyFill="1" applyBorder="1" applyAlignment="1">
      <alignment horizontal="center" vertical="center" wrapText="1"/>
    </xf>
    <xf numFmtId="168" fontId="9" fillId="6" borderId="14" xfId="0" applyNumberFormat="1" applyFont="1" applyFill="1" applyBorder="1" applyAlignment="1">
      <alignment horizontal="center" vertical="center" wrapText="1"/>
    </xf>
    <xf numFmtId="42" fontId="61" fillId="20" borderId="6" xfId="3" applyNumberFormat="1" applyFont="1" applyFill="1" applyBorder="1" applyAlignment="1" applyProtection="1">
      <alignment vertical="top"/>
    </xf>
    <xf numFmtId="42" fontId="62" fillId="20" borderId="12" xfId="3" applyNumberFormat="1" applyFont="1" applyFill="1" applyBorder="1" applyAlignment="1" applyProtection="1">
      <alignment vertical="top"/>
    </xf>
    <xf numFmtId="42" fontId="62" fillId="0" borderId="12" xfId="0" applyNumberFormat="1" applyFont="1" applyBorder="1" applyAlignment="1">
      <alignment vertical="top"/>
    </xf>
    <xf numFmtId="42" fontId="61" fillId="0" borderId="2" xfId="0" applyNumberFormat="1" applyFont="1" applyBorder="1" applyAlignment="1">
      <alignment vertical="top"/>
    </xf>
    <xf numFmtId="42" fontId="62" fillId="20" borderId="2" xfId="3" applyNumberFormat="1" applyFont="1" applyFill="1" applyBorder="1" applyAlignment="1" applyProtection="1">
      <alignment vertical="top"/>
    </xf>
    <xf numFmtId="0" fontId="61" fillId="0" borderId="0" xfId="0" applyFont="1" applyAlignment="1" applyProtection="1">
      <alignment vertical="top"/>
      <protection locked="0"/>
    </xf>
    <xf numFmtId="0" fontId="61" fillId="10" borderId="0" xfId="0" applyFont="1" applyFill="1" applyAlignment="1" applyProtection="1">
      <alignment vertical="top"/>
      <protection locked="0"/>
    </xf>
    <xf numFmtId="0" fontId="63" fillId="23" borderId="6" xfId="0" applyFont="1" applyFill="1" applyBorder="1" applyAlignment="1">
      <alignment horizontal="center" vertical="center" wrapText="1"/>
    </xf>
    <xf numFmtId="49" fontId="61" fillId="23" borderId="24" xfId="0" applyNumberFormat="1" applyFont="1" applyFill="1" applyBorder="1" applyAlignment="1">
      <alignment horizontal="center" vertical="center" wrapText="1"/>
    </xf>
    <xf numFmtId="168" fontId="61" fillId="23" borderId="2" xfId="0" applyNumberFormat="1" applyFont="1" applyFill="1" applyBorder="1" applyAlignment="1">
      <alignment wrapText="1"/>
    </xf>
    <xf numFmtId="168" fontId="62" fillId="23" borderId="2" xfId="0" applyNumberFormat="1" applyFont="1" applyFill="1" applyBorder="1" applyAlignment="1">
      <alignment horizontal="center" vertical="center" wrapText="1"/>
    </xf>
    <xf numFmtId="14" fontId="62" fillId="0" borderId="0" xfId="0" applyNumberFormat="1" applyFont="1" applyAlignment="1" applyProtection="1">
      <alignment vertical="top"/>
      <protection locked="0"/>
    </xf>
    <xf numFmtId="164" fontId="61" fillId="0" borderId="0" xfId="0" applyNumberFormat="1" applyFont="1" applyAlignment="1" applyProtection="1">
      <alignment vertical="top"/>
      <protection locked="0"/>
    </xf>
    <xf numFmtId="169" fontId="61" fillId="0" borderId="0" xfId="3" applyNumberFormat="1" applyFont="1" applyBorder="1" applyAlignment="1" applyProtection="1">
      <alignment vertical="top"/>
      <protection locked="0"/>
    </xf>
    <xf numFmtId="1" fontId="61" fillId="23" borderId="4" xfId="0" applyNumberFormat="1" applyFont="1" applyFill="1" applyBorder="1" applyAlignment="1">
      <alignment horizontal="center" vertical="top"/>
    </xf>
    <xf numFmtId="14" fontId="61" fillId="23" borderId="3" xfId="0" applyNumberFormat="1" applyFont="1" applyFill="1" applyBorder="1" applyAlignment="1">
      <alignment horizontal="center" vertical="top"/>
    </xf>
    <xf numFmtId="164" fontId="61" fillId="23" borderId="8" xfId="0" applyNumberFormat="1" applyFont="1" applyFill="1" applyBorder="1" applyAlignment="1">
      <alignment horizontal="center" vertical="top"/>
    </xf>
    <xf numFmtId="164" fontId="61" fillId="0" borderId="0" xfId="0" applyNumberFormat="1" applyFont="1" applyAlignment="1">
      <alignment vertical="top"/>
    </xf>
    <xf numFmtId="0" fontId="61" fillId="0" borderId="0" xfId="0" applyFont="1" applyAlignment="1">
      <alignment vertical="top"/>
    </xf>
    <xf numFmtId="0" fontId="61" fillId="10" borderId="0" xfId="0" applyFont="1" applyFill="1" applyAlignment="1">
      <alignment vertical="top"/>
    </xf>
    <xf numFmtId="0" fontId="62" fillId="19" borderId="6" xfId="0" applyFont="1" applyFill="1" applyBorder="1" applyAlignment="1">
      <alignment horizontal="center" vertical="top" wrapText="1"/>
    </xf>
    <xf numFmtId="49" fontId="61" fillId="19" borderId="24" xfId="0" applyNumberFormat="1" applyFont="1" applyFill="1" applyBorder="1" applyAlignment="1">
      <alignment horizontal="center" vertical="center" wrapText="1"/>
    </xf>
    <xf numFmtId="168" fontId="61" fillId="19" borderId="24" xfId="0" applyNumberFormat="1" applyFont="1" applyFill="1" applyBorder="1" applyAlignment="1">
      <alignment horizontal="center" wrapText="1"/>
    </xf>
    <xf numFmtId="168" fontId="61" fillId="19" borderId="2" xfId="0" applyNumberFormat="1" applyFont="1" applyFill="1" applyBorder="1" applyAlignment="1">
      <alignment horizontal="center" vertical="center" wrapText="1"/>
    </xf>
    <xf numFmtId="14" fontId="62" fillId="0" borderId="0" xfId="0" applyNumberFormat="1" applyFont="1" applyAlignment="1">
      <alignment vertical="top"/>
    </xf>
    <xf numFmtId="169" fontId="61" fillId="0" borderId="0" xfId="3" applyNumberFormat="1" applyFont="1" applyBorder="1" applyAlignment="1" applyProtection="1">
      <alignment vertical="top"/>
    </xf>
    <xf numFmtId="9" fontId="7" fillId="0" borderId="0" xfId="0" applyNumberFormat="1" applyFont="1" applyAlignment="1" applyProtection="1">
      <alignment horizontal="center"/>
      <protection locked="0"/>
    </xf>
    <xf numFmtId="0" fontId="7" fillId="0" borderId="0" xfId="0" applyFont="1" applyAlignment="1" applyProtection="1">
      <alignment horizontal="center"/>
      <protection locked="0"/>
    </xf>
    <xf numFmtId="164" fontId="0" fillId="0" borderId="0" xfId="0" applyNumberFormat="1" applyAlignment="1" applyProtection="1">
      <alignment horizontal="left"/>
      <protection locked="0"/>
    </xf>
    <xf numFmtId="14" fontId="8" fillId="25" borderId="6" xfId="0" applyNumberFormat="1" applyFont="1" applyFill="1" applyBorder="1" applyAlignment="1">
      <alignment horizontal="left" vertical="center" wrapText="1"/>
    </xf>
    <xf numFmtId="164" fontId="8" fillId="25" borderId="6" xfId="0" applyNumberFormat="1" applyFont="1" applyFill="1" applyBorder="1" applyAlignment="1">
      <alignment vertical="top" wrapText="1"/>
    </xf>
    <xf numFmtId="0" fontId="8" fillId="12" borderId="12" xfId="0" applyFont="1" applyFill="1" applyBorder="1" applyAlignment="1">
      <alignment horizontal="left" vertical="top" wrapText="1"/>
    </xf>
    <xf numFmtId="14" fontId="8" fillId="12" borderId="6" xfId="0" applyNumberFormat="1" applyFont="1" applyFill="1" applyBorder="1" applyAlignment="1">
      <alignment vertical="top" wrapText="1"/>
    </xf>
    <xf numFmtId="14" fontId="8" fillId="13" borderId="6" xfId="0" applyNumberFormat="1" applyFont="1" applyFill="1" applyBorder="1" applyAlignment="1">
      <alignment horizontal="left" vertical="center" wrapText="1"/>
    </xf>
    <xf numFmtId="164" fontId="8" fillId="13" borderId="6" xfId="0" applyNumberFormat="1" applyFont="1" applyFill="1" applyBorder="1" applyAlignment="1">
      <alignment vertical="top" wrapText="1"/>
    </xf>
    <xf numFmtId="14" fontId="8" fillId="5" borderId="6" xfId="0" applyNumberFormat="1" applyFont="1" applyFill="1" applyBorder="1" applyAlignment="1">
      <alignment horizontal="left" vertical="center" wrapText="1"/>
    </xf>
    <xf numFmtId="164" fontId="8" fillId="5" borderId="6" xfId="0" applyNumberFormat="1" applyFont="1" applyFill="1" applyBorder="1" applyAlignment="1">
      <alignment vertical="top" wrapText="1"/>
    </xf>
    <xf numFmtId="14" fontId="8" fillId="16" borderId="6" xfId="0" applyNumberFormat="1" applyFont="1" applyFill="1" applyBorder="1" applyAlignment="1">
      <alignment horizontal="left" vertical="center" wrapText="1"/>
    </xf>
    <xf numFmtId="164" fontId="8" fillId="16" borderId="6" xfId="0" applyNumberFormat="1" applyFont="1" applyFill="1" applyBorder="1" applyAlignment="1">
      <alignment vertical="top" wrapText="1"/>
    </xf>
    <xf numFmtId="164" fontId="8" fillId="18" borderId="6" xfId="0" applyNumberFormat="1" applyFont="1" applyFill="1" applyBorder="1" applyAlignment="1">
      <alignment vertical="top" wrapText="1"/>
    </xf>
    <xf numFmtId="14" fontId="8" fillId="18" borderId="6" xfId="0" applyNumberFormat="1" applyFont="1" applyFill="1" applyBorder="1" applyAlignment="1">
      <alignment horizontal="left" vertical="center" wrapText="1"/>
    </xf>
    <xf numFmtId="42" fontId="9" fillId="0" borderId="14" xfId="0" applyNumberFormat="1" applyFont="1" applyBorder="1" applyAlignment="1">
      <alignment horizontal="left" vertical="top"/>
    </xf>
    <xf numFmtId="42" fontId="9" fillId="0" borderId="7" xfId="3" applyNumberFormat="1" applyFont="1" applyBorder="1" applyAlignment="1" applyProtection="1">
      <alignment horizontal="left" vertical="top"/>
    </xf>
    <xf numFmtId="0" fontId="31" fillId="7" borderId="0" xfId="0" applyFont="1" applyFill="1"/>
    <xf numFmtId="0" fontId="31" fillId="0" borderId="0" xfId="0" applyFont="1" applyAlignment="1">
      <alignment horizontal="left" vertical="top" indent="5"/>
    </xf>
    <xf numFmtId="1" fontId="9" fillId="20" borderId="6" xfId="0" applyNumberFormat="1" applyFont="1" applyFill="1" applyBorder="1" applyAlignment="1">
      <alignment horizontal="center" vertical="top"/>
    </xf>
    <xf numFmtId="0" fontId="1" fillId="0" borderId="14" xfId="0" applyFont="1" applyBorder="1" applyProtection="1">
      <protection locked="0"/>
    </xf>
    <xf numFmtId="0" fontId="1" fillId="0" borderId="7" xfId="0" applyFont="1" applyBorder="1" applyProtection="1">
      <protection locked="0"/>
    </xf>
    <xf numFmtId="0" fontId="1" fillId="0" borderId="10" xfId="0" applyFont="1" applyBorder="1" applyProtection="1">
      <protection locked="0"/>
    </xf>
    <xf numFmtId="0" fontId="1" fillId="0" borderId="8" xfId="0" applyFont="1" applyBorder="1" applyProtection="1">
      <protection locked="0"/>
    </xf>
    <xf numFmtId="14" fontId="9" fillId="19" borderId="12" xfId="0" applyNumberFormat="1" applyFont="1" applyFill="1" applyBorder="1" applyAlignment="1">
      <alignment horizontal="center" vertical="center" wrapText="1"/>
    </xf>
    <xf numFmtId="0" fontId="30" fillId="10" borderId="0" xfId="0" applyFont="1" applyFill="1" applyAlignment="1">
      <alignment horizontal="left" vertical="center"/>
    </xf>
    <xf numFmtId="9" fontId="9" fillId="0" borderId="0" xfId="0" applyNumberFormat="1" applyFont="1" applyAlignment="1" applyProtection="1">
      <alignment horizontal="left" vertical="top"/>
      <protection locked="0"/>
    </xf>
    <xf numFmtId="0" fontId="0" fillId="0" borderId="0" xfId="0" applyAlignment="1">
      <alignment horizontal="center"/>
    </xf>
    <xf numFmtId="0" fontId="24" fillId="10" borderId="0" xfId="0" applyFont="1" applyFill="1" applyAlignment="1">
      <alignment horizontal="left" vertical="top" wrapText="1" indent="4"/>
    </xf>
    <xf numFmtId="0" fontId="18" fillId="10" borderId="0" xfId="0" applyFont="1" applyFill="1" applyAlignment="1">
      <alignment horizontal="left" vertical="top" wrapText="1" indent="4"/>
    </xf>
    <xf numFmtId="0" fontId="8" fillId="0" borderId="14" xfId="0" applyFont="1" applyBorder="1" applyAlignment="1">
      <alignment horizontal="left" vertical="top"/>
    </xf>
    <xf numFmtId="164" fontId="9" fillId="4" borderId="10" xfId="0" applyNumberFormat="1" applyFont="1" applyFill="1" applyBorder="1" applyAlignment="1">
      <alignment horizontal="center" vertical="center" wrapText="1"/>
    </xf>
    <xf numFmtId="0" fontId="1" fillId="0" borderId="1" xfId="0" applyFont="1" applyBorder="1" applyAlignment="1" applyProtection="1">
      <alignment horizontal="left"/>
      <protection locked="0"/>
    </xf>
    <xf numFmtId="170" fontId="6" fillId="0" borderId="20" xfId="4" applyNumberFormat="1" applyFont="1" applyBorder="1" applyAlignment="1">
      <alignment vertical="top"/>
    </xf>
    <xf numFmtId="170" fontId="6" fillId="0" borderId="0" xfId="4" applyNumberFormat="1" applyFont="1" applyAlignment="1">
      <alignment vertical="top"/>
    </xf>
    <xf numFmtId="0" fontId="1" fillId="0" borderId="8" xfId="0" applyFont="1" applyBorder="1" applyAlignment="1" applyProtection="1">
      <alignment horizontal="left"/>
      <protection locked="0"/>
    </xf>
    <xf numFmtId="0" fontId="67" fillId="0" borderId="0" xfId="0" applyFont="1"/>
    <xf numFmtId="0" fontId="35" fillId="21" borderId="0" xfId="0" applyFont="1" applyFill="1" applyAlignment="1">
      <alignment horizontal="left" indent="1"/>
    </xf>
    <xf numFmtId="0" fontId="20" fillId="3" borderId="0" xfId="0" applyFont="1" applyFill="1" applyAlignment="1">
      <alignment horizontal="left" vertical="center"/>
    </xf>
    <xf numFmtId="0" fontId="18" fillId="10" borderId="0" xfId="0" applyFont="1" applyFill="1" applyAlignment="1">
      <alignment horizontal="left" vertical="top" wrapText="1" indent="4"/>
    </xf>
    <xf numFmtId="0" fontId="30" fillId="10" borderId="0" xfId="0" applyFont="1" applyFill="1" applyAlignment="1">
      <alignment horizontal="left" vertical="center"/>
    </xf>
    <xf numFmtId="0" fontId="26" fillId="10" borderId="0" xfId="0" applyFont="1" applyFill="1" applyAlignment="1">
      <alignment horizontal="left" vertical="center"/>
    </xf>
    <xf numFmtId="0" fontId="20" fillId="0" borderId="0" xfId="0" applyFont="1" applyAlignment="1">
      <alignment horizontal="left" indent="1"/>
    </xf>
    <xf numFmtId="0" fontId="18" fillId="10" borderId="0" xfId="0" applyFont="1" applyFill="1" applyAlignment="1">
      <alignment horizontal="left" vertical="top" wrapText="1" indent="2"/>
    </xf>
    <xf numFmtId="0" fontId="55" fillId="10" borderId="0" xfId="0" applyFont="1" applyFill="1" applyAlignment="1">
      <alignment horizontal="left" vertical="center" wrapText="1" indent="2"/>
    </xf>
    <xf numFmtId="0" fontId="21" fillId="10" borderId="0" xfId="0" applyFont="1" applyFill="1" applyAlignment="1">
      <alignment horizontal="left" vertical="top" wrapText="1" indent="4"/>
    </xf>
    <xf numFmtId="0" fontId="27" fillId="10" borderId="0" xfId="0" applyFont="1" applyFill="1" applyAlignment="1">
      <alignment horizontal="center" vertical="center" wrapText="1"/>
    </xf>
    <xf numFmtId="0" fontId="25" fillId="10" borderId="0" xfId="0" applyFont="1" applyFill="1" applyAlignment="1">
      <alignment horizontal="left" vertical="center" wrapText="1"/>
    </xf>
    <xf numFmtId="0" fontId="25" fillId="10" borderId="0" xfId="0" applyFont="1" applyFill="1" applyAlignment="1">
      <alignment horizontal="left" vertical="center"/>
    </xf>
    <xf numFmtId="0" fontId="33" fillId="10" borderId="0" xfId="7" applyFont="1" applyFill="1" applyAlignment="1">
      <alignment horizontal="left" vertical="top" indent="5"/>
    </xf>
    <xf numFmtId="0" fontId="35" fillId="9" borderId="0" xfId="0" applyFont="1" applyFill="1" applyAlignment="1">
      <alignment horizontal="left" indent="1"/>
    </xf>
    <xf numFmtId="0" fontId="18" fillId="10" borderId="0" xfId="0" applyFont="1" applyFill="1" applyAlignment="1">
      <alignment horizontal="left" vertical="center" wrapText="1" indent="2"/>
    </xf>
    <xf numFmtId="0" fontId="47" fillId="10" borderId="0" xfId="0" applyFont="1" applyFill="1" applyAlignment="1">
      <alignment horizontal="left" vertical="top" wrapText="1" indent="4"/>
    </xf>
    <xf numFmtId="0" fontId="0" fillId="0" borderId="0" xfId="0" applyAlignment="1">
      <alignment horizontal="center"/>
    </xf>
    <xf numFmtId="0" fontId="0" fillId="0" borderId="0" xfId="0" applyAlignment="1">
      <alignment horizontal="left"/>
    </xf>
    <xf numFmtId="0" fontId="20" fillId="20" borderId="0" xfId="0" applyFont="1" applyFill="1" applyAlignment="1">
      <alignment horizontal="left" vertical="center" wrapText="1" indent="2"/>
    </xf>
    <xf numFmtId="0" fontId="20" fillId="7" borderId="0" xfId="0" applyFont="1" applyFill="1" applyAlignment="1">
      <alignment horizontal="left" vertical="center" wrapText="1" indent="2"/>
    </xf>
    <xf numFmtId="0" fontId="18" fillId="10" borderId="0" xfId="0" applyFont="1" applyFill="1" applyAlignment="1">
      <alignment horizontal="left" vertical="center" wrapText="1" indent="1"/>
    </xf>
    <xf numFmtId="0" fontId="18" fillId="10" borderId="0" xfId="0" applyFont="1" applyFill="1" applyAlignment="1">
      <alignment horizontal="left" vertical="center" wrapText="1" indent="4"/>
    </xf>
    <xf numFmtId="0" fontId="18" fillId="10" borderId="0" xfId="0" applyFont="1" applyFill="1" applyAlignment="1">
      <alignment horizontal="left" vertical="top" wrapText="1"/>
    </xf>
    <xf numFmtId="0" fontId="66" fillId="10" borderId="0" xfId="0" applyFont="1" applyFill="1" applyAlignment="1">
      <alignment horizontal="left" vertical="center"/>
    </xf>
    <xf numFmtId="0" fontId="18" fillId="10" borderId="0" xfId="0" applyFont="1" applyFill="1" applyAlignment="1">
      <alignment horizontal="left" vertical="center" wrapText="1" indent="3"/>
    </xf>
    <xf numFmtId="0" fontId="56" fillId="10" borderId="0" xfId="0" applyFont="1" applyFill="1" applyAlignment="1">
      <alignment horizontal="left" vertical="center" wrapText="1" indent="2"/>
    </xf>
    <xf numFmtId="0" fontId="56" fillId="7" borderId="0" xfId="0" applyFont="1" applyFill="1" applyAlignment="1">
      <alignment horizontal="left" vertical="center" wrapText="1" indent="2"/>
    </xf>
    <xf numFmtId="0" fontId="65" fillId="10" borderId="0" xfId="0" applyFont="1" applyFill="1" applyAlignment="1">
      <alignment horizontal="center" vertical="center"/>
    </xf>
    <xf numFmtId="0" fontId="18" fillId="10" borderId="0" xfId="0" applyFont="1" applyFill="1" applyAlignment="1">
      <alignment horizontal="left" vertical="center" wrapText="1"/>
    </xf>
    <xf numFmtId="0" fontId="19" fillId="10" borderId="0" xfId="0" applyFont="1" applyFill="1" applyAlignment="1">
      <alignment horizontal="center" vertical="center"/>
    </xf>
    <xf numFmtId="0" fontId="24" fillId="10" borderId="0" xfId="0" applyFont="1" applyFill="1" applyAlignment="1">
      <alignment horizontal="left" vertical="top" wrapText="1" indent="6"/>
    </xf>
    <xf numFmtId="0" fontId="18" fillId="10" borderId="0" xfId="0" applyFont="1" applyFill="1" applyAlignment="1">
      <alignment horizontal="left" vertical="top" wrapText="1" indent="6"/>
    </xf>
    <xf numFmtId="0" fontId="24" fillId="10" borderId="0" xfId="0" applyFont="1" applyFill="1" applyAlignment="1">
      <alignment horizontal="left" vertical="top" wrapText="1" indent="4"/>
    </xf>
    <xf numFmtId="0" fontId="26" fillId="10" borderId="0" xfId="0" applyFont="1" applyFill="1" applyAlignment="1">
      <alignment horizontal="left" vertical="top" wrapText="1" indent="7"/>
    </xf>
    <xf numFmtId="0" fontId="18" fillId="10" borderId="0" xfId="0" applyFont="1" applyFill="1" applyAlignment="1">
      <alignment horizontal="left" vertical="top" wrapText="1" indent="3"/>
    </xf>
    <xf numFmtId="0" fontId="34" fillId="10" borderId="0" xfId="0" applyFont="1" applyFill="1" applyAlignment="1">
      <alignment horizontal="left" vertical="center" indent="7"/>
    </xf>
    <xf numFmtId="0" fontId="9" fillId="0" borderId="7" xfId="0" applyFont="1" applyBorder="1" applyAlignment="1" applyProtection="1">
      <alignment horizontal="left" vertical="top"/>
      <protection locked="0"/>
    </xf>
    <xf numFmtId="0" fontId="9" fillId="0" borderId="5" xfId="0" applyFont="1" applyBorder="1" applyAlignment="1" applyProtection="1">
      <alignment horizontal="left" vertical="top"/>
      <protection locked="0"/>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8" fillId="20" borderId="13" xfId="3" applyNumberFormat="1" applyFont="1" applyFill="1" applyBorder="1" applyAlignment="1" applyProtection="1">
      <alignment horizontal="center" vertical="center"/>
    </xf>
    <xf numFmtId="0" fontId="8" fillId="20" borderId="9" xfId="3" applyNumberFormat="1" applyFont="1" applyFill="1" applyBorder="1" applyAlignment="1" applyProtection="1">
      <alignment horizontal="center" vertical="center"/>
    </xf>
    <xf numFmtId="0" fontId="8" fillId="20" borderId="4" xfId="3" applyNumberFormat="1" applyFont="1" applyFill="1" applyBorder="1" applyAlignment="1" applyProtection="1">
      <alignment horizontal="center" vertical="center"/>
    </xf>
    <xf numFmtId="0" fontId="9" fillId="0" borderId="14" xfId="0" applyFont="1" applyBorder="1" applyAlignment="1" applyProtection="1">
      <alignment horizontal="left" vertical="top"/>
      <protection locked="0"/>
    </xf>
    <xf numFmtId="0" fontId="8" fillId="10" borderId="6" xfId="0" applyFont="1" applyFill="1" applyBorder="1" applyAlignment="1">
      <alignment horizontal="center" vertical="center"/>
    </xf>
    <xf numFmtId="0" fontId="8" fillId="0" borderId="9" xfId="0" applyFont="1" applyBorder="1" applyAlignment="1">
      <alignment horizontal="left" vertical="top"/>
    </xf>
    <xf numFmtId="0" fontId="9" fillId="20" borderId="14" xfId="0" applyFont="1" applyFill="1" applyBorder="1" applyAlignment="1">
      <alignment horizontal="center" vertical="top"/>
    </xf>
    <xf numFmtId="0" fontId="9" fillId="20" borderId="7" xfId="0" applyFont="1" applyFill="1" applyBorder="1" applyAlignment="1">
      <alignment horizontal="center" vertical="top"/>
    </xf>
    <xf numFmtId="0" fontId="9" fillId="20" borderId="5" xfId="0" applyFont="1" applyFill="1" applyBorder="1" applyAlignment="1">
      <alignment horizontal="center" vertical="top"/>
    </xf>
    <xf numFmtId="0" fontId="9" fillId="0" borderId="7" xfId="0" applyFont="1" applyBorder="1" applyAlignment="1">
      <alignment horizontal="left" vertical="top"/>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0" fontId="8" fillId="0" borderId="5" xfId="0" applyFont="1" applyBorder="1" applyAlignment="1">
      <alignment horizontal="left" vertical="top" wrapText="1"/>
    </xf>
    <xf numFmtId="10" fontId="9" fillId="0" borderId="7" xfId="0" applyNumberFormat="1" applyFont="1" applyBorder="1" applyAlignment="1">
      <alignment horizontal="left" vertical="top" wrapText="1"/>
    </xf>
    <xf numFmtId="0" fontId="9" fillId="0" borderId="14" xfId="0" applyFont="1" applyBorder="1" applyAlignment="1">
      <alignment horizontal="left" vertical="top"/>
    </xf>
    <xf numFmtId="0" fontId="8" fillId="0" borderId="14" xfId="0" applyFont="1" applyBorder="1" applyAlignment="1">
      <alignment horizontal="left"/>
    </xf>
    <xf numFmtId="0" fontId="16" fillId="0" borderId="7" xfId="0" applyFont="1" applyBorder="1" applyAlignment="1">
      <alignment horizontal="left"/>
    </xf>
    <xf numFmtId="0" fontId="9" fillId="0" borderId="0" xfId="0" applyFont="1" applyAlignment="1">
      <alignment horizontal="left" vertical="center"/>
    </xf>
    <xf numFmtId="0" fontId="8" fillId="0" borderId="10" xfId="0" applyFont="1" applyBorder="1" applyAlignment="1">
      <alignment horizontal="left" vertical="top"/>
    </xf>
    <xf numFmtId="0" fontId="8" fillId="0" borderId="1" xfId="0" applyFont="1" applyBorder="1" applyAlignment="1">
      <alignment horizontal="left" vertical="top"/>
    </xf>
    <xf numFmtId="0" fontId="9" fillId="0" borderId="10" xfId="0" applyFont="1" applyBorder="1" applyAlignment="1">
      <alignment horizontal="left" vertical="top"/>
    </xf>
    <xf numFmtId="0" fontId="9" fillId="0" borderId="1" xfId="0" applyFont="1" applyBorder="1" applyAlignment="1">
      <alignment horizontal="left" vertical="top"/>
    </xf>
    <xf numFmtId="0" fontId="16" fillId="0" borderId="14" xfId="0" applyFont="1" applyBorder="1" applyAlignment="1">
      <alignment horizontal="left"/>
    </xf>
    <xf numFmtId="0" fontId="9" fillId="20" borderId="2" xfId="0" applyFont="1" applyFill="1" applyBorder="1" applyAlignment="1">
      <alignment horizontal="center" vertical="center"/>
    </xf>
    <xf numFmtId="174" fontId="9" fillId="20" borderId="2" xfId="0" applyNumberFormat="1" applyFont="1" applyFill="1" applyBorder="1" applyAlignment="1">
      <alignment horizontal="center"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7" xfId="0" applyFont="1" applyBorder="1" applyAlignment="1">
      <alignment horizontal="left" vertical="top"/>
    </xf>
    <xf numFmtId="0" fontId="8" fillId="19" borderId="0" xfId="0" applyFont="1" applyFill="1" applyAlignment="1">
      <alignment horizontal="right" vertical="top"/>
    </xf>
    <xf numFmtId="14" fontId="8" fillId="0" borderId="12" xfId="0" applyNumberFormat="1" applyFont="1" applyBorder="1" applyAlignment="1">
      <alignment horizontal="left" vertical="center"/>
    </xf>
    <xf numFmtId="14" fontId="8" fillId="0" borderId="2" xfId="0" applyNumberFormat="1" applyFont="1" applyBorder="1" applyAlignment="1">
      <alignment horizontal="left" vertical="center"/>
    </xf>
    <xf numFmtId="0" fontId="9" fillId="0" borderId="6" xfId="0" applyFont="1" applyBorder="1" applyAlignment="1" applyProtection="1">
      <alignment horizontal="center" vertical="center"/>
      <protection locked="0"/>
    </xf>
    <xf numFmtId="174" fontId="9" fillId="0" borderId="6" xfId="0" applyNumberFormat="1" applyFont="1" applyBorder="1" applyAlignment="1" applyProtection="1">
      <alignment horizontal="center" vertical="center"/>
      <protection locked="0"/>
    </xf>
    <xf numFmtId="0" fontId="11" fillId="0" borderId="6" xfId="7" applyBorder="1" applyAlignment="1" applyProtection="1">
      <alignment horizontal="center" vertical="center"/>
      <protection locked="0"/>
    </xf>
    <xf numFmtId="0" fontId="1" fillId="0" borderId="7" xfId="11" applyBorder="1" applyAlignment="1" applyProtection="1">
      <alignment horizontal="center" vertical="top" wrapText="1"/>
      <protection locked="0"/>
    </xf>
    <xf numFmtId="0" fontId="1" fillId="0" borderId="5" xfId="11" applyBorder="1" applyAlignment="1" applyProtection="1">
      <alignment horizontal="center" vertical="top" wrapText="1"/>
      <protection locked="0"/>
    </xf>
    <xf numFmtId="0" fontId="8" fillId="0" borderId="1" xfId="0" applyFont="1" applyBorder="1" applyAlignment="1">
      <alignment horizontal="left"/>
    </xf>
    <xf numFmtId="0" fontId="9" fillId="0" borderId="14" xfId="0" applyFont="1" applyBorder="1" applyAlignment="1">
      <alignment vertical="top"/>
    </xf>
    <xf numFmtId="0" fontId="9" fillId="0" borderId="7" xfId="0" applyFont="1" applyBorder="1" applyAlignment="1">
      <alignment vertical="top"/>
    </xf>
    <xf numFmtId="0" fontId="9" fillId="0" borderId="14"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vertical="top"/>
    </xf>
    <xf numFmtId="0" fontId="8" fillId="0" borderId="14" xfId="0" applyFont="1" applyBorder="1" applyAlignment="1">
      <alignment horizontal="center" vertical="top" wrapText="1"/>
    </xf>
    <xf numFmtId="0" fontId="8" fillId="0" borderId="7" xfId="0" applyFont="1" applyBorder="1" applyAlignment="1">
      <alignment horizontal="center" vertical="top"/>
    </xf>
    <xf numFmtId="0" fontId="8" fillId="0" borderId="5" xfId="0" applyFont="1" applyBorder="1" applyAlignment="1">
      <alignment horizontal="center" vertical="top"/>
    </xf>
    <xf numFmtId="0" fontId="8" fillId="0" borderId="10" xfId="0" applyFont="1" applyBorder="1" applyAlignment="1">
      <alignment horizontal="left"/>
    </xf>
    <xf numFmtId="0" fontId="8" fillId="23" borderId="0" xfId="0" applyFont="1" applyFill="1" applyAlignment="1">
      <alignment horizontal="right" vertical="top"/>
    </xf>
    <xf numFmtId="164" fontId="49" fillId="0" borderId="13" xfId="0" applyNumberFormat="1" applyFont="1" applyBorder="1" applyAlignment="1">
      <alignment horizontal="left"/>
    </xf>
    <xf numFmtId="164" fontId="49" fillId="0" borderId="4" xfId="0" applyNumberFormat="1" applyFont="1" applyBorder="1" applyAlignment="1">
      <alignment horizontal="left"/>
    </xf>
    <xf numFmtId="164" fontId="49" fillId="0" borderId="11" xfId="0" applyNumberFormat="1" applyFont="1" applyBorder="1" applyAlignment="1">
      <alignment horizontal="left"/>
    </xf>
    <xf numFmtId="164" fontId="49" fillId="0" borderId="3" xfId="0" applyNumberFormat="1" applyFont="1" applyBorder="1" applyAlignment="1">
      <alignment horizontal="left"/>
    </xf>
    <xf numFmtId="164" fontId="49" fillId="0" borderId="10" xfId="0" applyNumberFormat="1" applyFont="1" applyBorder="1" applyAlignment="1">
      <alignment horizontal="left"/>
    </xf>
    <xf numFmtId="164" fontId="49" fillId="0" borderId="8" xfId="0" applyNumberFormat="1" applyFont="1" applyBorder="1" applyAlignment="1">
      <alignment horizontal="left"/>
    </xf>
    <xf numFmtId="0" fontId="9" fillId="0" borderId="19" xfId="0" applyFont="1" applyBorder="1" applyAlignment="1" applyProtection="1">
      <alignment horizontal="left" vertical="top"/>
      <protection locked="0"/>
    </xf>
    <xf numFmtId="0" fontId="8" fillId="2" borderId="14" xfId="0" applyFont="1" applyFill="1" applyBorder="1" applyAlignment="1">
      <alignment horizontal="center" vertical="top"/>
    </xf>
    <xf numFmtId="0" fontId="8" fillId="2" borderId="7" xfId="0" applyFont="1" applyFill="1" applyBorder="1" applyAlignment="1">
      <alignment horizontal="center" vertical="top"/>
    </xf>
    <xf numFmtId="0" fontId="8" fillId="2" borderId="5" xfId="0" applyFont="1" applyFill="1" applyBorder="1" applyAlignment="1">
      <alignment horizontal="center" vertical="top"/>
    </xf>
    <xf numFmtId="164" fontId="8" fillId="0" borderId="0" xfId="0" applyNumberFormat="1" applyFont="1" applyAlignment="1">
      <alignment horizontal="right" vertical="top"/>
    </xf>
    <xf numFmtId="164" fontId="8" fillId="0" borderId="11" xfId="0" applyNumberFormat="1" applyFont="1" applyBorder="1" applyAlignment="1">
      <alignment horizontal="right" vertical="top"/>
    </xf>
    <xf numFmtId="0" fontId="8" fillId="4" borderId="14" xfId="0" applyFont="1" applyFill="1" applyBorder="1" applyAlignment="1">
      <alignment horizontal="center" vertical="top"/>
    </xf>
    <xf numFmtId="0" fontId="8" fillId="4" borderId="7" xfId="0" applyFont="1" applyFill="1" applyBorder="1" applyAlignment="1">
      <alignment horizontal="center" vertical="top"/>
    </xf>
    <xf numFmtId="167" fontId="8" fillId="3" borderId="14" xfId="0" applyNumberFormat="1" applyFont="1" applyFill="1" applyBorder="1" applyAlignment="1">
      <alignment horizontal="center" vertical="top"/>
    </xf>
    <xf numFmtId="167" fontId="8" fillId="3" borderId="7" xfId="0" applyNumberFormat="1" applyFont="1" applyFill="1" applyBorder="1" applyAlignment="1">
      <alignment horizontal="center" vertical="top"/>
    </xf>
    <xf numFmtId="167" fontId="8" fillId="3" borderId="5" xfId="0" applyNumberFormat="1" applyFont="1" applyFill="1" applyBorder="1" applyAlignment="1">
      <alignment horizontal="center" vertical="top"/>
    </xf>
    <xf numFmtId="164" fontId="8" fillId="0" borderId="9" xfId="0" applyNumberFormat="1" applyFont="1" applyBorder="1" applyAlignment="1">
      <alignment horizontal="right" vertical="top"/>
    </xf>
    <xf numFmtId="164" fontId="8" fillId="0" borderId="5" xfId="0" applyNumberFormat="1" applyFont="1" applyBorder="1" applyAlignment="1">
      <alignment horizontal="right" vertical="top"/>
    </xf>
    <xf numFmtId="164" fontId="8" fillId="0" borderId="13" xfId="0" applyNumberFormat="1" applyFont="1" applyBorder="1" applyAlignment="1">
      <alignment horizontal="right" vertical="top"/>
    </xf>
    <xf numFmtId="0" fontId="9" fillId="3" borderId="1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8" xfId="0" applyFont="1" applyFill="1" applyBorder="1" applyAlignment="1">
      <alignment horizontal="center" vertical="center"/>
    </xf>
    <xf numFmtId="9" fontId="9" fillId="3" borderId="13" xfId="0" applyNumberFormat="1" applyFont="1" applyFill="1" applyBorder="1" applyAlignment="1">
      <alignment horizontal="center" vertical="center" wrapText="1"/>
    </xf>
    <xf numFmtId="9" fontId="9" fillId="3" borderId="4" xfId="0" applyNumberFormat="1" applyFont="1" applyFill="1" applyBorder="1" applyAlignment="1">
      <alignment horizontal="center" vertical="center" wrapText="1"/>
    </xf>
    <xf numFmtId="9" fontId="9" fillId="3" borderId="10" xfId="0" applyNumberFormat="1" applyFont="1" applyFill="1" applyBorder="1" applyAlignment="1">
      <alignment horizontal="center" vertical="center" wrapText="1"/>
    </xf>
    <xf numFmtId="9" fontId="9" fillId="3" borderId="8" xfId="0"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6" borderId="7" xfId="0" applyFont="1" applyFill="1" applyBorder="1" applyAlignment="1">
      <alignment horizontal="center" vertical="top" wrapText="1"/>
    </xf>
    <xf numFmtId="0" fontId="8" fillId="6" borderId="5" xfId="0" applyFont="1" applyFill="1" applyBorder="1" applyAlignment="1">
      <alignment horizontal="center" vertical="top" wrapText="1"/>
    </xf>
    <xf numFmtId="0" fontId="9" fillId="6" borderId="1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8" fillId="5" borderId="14" xfId="0" applyFont="1" applyFill="1" applyBorder="1" applyAlignment="1">
      <alignment horizontal="center" vertical="top"/>
    </xf>
    <xf numFmtId="0" fontId="8" fillId="5" borderId="7" xfId="0" applyFont="1" applyFill="1" applyBorder="1" applyAlignment="1">
      <alignment horizontal="center" vertical="top"/>
    </xf>
    <xf numFmtId="0" fontId="8" fillId="5" borderId="5" xfId="0" applyFont="1" applyFill="1" applyBorder="1" applyAlignment="1">
      <alignment horizontal="center" vertical="top"/>
    </xf>
    <xf numFmtId="0" fontId="9" fillId="6" borderId="9"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8" fillId="0" borderId="10" xfId="0" applyFont="1" applyBorder="1" applyAlignment="1">
      <alignment horizontal="right" vertical="top"/>
    </xf>
    <xf numFmtId="0" fontId="8" fillId="0" borderId="8" xfId="0" applyFont="1" applyBorder="1" applyAlignment="1">
      <alignment horizontal="right" vertical="top"/>
    </xf>
    <xf numFmtId="0" fontId="8" fillId="0" borderId="13" xfId="0" applyFont="1" applyBorder="1" applyAlignment="1">
      <alignment horizontal="right" vertical="top"/>
    </xf>
    <xf numFmtId="0" fontId="8" fillId="0" borderId="4" xfId="0" applyFont="1" applyBorder="1" applyAlignment="1">
      <alignment horizontal="right" vertical="top"/>
    </xf>
    <xf numFmtId="0" fontId="8" fillId="0" borderId="11" xfId="0" applyFont="1" applyBorder="1" applyAlignment="1">
      <alignment horizontal="right" vertical="top"/>
    </xf>
    <xf numFmtId="0" fontId="8" fillId="0" borderId="3" xfId="0" applyFont="1" applyBorder="1" applyAlignment="1">
      <alignment horizontal="right" vertical="top"/>
    </xf>
    <xf numFmtId="164" fontId="9" fillId="4" borderId="13" xfId="0" applyNumberFormat="1" applyFont="1" applyFill="1" applyBorder="1" applyAlignment="1">
      <alignment horizontal="center" vertical="center" wrapText="1"/>
    </xf>
    <xf numFmtId="164" fontId="9" fillId="4" borderId="4" xfId="0" applyNumberFormat="1" applyFont="1" applyFill="1" applyBorder="1" applyAlignment="1">
      <alignment horizontal="center" vertical="center" wrapText="1"/>
    </xf>
    <xf numFmtId="164" fontId="9" fillId="4" borderId="10" xfId="0" applyNumberFormat="1" applyFont="1" applyFill="1" applyBorder="1" applyAlignment="1">
      <alignment horizontal="center" vertical="center" wrapText="1"/>
    </xf>
    <xf numFmtId="164" fontId="9" fillId="4" borderId="8" xfId="0" applyNumberFormat="1" applyFont="1" applyFill="1" applyBorder="1" applyAlignment="1">
      <alignment horizontal="center" vertical="center" wrapText="1"/>
    </xf>
    <xf numFmtId="164" fontId="9" fillId="5" borderId="13" xfId="0" applyNumberFormat="1" applyFont="1" applyFill="1" applyBorder="1" applyAlignment="1">
      <alignment horizontal="center" vertical="center" wrapText="1"/>
    </xf>
    <xf numFmtId="164" fontId="9" fillId="5" borderId="4" xfId="0" applyNumberFormat="1" applyFont="1" applyFill="1" applyBorder="1" applyAlignment="1">
      <alignment horizontal="center" vertical="center" wrapText="1"/>
    </xf>
    <xf numFmtId="164" fontId="9" fillId="5" borderId="10" xfId="0" applyNumberFormat="1" applyFont="1" applyFill="1" applyBorder="1" applyAlignment="1">
      <alignment horizontal="center" vertical="center" wrapText="1"/>
    </xf>
    <xf numFmtId="164" fontId="9" fillId="5" borderId="8" xfId="0" applyNumberFormat="1" applyFont="1" applyFill="1" applyBorder="1" applyAlignment="1">
      <alignment horizontal="center" vertical="center" wrapText="1"/>
    </xf>
    <xf numFmtId="0" fontId="1" fillId="19" borderId="0" xfId="0" applyFont="1" applyFill="1" applyAlignment="1">
      <alignment horizontal="right" vertical="top"/>
    </xf>
    <xf numFmtId="0" fontId="1" fillId="0" borderId="14"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13" xfId="0" applyFont="1" applyBorder="1" applyAlignment="1" applyProtection="1">
      <alignment horizontal="left"/>
      <protection locked="0"/>
    </xf>
    <xf numFmtId="0" fontId="1" fillId="0" borderId="9" xfId="0" applyFont="1" applyBorder="1" applyAlignment="1" applyProtection="1">
      <alignment horizontal="left"/>
      <protection locked="0"/>
    </xf>
    <xf numFmtId="0" fontId="57" fillId="0" borderId="14" xfId="0" applyFont="1" applyBorder="1" applyAlignment="1">
      <alignment horizontal="left" indent="1"/>
    </xf>
    <xf numFmtId="0" fontId="57" fillId="0" borderId="7" xfId="0" applyFont="1" applyBorder="1" applyAlignment="1">
      <alignment horizontal="left" indent="1"/>
    </xf>
    <xf numFmtId="0" fontId="1" fillId="0" borderId="10" xfId="0" applyFont="1" applyBorder="1" applyAlignment="1" applyProtection="1">
      <alignment horizontal="left"/>
      <protection locked="0"/>
    </xf>
    <xf numFmtId="0" fontId="1" fillId="0" borderId="1" xfId="0" applyFont="1" applyBorder="1" applyAlignment="1" applyProtection="1">
      <alignment horizontal="left"/>
      <protection locked="0"/>
    </xf>
    <xf numFmtId="0" fontId="1" fillId="0" borderId="13" xfId="0" applyFont="1" applyBorder="1" applyAlignment="1">
      <alignment horizontal="left"/>
    </xf>
    <xf numFmtId="0" fontId="1" fillId="0" borderId="9" xfId="0" applyFont="1" applyBorder="1" applyAlignment="1">
      <alignment horizontal="left"/>
    </xf>
    <xf numFmtId="0" fontId="1" fillId="0" borderId="14" xfId="0" applyFont="1" applyBorder="1" applyAlignment="1">
      <alignment horizontal="left"/>
    </xf>
    <xf numFmtId="0" fontId="1" fillId="0" borderId="7" xfId="0" applyFont="1" applyBorder="1" applyAlignment="1">
      <alignment horizontal="left"/>
    </xf>
    <xf numFmtId="0" fontId="4" fillId="0" borderId="10" xfId="0" applyFont="1" applyBorder="1" applyAlignment="1">
      <alignment horizontal="left"/>
    </xf>
    <xf numFmtId="0" fontId="4" fillId="0" borderId="1" xfId="0" applyFont="1" applyBorder="1" applyAlignment="1">
      <alignment horizontal="left"/>
    </xf>
    <xf numFmtId="0" fontId="0" fillId="0" borderId="14" xfId="0" applyBorder="1" applyAlignment="1">
      <alignment horizontal="left"/>
    </xf>
    <xf numFmtId="0" fontId="0" fillId="0" borderId="7" xfId="0" applyBorder="1" applyAlignment="1">
      <alignment horizontal="left"/>
    </xf>
    <xf numFmtId="0" fontId="12" fillId="0" borderId="10" xfId="0" applyFont="1" applyBorder="1" applyAlignment="1">
      <alignment horizontal="left"/>
    </xf>
    <xf numFmtId="0" fontId="12" fillId="0" borderId="1" xfId="0" applyFont="1" applyBorder="1" applyAlignment="1">
      <alignment horizontal="left"/>
    </xf>
    <xf numFmtId="0" fontId="4" fillId="0" borderId="14" xfId="0" applyFont="1" applyBorder="1" applyAlignment="1">
      <alignment horizontal="left"/>
    </xf>
    <xf numFmtId="0" fontId="4" fillId="0" borderId="5" xfId="0" applyFont="1" applyBorder="1" applyAlignment="1">
      <alignment horizontal="left"/>
    </xf>
    <xf numFmtId="0" fontId="1" fillId="0" borderId="14" xfId="0" quotePrefix="1" applyFont="1" applyBorder="1" applyAlignment="1" applyProtection="1">
      <alignment horizontal="left"/>
      <protection locked="0"/>
    </xf>
    <xf numFmtId="0" fontId="59" fillId="0" borderId="14" xfId="0" applyFont="1" applyBorder="1" applyAlignment="1">
      <alignment horizontal="left" indent="1"/>
    </xf>
    <xf numFmtId="0" fontId="59" fillId="0" borderId="7" xfId="0" applyFont="1" applyBorder="1" applyAlignment="1">
      <alignment horizontal="left" indent="1"/>
    </xf>
    <xf numFmtId="0" fontId="1" fillId="0" borderId="5" xfId="0" applyFont="1" applyBorder="1" applyAlignment="1" applyProtection="1">
      <alignment horizontal="left"/>
      <protection locked="0"/>
    </xf>
    <xf numFmtId="0" fontId="1" fillId="20" borderId="14" xfId="0" applyFont="1" applyFill="1" applyBorder="1" applyAlignment="1">
      <alignment horizontal="left"/>
    </xf>
    <xf numFmtId="0" fontId="1" fillId="20" borderId="7" xfId="0" applyFont="1" applyFill="1" applyBorder="1" applyAlignment="1">
      <alignment horizontal="left"/>
    </xf>
    <xf numFmtId="0" fontId="0" fillId="0" borderId="0" xfId="0" applyAlignment="1">
      <alignment horizontal="center" vertical="center"/>
    </xf>
    <xf numFmtId="0" fontId="0" fillId="0" borderId="3" xfId="0" applyBorder="1" applyAlignment="1">
      <alignment horizontal="center" vertical="center"/>
    </xf>
    <xf numFmtId="170" fontId="6" fillId="0" borderId="20" xfId="4" applyNumberFormat="1" applyFont="1" applyBorder="1" applyAlignment="1">
      <alignment vertical="top"/>
    </xf>
    <xf numFmtId="170" fontId="6" fillId="0" borderId="0" xfId="4" applyNumberFormat="1" applyFont="1" applyAlignment="1">
      <alignment vertical="top"/>
    </xf>
    <xf numFmtId="14" fontId="4" fillId="25" borderId="22" xfId="4" applyNumberFormat="1" applyFont="1" applyFill="1" applyBorder="1" applyAlignment="1">
      <alignment vertical="center" wrapText="1"/>
    </xf>
    <xf numFmtId="170" fontId="6" fillId="0" borderId="28" xfId="4" applyNumberFormat="1" applyFont="1" applyBorder="1" applyAlignment="1">
      <alignment horizontal="left" vertical="top"/>
    </xf>
    <xf numFmtId="170" fontId="6" fillId="0" borderId="22" xfId="4" applyNumberFormat="1" applyFont="1" applyBorder="1" applyAlignment="1">
      <alignment horizontal="center" vertical="top"/>
    </xf>
    <xf numFmtId="164" fontId="6" fillId="0" borderId="33" xfId="4" applyNumberFormat="1" applyFont="1" applyBorder="1" applyAlignment="1">
      <alignment horizontal="center" vertical="top"/>
    </xf>
    <xf numFmtId="170" fontId="5" fillId="0" borderId="21" xfId="4" applyNumberFormat="1" applyFont="1" applyBorder="1" applyAlignment="1">
      <alignment horizontal="left" vertical="center"/>
    </xf>
    <xf numFmtId="170" fontId="5" fillId="0" borderId="22" xfId="4" applyNumberFormat="1" applyFont="1" applyBorder="1" applyAlignment="1">
      <alignment horizontal="left" vertical="center"/>
    </xf>
    <xf numFmtId="170" fontId="6" fillId="20" borderId="20" xfId="4" applyNumberFormat="1" applyFont="1" applyFill="1" applyBorder="1" applyAlignment="1">
      <alignment vertical="top"/>
    </xf>
    <xf numFmtId="170" fontId="6" fillId="20" borderId="0" xfId="4" applyNumberFormat="1" applyFont="1" applyFill="1" applyAlignment="1">
      <alignment vertical="top"/>
    </xf>
    <xf numFmtId="164" fontId="12" fillId="0" borderId="26" xfId="4" applyNumberFormat="1" applyFont="1" applyBorder="1" applyAlignment="1">
      <alignment horizontal="left" wrapText="1"/>
    </xf>
    <xf numFmtId="164" fontId="12" fillId="0" borderId="28" xfId="4" applyNumberFormat="1" applyFont="1" applyBorder="1" applyAlignment="1">
      <alignment horizontal="left" wrapText="1"/>
    </xf>
    <xf numFmtId="170" fontId="60" fillId="20" borderId="20" xfId="4" applyNumberFormat="1" applyFont="1" applyFill="1" applyBorder="1" applyAlignment="1">
      <alignment horizontal="left" vertical="top" indent="1"/>
    </xf>
    <xf numFmtId="170" fontId="60" fillId="20" borderId="0" xfId="4" applyNumberFormat="1" applyFont="1" applyFill="1" applyAlignment="1">
      <alignment horizontal="left" vertical="top" indent="1"/>
    </xf>
    <xf numFmtId="164" fontId="12" fillId="0" borderId="26" xfId="4" applyNumberFormat="1" applyFont="1" applyBorder="1" applyAlignment="1">
      <alignment horizontal="center" wrapText="1"/>
    </xf>
    <xf numFmtId="164" fontId="12" fillId="0" borderId="28" xfId="4" applyNumberFormat="1" applyFont="1" applyBorder="1" applyAlignment="1">
      <alignment horizontal="center" wrapText="1"/>
    </xf>
    <xf numFmtId="170" fontId="5" fillId="0" borderId="19" xfId="4" applyNumberFormat="1" applyFont="1" applyBorder="1" applyAlignment="1">
      <alignment horizontal="left" vertical="top"/>
    </xf>
    <xf numFmtId="170" fontId="5" fillId="0" borderId="7" xfId="4" applyNumberFormat="1" applyFont="1" applyBorder="1" applyAlignment="1">
      <alignment horizontal="left" vertical="top"/>
    </xf>
    <xf numFmtId="0" fontId="6" fillId="0" borderId="28" xfId="4" applyFont="1" applyBorder="1" applyAlignment="1">
      <alignment horizontal="center" vertical="top"/>
    </xf>
    <xf numFmtId="0" fontId="6" fillId="0" borderId="22" xfId="4" applyFont="1" applyBorder="1" applyAlignment="1">
      <alignment horizontal="center" vertical="top"/>
    </xf>
    <xf numFmtId="170" fontId="5" fillId="0" borderId="29" xfId="4" applyNumberFormat="1" applyFont="1" applyBorder="1" applyAlignment="1">
      <alignment horizontal="left" vertical="center"/>
    </xf>
    <xf numFmtId="170" fontId="5" fillId="0" borderId="30" xfId="4" applyNumberFormat="1" applyFont="1" applyBorder="1" applyAlignment="1">
      <alignment horizontal="left" vertical="center"/>
    </xf>
    <xf numFmtId="0" fontId="8" fillId="0" borderId="13" xfId="0" applyFont="1" applyBorder="1" applyAlignment="1">
      <alignment vertical="top"/>
    </xf>
    <xf numFmtId="0" fontId="8" fillId="0" borderId="9" xfId="0" applyFont="1" applyBorder="1" applyAlignment="1">
      <alignment vertical="top"/>
    </xf>
    <xf numFmtId="0" fontId="8" fillId="0" borderId="7" xfId="0" applyFont="1" applyBorder="1" applyAlignment="1">
      <alignment horizontal="left"/>
    </xf>
    <xf numFmtId="0" fontId="9" fillId="20" borderId="6" xfId="0" applyFont="1" applyFill="1" applyBorder="1" applyAlignment="1">
      <alignment horizontal="center" vertical="top"/>
    </xf>
    <xf numFmtId="174" fontId="9" fillId="20" borderId="6" xfId="0" applyNumberFormat="1" applyFont="1" applyFill="1" applyBorder="1" applyAlignment="1">
      <alignment horizontal="center" vertical="top"/>
    </xf>
    <xf numFmtId="0" fontId="8" fillId="0" borderId="0" xfId="0" applyFont="1" applyAlignment="1">
      <alignment horizontal="left" vertical="top"/>
    </xf>
    <xf numFmtId="0" fontId="1" fillId="20" borderId="1" xfId="11" applyFill="1" applyBorder="1" applyAlignment="1">
      <alignment horizontal="center" vertical="top" wrapText="1"/>
    </xf>
    <xf numFmtId="0" fontId="1" fillId="20" borderId="8" xfId="11" applyFill="1" applyBorder="1" applyAlignment="1">
      <alignment horizontal="center" vertical="top" wrapText="1"/>
    </xf>
    <xf numFmtId="0" fontId="1" fillId="20" borderId="7" xfId="11" applyFill="1" applyBorder="1" applyAlignment="1">
      <alignment horizontal="center" vertical="top" wrapText="1"/>
    </xf>
    <xf numFmtId="0" fontId="1" fillId="20" borderId="5" xfId="11" applyFill="1" applyBorder="1" applyAlignment="1">
      <alignment horizontal="center" vertical="top" wrapText="1"/>
    </xf>
    <xf numFmtId="0" fontId="9" fillId="20" borderId="14" xfId="0" applyFont="1" applyFill="1" applyBorder="1" applyAlignment="1">
      <alignment vertical="top"/>
    </xf>
    <xf numFmtId="0" fontId="9" fillId="20" borderId="7" xfId="0" applyFont="1" applyFill="1" applyBorder="1" applyAlignment="1">
      <alignment vertical="top"/>
    </xf>
    <xf numFmtId="0" fontId="9" fillId="20" borderId="10" xfId="0" applyFont="1" applyFill="1" applyBorder="1" applyAlignment="1">
      <alignment vertical="top"/>
    </xf>
    <xf numFmtId="0" fontId="9" fillId="20" borderId="1" xfId="0" applyFont="1" applyFill="1" applyBorder="1" applyAlignment="1">
      <alignment vertical="top"/>
    </xf>
    <xf numFmtId="0" fontId="48" fillId="12" borderId="14" xfId="0" applyFont="1" applyFill="1" applyBorder="1" applyAlignment="1" applyProtection="1">
      <alignment horizontal="left" vertical="top" wrapText="1"/>
      <protection locked="0"/>
    </xf>
    <xf numFmtId="0" fontId="48" fillId="12" borderId="7" xfId="0" applyFont="1" applyFill="1" applyBorder="1" applyAlignment="1" applyProtection="1">
      <alignment horizontal="left" vertical="top" wrapText="1"/>
      <protection locked="0"/>
    </xf>
    <xf numFmtId="0" fontId="48" fillId="12" borderId="5" xfId="0" applyFont="1" applyFill="1" applyBorder="1" applyAlignment="1" applyProtection="1">
      <alignment horizontal="left" vertical="top" wrapText="1"/>
      <protection locked="0"/>
    </xf>
    <xf numFmtId="0" fontId="9" fillId="23" borderId="0" xfId="0" applyFont="1" applyFill="1" applyAlignment="1">
      <alignment horizontal="right" vertical="top"/>
    </xf>
    <xf numFmtId="0" fontId="8" fillId="5" borderId="6" xfId="0" applyFont="1" applyFill="1" applyBorder="1" applyAlignment="1">
      <alignment horizontal="center" vertical="top"/>
    </xf>
    <xf numFmtId="0" fontId="9" fillId="3" borderId="11" xfId="0" applyFont="1" applyFill="1" applyBorder="1" applyAlignment="1">
      <alignment horizontal="center" vertical="center"/>
    </xf>
    <xf numFmtId="0" fontId="9" fillId="3" borderId="3" xfId="0" applyFont="1" applyFill="1" applyBorder="1" applyAlignment="1">
      <alignment horizontal="center" vertical="center"/>
    </xf>
    <xf numFmtId="9" fontId="9" fillId="3" borderId="11" xfId="0" applyNumberFormat="1" applyFont="1" applyFill="1" applyBorder="1" applyAlignment="1">
      <alignment horizontal="center" vertical="center" wrapText="1"/>
    </xf>
    <xf numFmtId="9" fontId="9" fillId="3" borderId="3"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3" xfId="0" applyFont="1" applyFill="1" applyBorder="1" applyAlignment="1">
      <alignment horizontal="center" vertical="center" wrapText="1"/>
    </xf>
    <xf numFmtId="167" fontId="8" fillId="3" borderId="6" xfId="0" applyNumberFormat="1" applyFont="1" applyFill="1" applyBorder="1" applyAlignment="1">
      <alignment horizontal="center" vertical="top"/>
    </xf>
    <xf numFmtId="0" fontId="8" fillId="2" borderId="6" xfId="0" applyFont="1" applyFill="1" applyBorder="1" applyAlignment="1">
      <alignment horizontal="center" vertical="top"/>
    </xf>
    <xf numFmtId="164" fontId="9" fillId="4" borderId="9" xfId="0" applyNumberFormat="1" applyFont="1" applyFill="1" applyBorder="1" applyAlignment="1">
      <alignment horizontal="center" vertical="center" wrapText="1"/>
    </xf>
    <xf numFmtId="164" fontId="9" fillId="4" borderId="0" xfId="0" applyNumberFormat="1" applyFont="1" applyFill="1" applyAlignment="1">
      <alignment horizontal="center" vertical="center" wrapText="1"/>
    </xf>
    <xf numFmtId="164" fontId="9" fillId="4" borderId="3" xfId="0" applyNumberFormat="1" applyFont="1" applyFill="1" applyBorder="1" applyAlignment="1">
      <alignment horizontal="center" vertical="center" wrapText="1"/>
    </xf>
    <xf numFmtId="164" fontId="9" fillId="4" borderId="11" xfId="0" applyNumberFormat="1" applyFont="1" applyFill="1" applyBorder="1" applyAlignment="1">
      <alignment horizontal="center" vertical="center" wrapText="1"/>
    </xf>
    <xf numFmtId="0" fontId="8" fillId="4" borderId="5" xfId="0" applyFont="1" applyFill="1" applyBorder="1" applyAlignment="1">
      <alignment horizontal="center" vertical="top"/>
    </xf>
    <xf numFmtId="0" fontId="8" fillId="4" borderId="6" xfId="0" applyFont="1" applyFill="1" applyBorder="1" applyAlignment="1">
      <alignment horizontal="center" vertical="top"/>
    </xf>
    <xf numFmtId="164" fontId="9" fillId="5" borderId="11" xfId="0" applyNumberFormat="1" applyFont="1" applyFill="1" applyBorder="1" applyAlignment="1">
      <alignment horizontal="center" vertical="center" wrapText="1"/>
    </xf>
    <xf numFmtId="164" fontId="9" fillId="5" borderId="3" xfId="0" applyNumberFormat="1"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3" xfId="0" applyFont="1" applyFill="1" applyBorder="1" applyAlignment="1">
      <alignment horizontal="center" vertical="center" wrapText="1"/>
    </xf>
    <xf numFmtId="0" fontId="9" fillId="6" borderId="11" xfId="0" applyFont="1" applyFill="1" applyBorder="1" applyAlignment="1">
      <alignment horizontal="center" vertical="center" wrapText="1"/>
    </xf>
    <xf numFmtId="164" fontId="43" fillId="0" borderId="13" xfId="0" applyNumberFormat="1" applyFont="1" applyBorder="1" applyAlignment="1">
      <alignment horizontal="left"/>
    </xf>
    <xf numFmtId="164" fontId="43" fillId="0" borderId="4" xfId="0" applyNumberFormat="1" applyFont="1" applyBorder="1" applyAlignment="1">
      <alignment horizontal="left"/>
    </xf>
    <xf numFmtId="164" fontId="43" fillId="0" borderId="11" xfId="0" applyNumberFormat="1" applyFont="1" applyBorder="1" applyAlignment="1">
      <alignment horizontal="left"/>
    </xf>
    <xf numFmtId="164" fontId="43" fillId="0" borderId="3" xfId="0" applyNumberFormat="1" applyFont="1" applyBorder="1" applyAlignment="1">
      <alignment horizontal="left"/>
    </xf>
    <xf numFmtId="164" fontId="43" fillId="0" borderId="10" xfId="0" applyNumberFormat="1" applyFont="1" applyBorder="1" applyAlignment="1">
      <alignment horizontal="left"/>
    </xf>
    <xf numFmtId="164" fontId="43" fillId="0" borderId="8" xfId="0" applyNumberFormat="1" applyFont="1" applyBorder="1" applyAlignment="1">
      <alignment horizontal="left"/>
    </xf>
    <xf numFmtId="0" fontId="1" fillId="0" borderId="8" xfId="0" applyFont="1" applyBorder="1" applyAlignment="1" applyProtection="1">
      <alignment horizontal="left"/>
      <protection locked="0"/>
    </xf>
    <xf numFmtId="0" fontId="4" fillId="0" borderId="6" xfId="0" applyFont="1" applyBorder="1" applyAlignment="1">
      <alignment horizontal="left"/>
    </xf>
    <xf numFmtId="0" fontId="57" fillId="0" borderId="14" xfId="0" applyFont="1" applyBorder="1" applyAlignment="1">
      <alignment horizontal="left"/>
    </xf>
    <xf numFmtId="0" fontId="57" fillId="0" borderId="7" xfId="0" applyFont="1" applyBorder="1" applyAlignment="1">
      <alignment horizontal="left"/>
    </xf>
    <xf numFmtId="0" fontId="0" fillId="0" borderId="14" xfId="0" applyBorder="1" applyAlignment="1" applyProtection="1">
      <alignment horizontal="left"/>
      <protection locked="0"/>
    </xf>
    <xf numFmtId="0" fontId="0" fillId="0" borderId="7" xfId="0" applyBorder="1" applyAlignment="1" applyProtection="1">
      <alignment horizontal="left"/>
      <protection locked="0"/>
    </xf>
    <xf numFmtId="0" fontId="52" fillId="0" borderId="1" xfId="0" applyFont="1" applyBorder="1" applyAlignment="1" applyProtection="1">
      <alignment horizontal="left"/>
      <protection locked="0"/>
    </xf>
    <xf numFmtId="0" fontId="4" fillId="0" borderId="2" xfId="0" applyFont="1" applyBorder="1" applyAlignment="1">
      <alignment horizontal="left"/>
    </xf>
    <xf numFmtId="0" fontId="59" fillId="0" borderId="14" xfId="0" applyFont="1" applyBorder="1" applyAlignment="1">
      <alignment horizontal="left"/>
    </xf>
    <xf numFmtId="0" fontId="59" fillId="0" borderId="7" xfId="0" applyFont="1" applyBorder="1" applyAlignment="1">
      <alignment horizontal="left"/>
    </xf>
    <xf numFmtId="0" fontId="1" fillId="0" borderId="12" xfId="0" applyFont="1" applyBorder="1" applyAlignment="1" applyProtection="1">
      <alignment horizontal="left"/>
      <protection locked="0"/>
    </xf>
    <xf numFmtId="0" fontId="2" fillId="0" borderId="14" xfId="0" applyFont="1" applyBorder="1" applyAlignment="1" applyProtection="1">
      <alignment horizontal="left"/>
      <protection locked="0"/>
    </xf>
    <xf numFmtId="0" fontId="2" fillId="0" borderId="7"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2" fillId="0" borderId="1" xfId="0" applyFont="1" applyBorder="1" applyAlignment="1" applyProtection="1">
      <alignment horizontal="left"/>
      <protection locked="0"/>
    </xf>
    <xf numFmtId="14" fontId="4" fillId="12" borderId="22" xfId="4" applyNumberFormat="1" applyFont="1" applyFill="1" applyBorder="1" applyAlignment="1">
      <alignment horizontal="center" vertical="center" wrapText="1"/>
    </xf>
    <xf numFmtId="170" fontId="5" fillId="0" borderId="26" xfId="4" applyNumberFormat="1" applyFont="1" applyBorder="1" applyAlignment="1">
      <alignment vertical="top"/>
    </xf>
    <xf numFmtId="170" fontId="5" fillId="0" borderId="28" xfId="4" applyNumberFormat="1" applyFont="1" applyBorder="1" applyAlignment="1">
      <alignment vertical="top"/>
    </xf>
    <xf numFmtId="0" fontId="3" fillId="0" borderId="28" xfId="4" applyBorder="1" applyAlignment="1">
      <alignment horizontal="center" vertical="top"/>
    </xf>
    <xf numFmtId="0" fontId="3" fillId="0" borderId="22" xfId="4" applyBorder="1" applyAlignment="1">
      <alignment horizontal="center" vertical="top"/>
    </xf>
    <xf numFmtId="170" fontId="5" fillId="0" borderId="29" xfId="4" applyNumberFormat="1" applyFont="1" applyBorder="1" applyAlignment="1">
      <alignment vertical="top"/>
    </xf>
    <xf numFmtId="170" fontId="5" fillId="0" borderId="30" xfId="4" applyNumberFormat="1" applyFont="1" applyBorder="1" applyAlignment="1">
      <alignment vertical="top"/>
    </xf>
    <xf numFmtId="0" fontId="50" fillId="13" borderId="14" xfId="0" applyFont="1" applyFill="1" applyBorder="1" applyAlignment="1">
      <alignment horizontal="left" vertical="top" wrapText="1"/>
    </xf>
    <xf numFmtId="0" fontId="50" fillId="13" borderId="7" xfId="0" applyFont="1" applyFill="1" applyBorder="1" applyAlignment="1">
      <alignment horizontal="left" vertical="top" wrapText="1"/>
    </xf>
    <xf numFmtId="0" fontId="50" fillId="13" borderId="5" xfId="0" applyFont="1" applyFill="1" applyBorder="1" applyAlignment="1">
      <alignment horizontal="left" vertical="top" wrapText="1"/>
    </xf>
    <xf numFmtId="14" fontId="4" fillId="13" borderId="22" xfId="4" applyNumberFormat="1" applyFont="1" applyFill="1" applyBorder="1" applyAlignment="1">
      <alignment vertical="center" wrapText="1"/>
    </xf>
    <xf numFmtId="0" fontId="50" fillId="5" borderId="14" xfId="0" applyFont="1" applyFill="1" applyBorder="1" applyAlignment="1">
      <alignment horizontal="left" vertical="top" wrapText="1"/>
    </xf>
    <xf numFmtId="0" fontId="50" fillId="5" borderId="7" xfId="0" applyFont="1" applyFill="1" applyBorder="1" applyAlignment="1">
      <alignment horizontal="left" vertical="top" wrapText="1"/>
    </xf>
    <xf numFmtId="0" fontId="50" fillId="5" borderId="5" xfId="0" applyFont="1" applyFill="1" applyBorder="1" applyAlignment="1">
      <alignment horizontal="left" vertical="top" wrapText="1"/>
    </xf>
    <xf numFmtId="14" fontId="4" fillId="5" borderId="22" xfId="4" applyNumberFormat="1" applyFont="1" applyFill="1" applyBorder="1" applyAlignment="1">
      <alignment vertical="center" wrapText="1"/>
    </xf>
    <xf numFmtId="0" fontId="50" fillId="18" borderId="14" xfId="0" applyFont="1" applyFill="1" applyBorder="1" applyAlignment="1">
      <alignment horizontal="left" vertical="top" wrapText="1"/>
    </xf>
    <xf numFmtId="0" fontId="50" fillId="18" borderId="7" xfId="0" applyFont="1" applyFill="1" applyBorder="1" applyAlignment="1">
      <alignment horizontal="left" vertical="top" wrapText="1"/>
    </xf>
    <xf numFmtId="0" fontId="50" fillId="18" borderId="5" xfId="0" applyFont="1" applyFill="1" applyBorder="1" applyAlignment="1">
      <alignment horizontal="left" vertical="top" wrapText="1"/>
    </xf>
    <xf numFmtId="14" fontId="4" fillId="18" borderId="22" xfId="4" applyNumberFormat="1" applyFont="1" applyFill="1" applyBorder="1" applyAlignment="1">
      <alignment vertical="center" wrapText="1"/>
    </xf>
    <xf numFmtId="0" fontId="50" fillId="16" borderId="14" xfId="0" applyFont="1" applyFill="1" applyBorder="1" applyAlignment="1">
      <alignment horizontal="left" vertical="top" wrapText="1"/>
    </xf>
    <xf numFmtId="0" fontId="50" fillId="16" borderId="7" xfId="0" applyFont="1" applyFill="1" applyBorder="1" applyAlignment="1">
      <alignment horizontal="left" vertical="top" wrapText="1"/>
    </xf>
    <xf numFmtId="0" fontId="50" fillId="16" borderId="5" xfId="0" applyFont="1" applyFill="1" applyBorder="1" applyAlignment="1">
      <alignment horizontal="left" vertical="top" wrapText="1"/>
    </xf>
    <xf numFmtId="14" fontId="4" fillId="16" borderId="22" xfId="4" applyNumberFormat="1" applyFont="1" applyFill="1" applyBorder="1" applyAlignment="1">
      <alignment vertical="center" wrapText="1"/>
    </xf>
    <xf numFmtId="0" fontId="50" fillId="0" borderId="14" xfId="0" applyFont="1" applyFill="1" applyBorder="1" applyAlignment="1">
      <alignment horizontal="left" vertical="top" wrapText="1"/>
    </xf>
    <xf numFmtId="0" fontId="50" fillId="0" borderId="7" xfId="0" applyFont="1" applyFill="1" applyBorder="1" applyAlignment="1">
      <alignment horizontal="left" vertical="top" wrapText="1"/>
    </xf>
    <xf numFmtId="0" fontId="50" fillId="0" borderId="5" xfId="0" applyFont="1" applyFill="1" applyBorder="1" applyAlignment="1">
      <alignment horizontal="left" vertical="top" wrapText="1"/>
    </xf>
  </cellXfs>
  <cellStyles count="12">
    <cellStyle name="Comma" xfId="1" builtinId="3"/>
    <cellStyle name="Comma 2" xfId="2" xr:uid="{00000000-0005-0000-0000-000001000000}"/>
    <cellStyle name="Comma 2 2" xfId="10" xr:uid="{758E5490-9923-4636-B856-DDD3F8F08FD0}"/>
    <cellStyle name="Currency" xfId="3" builtinId="4"/>
    <cellStyle name="Hyperlink" xfId="7" builtinId="8"/>
    <cellStyle name="Normal" xfId="0" builtinId="0"/>
    <cellStyle name="Normal 2" xfId="4" xr:uid="{00000000-0005-0000-0000-000005000000}"/>
    <cellStyle name="Normal 2 2" xfId="11" xr:uid="{7EFD224B-2BE7-4AD8-BE3B-24A5E8A32039}"/>
    <cellStyle name="Normal 3" xfId="8" xr:uid="{00000000-0005-0000-0000-000006000000}"/>
    <cellStyle name="Percent" xfId="5" builtinId="5"/>
    <cellStyle name="Percent 2" xfId="6" xr:uid="{00000000-0005-0000-0000-000008000000}"/>
    <cellStyle name="Percent 2 2" xfId="9" xr:uid="{00000000-0005-0000-0000-000009000000}"/>
  </cellStyles>
  <dxfs count="219">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FF00"/>
      </font>
      <fill>
        <patternFill>
          <bgColor rgb="FFFF0000"/>
        </patternFill>
      </fill>
    </dxf>
    <dxf>
      <fill>
        <patternFill>
          <bgColor rgb="FFFFFF00"/>
        </patternFill>
      </fill>
    </dxf>
    <dxf>
      <fill>
        <patternFill>
          <bgColor rgb="FFFFFF00"/>
        </patternFill>
      </fill>
    </dxf>
    <dxf>
      <font>
        <b/>
        <i val="0"/>
        <color rgb="FFFFFF0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FF00"/>
      </font>
      <fill>
        <patternFill>
          <bgColor rgb="FFFF0000"/>
        </patternFill>
      </fill>
    </dxf>
    <dxf>
      <fill>
        <patternFill>
          <bgColor rgb="FFFFFF00"/>
        </patternFill>
      </fill>
    </dxf>
    <dxf>
      <fill>
        <patternFill>
          <bgColor rgb="FFFFFF00"/>
        </patternFill>
      </fill>
    </dxf>
    <dxf>
      <font>
        <b/>
        <i val="0"/>
        <color rgb="FFFFFF0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FF00"/>
      </font>
      <fill>
        <patternFill>
          <bgColor rgb="FFFF0000"/>
        </patternFill>
      </fill>
    </dxf>
    <dxf>
      <fill>
        <patternFill>
          <bgColor rgb="FFFFFF00"/>
        </patternFill>
      </fill>
    </dxf>
    <dxf>
      <fill>
        <patternFill>
          <bgColor rgb="FFFFFF00"/>
        </patternFill>
      </fill>
    </dxf>
    <dxf>
      <font>
        <b/>
        <i val="0"/>
        <color rgb="FFFFFF0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FF00"/>
      </font>
      <fill>
        <patternFill>
          <bgColor rgb="FFFF0000"/>
        </patternFill>
      </fill>
    </dxf>
    <dxf>
      <fill>
        <patternFill>
          <bgColor rgb="FFFFFF00"/>
        </patternFill>
      </fill>
    </dxf>
    <dxf>
      <font>
        <b/>
        <i val="0"/>
        <color rgb="FFFFFF00"/>
      </font>
      <fill>
        <patternFill>
          <bgColor rgb="FFFF00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theme="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auto="1"/>
      </font>
      <fill>
        <patternFill patternType="none">
          <bgColor auto="1"/>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FF00"/>
      </font>
      <fill>
        <patternFill>
          <bgColor rgb="FFFF0000"/>
        </patternFill>
      </fill>
    </dxf>
    <dxf>
      <fill>
        <patternFill>
          <bgColor rgb="FFFFFF00"/>
        </patternFill>
      </fill>
    </dxf>
    <dxf>
      <fill>
        <patternFill>
          <bgColor rgb="FFFFFF00"/>
        </patternFill>
      </fill>
    </dxf>
    <dxf>
      <font>
        <b/>
        <i val="0"/>
        <color rgb="FFFFFF00"/>
      </font>
      <fill>
        <patternFill>
          <bgColor rgb="FFFF0000"/>
        </patternFill>
      </fill>
    </dxf>
    <dxf>
      <fill>
        <patternFill>
          <bgColor rgb="FFFFFF00"/>
        </patternFill>
      </fill>
    </dxf>
    <dxf>
      <font>
        <color rgb="FF9C0006"/>
      </font>
      <fill>
        <patternFill>
          <bgColor rgb="FFFFC7CE"/>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rgb="FFFFFF00"/>
        </patternFill>
      </fill>
    </dxf>
    <dxf>
      <font>
        <color auto="1"/>
      </font>
      <fill>
        <patternFill patternType="none">
          <bgColor auto="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ont>
        <b/>
        <i val="0"/>
        <color rgb="FFFFFF00"/>
      </font>
      <fill>
        <patternFill>
          <bgColor rgb="FFFF0000"/>
        </patternFill>
      </fill>
    </dxf>
    <dxf>
      <fill>
        <patternFill>
          <bgColor rgb="FFFFFF00"/>
        </patternFill>
      </fill>
    </dxf>
    <dxf>
      <fill>
        <patternFill>
          <bgColor rgb="FFFFFF00"/>
        </patternFill>
      </fill>
    </dxf>
    <dxf>
      <font>
        <b/>
        <i val="0"/>
        <color rgb="FFFFFF0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theme="1"/>
      </font>
      <fill>
        <patternFill patternType="none">
          <bgColor auto="1"/>
        </patternFill>
      </fill>
    </dxf>
    <dxf>
      <fill>
        <patternFill>
          <bgColor rgb="FFFFFF00"/>
        </patternFill>
      </fill>
    </dxf>
    <dxf>
      <font>
        <b/>
        <i val="0"/>
        <color rgb="FFFFFF00"/>
      </font>
      <fill>
        <patternFill>
          <bgColor rgb="FFFF0000"/>
        </patternFill>
      </fill>
    </dxf>
    <dxf>
      <font>
        <b/>
        <i/>
        <color rgb="FFFF0000"/>
      </font>
    </dxf>
    <dxf>
      <fill>
        <patternFill>
          <bgColor rgb="FFFFFF00"/>
        </patternFill>
      </fill>
    </dxf>
    <dxf>
      <font>
        <color rgb="FF9C0006"/>
      </font>
      <fill>
        <patternFill>
          <bgColor rgb="FFFFC7CE"/>
        </patternFill>
      </fill>
    </dxf>
  </dxfs>
  <tableStyles count="0" defaultTableStyle="TableStyleMedium2" defaultPivotStyle="PivotStyleLight16"/>
  <colors>
    <mruColors>
      <color rgb="FFFFFFCC"/>
      <color rgb="FF0000FF"/>
      <color rgb="FF66CCFF"/>
      <color rgb="FFFFCC66"/>
      <color rgb="FFFFFF99"/>
      <color rgb="FFCC9900"/>
      <color rgb="FF99CCFF"/>
      <color rgb="FF00FFCC"/>
      <color rgb="FF00FF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2.ed.gov/about/offices/list/ocfo/intro.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7E9A2-7CC1-460F-A4BE-24B268B82D59}">
  <dimension ref="A1:XFD236"/>
  <sheetViews>
    <sheetView topLeftCell="A92" zoomScale="120" zoomScaleNormal="120" workbookViewId="0">
      <selection activeCell="A104" sqref="A104:N104"/>
    </sheetView>
  </sheetViews>
  <sheetFormatPr defaultColWidth="0" defaultRowHeight="12.75" zeroHeight="1"/>
  <cols>
    <col min="1" max="1" width="5.28515625" customWidth="1"/>
    <col min="2" max="13" width="10.5703125" customWidth="1"/>
    <col min="14" max="14" width="15" customWidth="1"/>
    <col min="15" max="15" width="9.140625" hidden="1" customWidth="1"/>
    <col min="16" max="16384" width="10.5703125" hidden="1"/>
  </cols>
  <sheetData>
    <row r="1" spans="1:14" ht="25.5">
      <c r="A1" s="582" t="s">
        <v>0</v>
      </c>
      <c r="B1" s="582"/>
      <c r="C1" s="582"/>
      <c r="D1" s="582"/>
      <c r="E1" s="582"/>
      <c r="F1" s="582"/>
      <c r="G1" s="582"/>
      <c r="H1" s="582"/>
      <c r="I1" s="582"/>
      <c r="J1" s="582"/>
      <c r="K1" s="582"/>
      <c r="L1" s="582"/>
      <c r="M1" s="582"/>
      <c r="N1" s="582"/>
    </row>
    <row r="2" spans="1:14" ht="25.5">
      <c r="A2" s="582" t="s">
        <v>1</v>
      </c>
      <c r="B2" s="582"/>
      <c r="C2" s="582"/>
      <c r="D2" s="582"/>
      <c r="E2" s="582"/>
      <c r="F2" s="582"/>
      <c r="G2" s="582"/>
      <c r="H2" s="582"/>
      <c r="I2" s="582"/>
      <c r="J2" s="582"/>
      <c r="K2" s="582"/>
      <c r="L2" s="582"/>
      <c r="M2" s="582"/>
      <c r="N2" s="582"/>
    </row>
    <row r="3" spans="1:14" ht="25.5">
      <c r="A3" s="582" t="s">
        <v>2</v>
      </c>
      <c r="B3" s="582"/>
      <c r="C3" s="582"/>
      <c r="D3" s="582"/>
      <c r="E3" s="582"/>
      <c r="F3" s="582"/>
      <c r="G3" s="582"/>
      <c r="H3" s="582"/>
      <c r="I3" s="582"/>
      <c r="J3" s="582"/>
      <c r="K3" s="582"/>
      <c r="L3" s="582"/>
      <c r="M3" s="582"/>
      <c r="N3" s="582"/>
    </row>
    <row r="4" spans="1:14" ht="26.25" customHeight="1">
      <c r="A4" s="578" t="s">
        <v>3</v>
      </c>
      <c r="B4" s="578"/>
      <c r="C4" s="578"/>
      <c r="D4" s="578"/>
      <c r="E4" s="578"/>
      <c r="F4" s="578"/>
      <c r="G4" s="578"/>
      <c r="H4" s="578"/>
      <c r="I4" s="578"/>
      <c r="J4" s="578"/>
      <c r="K4" s="578"/>
      <c r="L4" s="578"/>
      <c r="M4" s="578"/>
      <c r="N4" s="578"/>
    </row>
    <row r="5" spans="1:14" s="94" customFormat="1" ht="8.25" customHeight="1">
      <c r="A5" s="559"/>
      <c r="B5" s="559"/>
      <c r="C5" s="559"/>
      <c r="D5" s="559"/>
      <c r="E5" s="559"/>
      <c r="F5" s="559"/>
      <c r="G5" s="559"/>
      <c r="H5" s="559"/>
      <c r="I5" s="559"/>
      <c r="J5" s="559"/>
      <c r="K5" s="559"/>
      <c r="L5" s="559"/>
      <c r="M5" s="559"/>
      <c r="N5" s="559"/>
    </row>
    <row r="6" spans="1:14" ht="50.25" customHeight="1">
      <c r="A6" s="583" t="s">
        <v>4</v>
      </c>
      <c r="B6" s="583"/>
      <c r="C6" s="583"/>
      <c r="D6" s="583"/>
      <c r="E6" s="583"/>
      <c r="F6" s="583"/>
      <c r="G6" s="583"/>
      <c r="H6" s="583"/>
      <c r="I6" s="583"/>
      <c r="J6" s="583"/>
      <c r="K6" s="583"/>
      <c r="L6" s="583"/>
      <c r="M6" s="583"/>
      <c r="N6" s="583"/>
    </row>
    <row r="7" spans="1:14" ht="10.5" customHeight="1">
      <c r="A7" s="584"/>
      <c r="B7" s="584"/>
      <c r="C7" s="584"/>
      <c r="D7" s="584"/>
      <c r="E7" s="584"/>
      <c r="F7" s="584"/>
      <c r="G7" s="584"/>
      <c r="H7" s="584"/>
      <c r="I7" s="584"/>
      <c r="J7" s="584"/>
      <c r="K7" s="584"/>
      <c r="L7" s="584"/>
      <c r="M7" s="584"/>
      <c r="N7" s="584"/>
    </row>
    <row r="8" spans="1:14" ht="18">
      <c r="A8" s="578" t="s">
        <v>5</v>
      </c>
      <c r="B8" s="578"/>
      <c r="C8" s="578"/>
      <c r="D8" s="578"/>
      <c r="E8" s="578"/>
      <c r="F8" s="578"/>
      <c r="G8" s="578"/>
      <c r="H8" s="578"/>
      <c r="I8" s="578"/>
      <c r="J8" s="578"/>
      <c r="K8" s="578"/>
      <c r="L8" s="578"/>
      <c r="M8" s="578"/>
      <c r="N8" s="578"/>
    </row>
    <row r="9" spans="1:14" s="94" customFormat="1" ht="8.25" customHeight="1">
      <c r="A9" s="559"/>
      <c r="B9" s="559"/>
      <c r="C9" s="559"/>
      <c r="D9" s="559"/>
      <c r="E9" s="559"/>
      <c r="F9" s="559"/>
      <c r="G9" s="559"/>
      <c r="H9" s="559"/>
      <c r="I9" s="559"/>
      <c r="J9" s="559"/>
      <c r="K9" s="559"/>
      <c r="L9" s="559"/>
      <c r="M9" s="559"/>
      <c r="N9" s="559"/>
    </row>
    <row r="10" spans="1:14" ht="15.75" customHeight="1">
      <c r="A10" s="583" t="s">
        <v>6</v>
      </c>
      <c r="B10" s="583"/>
      <c r="C10" s="583"/>
      <c r="D10" s="583"/>
      <c r="E10" s="583"/>
      <c r="F10" s="583"/>
      <c r="G10" s="583"/>
      <c r="H10" s="583"/>
      <c r="I10" s="583"/>
      <c r="J10" s="583"/>
      <c r="K10" s="583"/>
      <c r="L10" s="583"/>
      <c r="M10" s="583"/>
      <c r="N10" s="583"/>
    </row>
    <row r="11" spans="1:14" ht="15.75">
      <c r="A11" s="583" t="s">
        <v>7</v>
      </c>
      <c r="B11" s="583"/>
      <c r="C11" s="583"/>
      <c r="D11" s="583"/>
      <c r="E11" s="583"/>
      <c r="F11" s="583"/>
      <c r="G11" s="583"/>
      <c r="H11" s="583"/>
      <c r="I11" s="583"/>
      <c r="J11" s="583"/>
      <c r="K11" s="583"/>
      <c r="L11" s="583"/>
      <c r="M11" s="583"/>
      <c r="N11" s="583"/>
    </row>
    <row r="12" spans="1:14" ht="15.75">
      <c r="A12" s="583" t="s">
        <v>8</v>
      </c>
      <c r="B12" s="583"/>
      <c r="C12" s="583"/>
      <c r="D12" s="583"/>
      <c r="E12" s="583"/>
      <c r="F12" s="583"/>
      <c r="G12" s="583"/>
      <c r="H12" s="583"/>
      <c r="I12" s="583"/>
      <c r="J12" s="583"/>
      <c r="K12" s="583"/>
      <c r="L12" s="583"/>
      <c r="M12" s="583"/>
      <c r="N12" s="583"/>
    </row>
    <row r="13" spans="1:14" ht="13.5" customHeight="1">
      <c r="A13" s="584"/>
      <c r="B13" s="584"/>
      <c r="C13" s="584"/>
      <c r="D13" s="584"/>
      <c r="E13" s="584"/>
      <c r="F13" s="584"/>
      <c r="G13" s="584"/>
      <c r="H13" s="584"/>
      <c r="I13" s="584"/>
      <c r="J13" s="584"/>
      <c r="K13" s="584"/>
      <c r="L13" s="584"/>
      <c r="M13" s="584"/>
      <c r="N13" s="584"/>
    </row>
    <row r="14" spans="1:14" ht="18">
      <c r="A14" s="578" t="s">
        <v>9</v>
      </c>
      <c r="B14" s="578"/>
      <c r="C14" s="578"/>
      <c r="D14" s="578"/>
      <c r="E14" s="578"/>
      <c r="F14" s="578"/>
      <c r="G14" s="578"/>
      <c r="H14" s="578"/>
      <c r="I14" s="578"/>
      <c r="J14" s="578"/>
      <c r="K14" s="578"/>
      <c r="L14" s="578"/>
      <c r="M14" s="578"/>
      <c r="N14" s="578"/>
    </row>
    <row r="15" spans="1:14" s="94" customFormat="1" ht="8.25" customHeight="1">
      <c r="A15" s="559"/>
      <c r="B15" s="559"/>
      <c r="C15" s="559"/>
      <c r="D15" s="559"/>
      <c r="E15" s="559"/>
      <c r="F15" s="559"/>
      <c r="G15" s="559"/>
      <c r="H15" s="559"/>
      <c r="I15" s="559"/>
      <c r="J15" s="559"/>
      <c r="K15" s="559"/>
      <c r="L15" s="559"/>
      <c r="M15" s="559"/>
      <c r="N15" s="559"/>
    </row>
    <row r="16" spans="1:14" ht="39.75" customHeight="1">
      <c r="A16" s="583" t="s">
        <v>10</v>
      </c>
      <c r="B16" s="583"/>
      <c r="C16" s="583"/>
      <c r="D16" s="583"/>
      <c r="E16" s="583"/>
      <c r="F16" s="583"/>
      <c r="G16" s="583"/>
      <c r="H16" s="583"/>
      <c r="I16" s="583"/>
      <c r="J16" s="583"/>
      <c r="K16" s="583"/>
      <c r="L16" s="583"/>
      <c r="M16" s="583"/>
      <c r="N16" s="583"/>
    </row>
    <row r="17" spans="1:14" ht="15.75">
      <c r="A17" s="560" t="s">
        <v>11</v>
      </c>
      <c r="B17" s="560"/>
      <c r="C17" s="560"/>
      <c r="D17" s="560"/>
      <c r="E17" s="560"/>
      <c r="F17" s="560"/>
      <c r="G17" s="560"/>
      <c r="H17" s="560"/>
      <c r="I17" s="560"/>
      <c r="J17" s="560"/>
      <c r="K17" s="560"/>
      <c r="L17" s="560"/>
      <c r="M17" s="560"/>
      <c r="N17" s="560"/>
    </row>
    <row r="18" spans="1:14" ht="15.75" customHeight="1">
      <c r="A18" s="561" t="s">
        <v>12</v>
      </c>
      <c r="B18" s="561"/>
      <c r="C18" s="561"/>
      <c r="D18" s="561"/>
      <c r="E18" s="561"/>
      <c r="F18" s="561"/>
      <c r="G18" s="561"/>
      <c r="H18" s="561"/>
      <c r="I18" s="561"/>
      <c r="J18" s="561"/>
      <c r="K18" s="561"/>
      <c r="L18" s="561"/>
      <c r="M18" s="561"/>
      <c r="N18" s="561"/>
    </row>
    <row r="19" spans="1:14" ht="35.25" customHeight="1">
      <c r="A19" s="561"/>
      <c r="B19" s="561"/>
      <c r="C19" s="561"/>
      <c r="D19" s="561"/>
      <c r="E19" s="561"/>
      <c r="F19" s="561"/>
      <c r="G19" s="561"/>
      <c r="H19" s="561"/>
      <c r="I19" s="561"/>
      <c r="J19" s="561"/>
      <c r="K19" s="561"/>
      <c r="L19" s="561"/>
      <c r="M19" s="561"/>
      <c r="N19" s="561"/>
    </row>
    <row r="20" spans="1:14" ht="14.25" customHeight="1">
      <c r="A20" s="561"/>
      <c r="B20" s="561"/>
      <c r="C20" s="561"/>
      <c r="D20" s="561"/>
      <c r="E20" s="561"/>
      <c r="F20" s="561"/>
      <c r="G20" s="561"/>
      <c r="H20" s="561"/>
      <c r="I20" s="561"/>
      <c r="J20" s="561"/>
      <c r="K20" s="561"/>
      <c r="L20" s="561"/>
      <c r="M20" s="561"/>
      <c r="N20" s="561"/>
    </row>
    <row r="21" spans="1:14" ht="12.75" customHeight="1">
      <c r="A21" s="560" t="s">
        <v>13</v>
      </c>
      <c r="B21" s="560"/>
      <c r="C21" s="560"/>
      <c r="D21" s="560"/>
      <c r="E21" s="560"/>
      <c r="F21" s="560"/>
      <c r="G21" s="560"/>
      <c r="H21" s="560"/>
      <c r="I21" s="560"/>
      <c r="J21" s="560"/>
      <c r="K21" s="560"/>
      <c r="L21" s="560"/>
      <c r="M21" s="560"/>
      <c r="N21" s="560"/>
    </row>
    <row r="22" spans="1:14" ht="12.75" customHeight="1">
      <c r="A22" s="561" t="s">
        <v>14</v>
      </c>
      <c r="B22" s="561"/>
      <c r="C22" s="561"/>
      <c r="D22" s="561"/>
      <c r="E22" s="561"/>
      <c r="F22" s="561"/>
      <c r="G22" s="561"/>
      <c r="H22" s="561"/>
      <c r="I22" s="561"/>
      <c r="J22" s="561"/>
      <c r="K22" s="561"/>
      <c r="L22" s="561"/>
      <c r="M22" s="561"/>
      <c r="N22" s="561"/>
    </row>
    <row r="23" spans="1:14" ht="14.1" customHeight="1">
      <c r="A23" s="561"/>
      <c r="B23" s="561"/>
      <c r="C23" s="561"/>
      <c r="D23" s="561"/>
      <c r="E23" s="561"/>
      <c r="F23" s="561"/>
      <c r="G23" s="561"/>
      <c r="H23" s="561"/>
      <c r="I23" s="561"/>
      <c r="J23" s="561"/>
      <c r="K23" s="561"/>
      <c r="L23" s="561"/>
      <c r="M23" s="561"/>
      <c r="N23" s="561"/>
    </row>
    <row r="24" spans="1:14" ht="15.75">
      <c r="A24" s="560" t="s">
        <v>15</v>
      </c>
      <c r="B24" s="560"/>
      <c r="C24" s="560"/>
      <c r="D24" s="560"/>
      <c r="E24" s="560"/>
      <c r="F24" s="560"/>
      <c r="G24" s="560"/>
      <c r="H24" s="560"/>
      <c r="I24" s="560"/>
      <c r="J24" s="560"/>
      <c r="K24" s="560"/>
      <c r="L24" s="560"/>
      <c r="M24" s="560"/>
      <c r="N24" s="560"/>
    </row>
    <row r="25" spans="1:14" ht="35.25" customHeight="1">
      <c r="A25" s="561" t="s">
        <v>16</v>
      </c>
      <c r="B25" s="561"/>
      <c r="C25" s="561"/>
      <c r="D25" s="561"/>
      <c r="E25" s="561"/>
      <c r="F25" s="561"/>
      <c r="G25" s="561"/>
      <c r="H25" s="561"/>
      <c r="I25" s="561"/>
      <c r="J25" s="561"/>
      <c r="K25" s="561"/>
      <c r="L25" s="561"/>
      <c r="M25" s="561"/>
      <c r="N25" s="561"/>
    </row>
    <row r="26" spans="1:14" ht="14.25" customHeight="1">
      <c r="A26" s="561"/>
      <c r="B26" s="561"/>
      <c r="C26" s="561"/>
      <c r="D26" s="561"/>
      <c r="E26" s="561"/>
      <c r="F26" s="561"/>
      <c r="G26" s="561"/>
      <c r="H26" s="561"/>
      <c r="I26" s="561"/>
      <c r="J26" s="561"/>
      <c r="K26" s="561"/>
      <c r="L26" s="561"/>
      <c r="M26" s="561"/>
      <c r="N26" s="561"/>
    </row>
    <row r="27" spans="1:14" ht="15.75">
      <c r="A27" s="560" t="s">
        <v>17</v>
      </c>
      <c r="B27" s="560"/>
      <c r="C27" s="560"/>
      <c r="D27" s="560"/>
      <c r="E27" s="560"/>
      <c r="F27" s="560"/>
      <c r="G27" s="560"/>
      <c r="H27" s="560"/>
      <c r="I27" s="560"/>
      <c r="J27" s="560"/>
      <c r="K27" s="560"/>
      <c r="L27" s="560"/>
      <c r="M27" s="560"/>
      <c r="N27" s="560"/>
    </row>
    <row r="28" spans="1:14" ht="35.25" customHeight="1">
      <c r="A28" s="561" t="s">
        <v>18</v>
      </c>
      <c r="B28" s="561"/>
      <c r="C28" s="561"/>
      <c r="D28" s="561"/>
      <c r="E28" s="561"/>
      <c r="F28" s="561"/>
      <c r="G28" s="561"/>
      <c r="H28" s="561"/>
      <c r="I28" s="561"/>
      <c r="J28" s="561"/>
      <c r="K28" s="561"/>
      <c r="L28" s="561"/>
      <c r="M28" s="561"/>
      <c r="N28" s="561"/>
    </row>
    <row r="29" spans="1:14" ht="12" customHeight="1">
      <c r="A29" s="561"/>
      <c r="B29" s="561"/>
      <c r="C29" s="561"/>
      <c r="D29" s="561"/>
      <c r="E29" s="561"/>
      <c r="F29" s="561"/>
      <c r="G29" s="561"/>
      <c r="H29" s="561"/>
      <c r="I29" s="561"/>
      <c r="J29" s="561"/>
      <c r="K29" s="561"/>
      <c r="L29" s="561"/>
      <c r="M29" s="561"/>
      <c r="N29" s="561"/>
    </row>
    <row r="30" spans="1:14" ht="15.75">
      <c r="A30" s="560" t="s">
        <v>19</v>
      </c>
      <c r="B30" s="560"/>
      <c r="C30" s="560"/>
      <c r="D30" s="560"/>
      <c r="E30" s="560"/>
      <c r="F30" s="560"/>
      <c r="G30" s="560"/>
      <c r="H30" s="560"/>
      <c r="I30" s="560"/>
      <c r="J30" s="560"/>
      <c r="K30" s="560"/>
      <c r="L30" s="560"/>
      <c r="M30" s="560"/>
      <c r="N30" s="560"/>
    </row>
    <row r="31" spans="1:14" ht="43.5" customHeight="1">
      <c r="A31" s="561" t="s">
        <v>20</v>
      </c>
      <c r="B31" s="561"/>
      <c r="C31" s="561"/>
      <c r="D31" s="561"/>
      <c r="E31" s="561"/>
      <c r="F31" s="561"/>
      <c r="G31" s="561"/>
      <c r="H31" s="561"/>
      <c r="I31" s="561"/>
      <c r="J31" s="561"/>
      <c r="K31" s="561"/>
      <c r="L31" s="561"/>
      <c r="M31" s="561"/>
      <c r="N31" s="561"/>
    </row>
    <row r="32" spans="1:14" ht="15.75">
      <c r="A32" s="560" t="s">
        <v>21</v>
      </c>
      <c r="B32" s="560"/>
      <c r="C32" s="560"/>
      <c r="D32" s="560"/>
      <c r="E32" s="560"/>
      <c r="F32" s="560"/>
      <c r="G32" s="560"/>
      <c r="H32" s="560"/>
      <c r="I32" s="560"/>
      <c r="J32" s="560"/>
      <c r="K32" s="560"/>
      <c r="L32" s="560"/>
      <c r="M32" s="560"/>
      <c r="N32" s="560"/>
    </row>
    <row r="33" spans="1:16384" customFormat="1" ht="36.75" customHeight="1">
      <c r="A33" s="561" t="s">
        <v>22</v>
      </c>
      <c r="B33" s="561"/>
      <c r="C33" s="561"/>
      <c r="D33" s="561"/>
      <c r="E33" s="561"/>
      <c r="F33" s="561"/>
      <c r="G33" s="561"/>
      <c r="H33" s="561"/>
      <c r="I33" s="561"/>
      <c r="J33" s="561"/>
      <c r="K33" s="561"/>
      <c r="L33" s="561"/>
      <c r="M33" s="561"/>
      <c r="N33" s="561"/>
    </row>
    <row r="34" spans="1:16384" customFormat="1" ht="33" customHeight="1">
      <c r="A34" s="561"/>
      <c r="B34" s="561"/>
      <c r="C34" s="561"/>
      <c r="D34" s="561"/>
      <c r="E34" s="561"/>
      <c r="F34" s="561"/>
      <c r="G34" s="561"/>
      <c r="H34" s="561"/>
      <c r="I34" s="561"/>
      <c r="J34" s="561"/>
      <c r="K34" s="561"/>
      <c r="L34" s="561"/>
      <c r="M34" s="561"/>
      <c r="N34" s="561"/>
    </row>
    <row r="35" spans="1:16384" customFormat="1" ht="19.5" customHeight="1">
      <c r="A35" s="560" t="s">
        <v>23</v>
      </c>
      <c r="B35" s="560"/>
      <c r="C35" s="560"/>
      <c r="D35" s="560"/>
      <c r="E35" s="560"/>
      <c r="F35" s="560"/>
      <c r="G35" s="560"/>
      <c r="H35" s="560"/>
      <c r="I35" s="560"/>
      <c r="J35" s="560"/>
      <c r="K35" s="560"/>
      <c r="L35" s="560"/>
      <c r="M35" s="560"/>
      <c r="N35" s="560"/>
    </row>
    <row r="36" spans="1:16384" s="561" customFormat="1" ht="22.5" customHeight="1">
      <c r="A36" s="561" t="s">
        <v>24</v>
      </c>
    </row>
    <row r="37" spans="1:16384" s="561" customFormat="1" ht="22.5" customHeight="1"/>
    <row r="38" spans="1:16384" customFormat="1" ht="24" customHeight="1">
      <c r="A38" s="578" t="s">
        <v>25</v>
      </c>
      <c r="B38" s="578"/>
      <c r="C38" s="578"/>
      <c r="D38" s="578"/>
      <c r="E38" s="578"/>
      <c r="F38" s="578"/>
      <c r="G38" s="578"/>
      <c r="H38" s="578"/>
      <c r="I38" s="578"/>
      <c r="J38" s="578"/>
      <c r="K38" s="578"/>
      <c r="L38" s="578"/>
      <c r="M38" s="578"/>
      <c r="N38" s="57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AT38" s="558"/>
      <c r="AU38" s="558"/>
      <c r="AV38" s="558"/>
      <c r="AW38" s="558"/>
      <c r="AX38" s="558"/>
      <c r="AY38" s="558"/>
      <c r="AZ38" s="558"/>
      <c r="BA38" s="558"/>
      <c r="BB38" s="558"/>
      <c r="BC38" s="558"/>
      <c r="BD38" s="558"/>
      <c r="BE38" s="558"/>
      <c r="BF38" s="558"/>
      <c r="BG38" s="558"/>
      <c r="BH38" s="558"/>
      <c r="BI38" s="558"/>
      <c r="BJ38" s="558"/>
      <c r="BK38" s="558"/>
      <c r="BL38" s="558"/>
      <c r="BM38" s="558"/>
      <c r="BN38" s="558"/>
      <c r="BO38" s="558"/>
      <c r="BP38" s="558"/>
      <c r="BQ38" s="558"/>
      <c r="BR38" s="558"/>
      <c r="BS38" s="558"/>
      <c r="BT38" s="558"/>
      <c r="BU38" s="558"/>
      <c r="BV38" s="558"/>
      <c r="BW38" s="558"/>
      <c r="BX38" s="558"/>
      <c r="BY38" s="558"/>
      <c r="BZ38" s="558"/>
      <c r="CA38" s="558"/>
      <c r="CB38" s="558"/>
      <c r="CC38" s="558"/>
      <c r="CD38" s="558"/>
      <c r="CE38" s="558"/>
      <c r="CF38" s="558"/>
      <c r="CG38" s="558"/>
      <c r="CH38" s="558"/>
      <c r="CI38" s="558"/>
      <c r="CJ38" s="558"/>
      <c r="CK38" s="558"/>
      <c r="CL38" s="558"/>
      <c r="CM38" s="558"/>
      <c r="CN38" s="558"/>
      <c r="CO38" s="558"/>
      <c r="CP38" s="558"/>
      <c r="CQ38" s="558"/>
      <c r="CR38" s="558"/>
      <c r="CS38" s="558"/>
      <c r="CT38" s="558"/>
      <c r="CU38" s="558"/>
      <c r="CV38" s="558"/>
      <c r="CW38" s="558"/>
      <c r="CX38" s="558"/>
      <c r="CY38" s="558"/>
      <c r="CZ38" s="558"/>
      <c r="DA38" s="558"/>
      <c r="DB38" s="558"/>
      <c r="DC38" s="558"/>
      <c r="DD38" s="558"/>
      <c r="DE38" s="558"/>
      <c r="DF38" s="558"/>
      <c r="DG38" s="558"/>
      <c r="DH38" s="558"/>
      <c r="DI38" s="558"/>
      <c r="DJ38" s="558"/>
      <c r="DK38" s="558"/>
      <c r="DL38" s="558"/>
      <c r="DM38" s="558"/>
      <c r="DN38" s="558"/>
      <c r="DO38" s="558"/>
      <c r="DP38" s="558"/>
      <c r="DQ38" s="558"/>
      <c r="DR38" s="558"/>
      <c r="DS38" s="558"/>
      <c r="DT38" s="558"/>
      <c r="DU38" s="558"/>
      <c r="DV38" s="558"/>
      <c r="DW38" s="558"/>
      <c r="DX38" s="558"/>
      <c r="DY38" s="558"/>
      <c r="DZ38" s="558"/>
      <c r="EA38" s="558"/>
      <c r="EB38" s="558"/>
      <c r="EC38" s="558"/>
      <c r="ED38" s="558"/>
      <c r="EE38" s="558"/>
      <c r="EF38" s="558"/>
      <c r="EG38" s="558"/>
      <c r="EH38" s="558"/>
      <c r="EI38" s="558"/>
      <c r="EJ38" s="558"/>
      <c r="EK38" s="558"/>
      <c r="EL38" s="558"/>
      <c r="EM38" s="558"/>
      <c r="EN38" s="558"/>
      <c r="EO38" s="558"/>
      <c r="EP38" s="558"/>
      <c r="EQ38" s="558"/>
      <c r="ER38" s="558"/>
      <c r="ES38" s="558"/>
      <c r="ET38" s="558"/>
      <c r="EU38" s="558"/>
      <c r="EV38" s="558"/>
      <c r="EW38" s="558"/>
      <c r="EX38" s="558"/>
      <c r="EY38" s="558"/>
      <c r="EZ38" s="558"/>
      <c r="FA38" s="558"/>
      <c r="FB38" s="558"/>
      <c r="FC38" s="558"/>
      <c r="FD38" s="558"/>
      <c r="FE38" s="558"/>
      <c r="FF38" s="558"/>
      <c r="FG38" s="558"/>
      <c r="FH38" s="558"/>
      <c r="FI38" s="558"/>
      <c r="FJ38" s="558"/>
      <c r="FK38" s="558"/>
      <c r="FL38" s="558"/>
      <c r="FM38" s="558"/>
      <c r="FN38" s="558"/>
      <c r="FO38" s="558"/>
      <c r="FP38" s="558"/>
      <c r="FQ38" s="558"/>
      <c r="FR38" s="558"/>
      <c r="FS38" s="558"/>
      <c r="FT38" s="558"/>
      <c r="FU38" s="558"/>
      <c r="FV38" s="558"/>
      <c r="FW38" s="558"/>
      <c r="FX38" s="558"/>
      <c r="FY38" s="558"/>
      <c r="FZ38" s="558"/>
      <c r="GA38" s="558"/>
      <c r="GB38" s="558"/>
      <c r="GC38" s="558"/>
      <c r="GD38" s="558"/>
      <c r="GE38" s="558"/>
      <c r="GF38" s="558"/>
      <c r="GG38" s="558"/>
      <c r="GH38" s="558"/>
      <c r="GI38" s="558"/>
      <c r="GJ38" s="558"/>
      <c r="GK38" s="558"/>
      <c r="GL38" s="558"/>
      <c r="GM38" s="558"/>
      <c r="GN38" s="558"/>
      <c r="GO38" s="558"/>
      <c r="GP38" s="558"/>
      <c r="GQ38" s="558"/>
      <c r="GR38" s="558"/>
      <c r="GS38" s="558"/>
      <c r="GT38" s="558"/>
      <c r="GU38" s="558"/>
      <c r="GV38" s="558"/>
      <c r="GW38" s="558"/>
      <c r="GX38" s="558"/>
      <c r="GY38" s="558"/>
      <c r="GZ38" s="558"/>
      <c r="HA38" s="558"/>
      <c r="HB38" s="558"/>
      <c r="HC38" s="558"/>
      <c r="HD38" s="558"/>
      <c r="HE38" s="558"/>
      <c r="HF38" s="558"/>
      <c r="HG38" s="558"/>
      <c r="HH38" s="558"/>
      <c r="HI38" s="558"/>
      <c r="HJ38" s="558"/>
      <c r="HK38" s="558"/>
      <c r="HL38" s="558"/>
      <c r="HM38" s="558"/>
      <c r="HN38" s="558"/>
      <c r="HO38" s="558"/>
      <c r="HP38" s="558"/>
      <c r="HQ38" s="558"/>
      <c r="HR38" s="558"/>
      <c r="HS38" s="558"/>
      <c r="HT38" s="558"/>
      <c r="HU38" s="558"/>
      <c r="HV38" s="558"/>
      <c r="HW38" s="558"/>
      <c r="HX38" s="558"/>
      <c r="HY38" s="558"/>
      <c r="HZ38" s="558"/>
      <c r="IA38" s="558"/>
      <c r="IB38" s="558"/>
      <c r="IC38" s="558"/>
      <c r="ID38" s="558"/>
      <c r="IE38" s="558"/>
      <c r="IF38" s="558"/>
      <c r="IG38" s="558"/>
      <c r="IH38" s="558"/>
      <c r="II38" s="558"/>
      <c r="IJ38" s="558"/>
      <c r="IK38" s="558"/>
      <c r="IL38" s="558"/>
      <c r="IM38" s="558"/>
      <c r="IN38" s="558"/>
      <c r="IO38" s="558"/>
      <c r="IP38" s="558"/>
      <c r="IQ38" s="558"/>
      <c r="IR38" s="558"/>
      <c r="IS38" s="558"/>
      <c r="IT38" s="558"/>
      <c r="IU38" s="558"/>
      <c r="IV38" s="558"/>
      <c r="IW38" s="558"/>
      <c r="IX38" s="558"/>
      <c r="IY38" s="558"/>
      <c r="IZ38" s="558"/>
      <c r="JA38" s="558"/>
      <c r="JB38" s="558"/>
      <c r="JC38" s="558"/>
      <c r="JD38" s="558"/>
      <c r="JE38" s="558"/>
      <c r="JF38" s="558"/>
      <c r="JG38" s="558"/>
      <c r="JH38" s="558"/>
      <c r="JI38" s="558"/>
      <c r="JJ38" s="558"/>
      <c r="JK38" s="558"/>
      <c r="JL38" s="558"/>
      <c r="JM38" s="558"/>
      <c r="JN38" s="558"/>
      <c r="JO38" s="558"/>
      <c r="JP38" s="558"/>
      <c r="JQ38" s="558"/>
      <c r="JR38" s="558"/>
      <c r="JS38" s="558"/>
      <c r="JT38" s="558"/>
      <c r="JU38" s="558"/>
      <c r="JV38" s="558"/>
      <c r="JW38" s="558"/>
      <c r="JX38" s="558"/>
      <c r="JY38" s="558"/>
      <c r="JZ38" s="558"/>
      <c r="KA38" s="558"/>
      <c r="KB38" s="558"/>
      <c r="KC38" s="558"/>
      <c r="KD38" s="558"/>
      <c r="KE38" s="558"/>
      <c r="KF38" s="558"/>
      <c r="KG38" s="558"/>
      <c r="KH38" s="558"/>
      <c r="KI38" s="558"/>
      <c r="KJ38" s="558"/>
      <c r="KK38" s="558"/>
      <c r="KL38" s="558"/>
      <c r="KM38" s="558"/>
      <c r="KN38" s="558"/>
      <c r="KO38" s="558"/>
      <c r="KP38" s="558"/>
      <c r="KQ38" s="558"/>
      <c r="KR38" s="558"/>
      <c r="KS38" s="558"/>
      <c r="KT38" s="558"/>
      <c r="KU38" s="558"/>
      <c r="KV38" s="558"/>
      <c r="KW38" s="558"/>
      <c r="KX38" s="558"/>
      <c r="KY38" s="558"/>
      <c r="KZ38" s="558"/>
      <c r="LA38" s="558"/>
      <c r="LB38" s="558"/>
      <c r="LC38" s="558"/>
      <c r="LD38" s="558"/>
      <c r="LE38" s="558"/>
      <c r="LF38" s="558"/>
      <c r="LG38" s="558"/>
      <c r="LH38" s="558"/>
      <c r="LI38" s="558"/>
      <c r="LJ38" s="558"/>
      <c r="LK38" s="558"/>
      <c r="LL38" s="558"/>
      <c r="LM38" s="558"/>
      <c r="LN38" s="558"/>
      <c r="LO38" s="558"/>
      <c r="LP38" s="558"/>
      <c r="LQ38" s="558"/>
      <c r="LR38" s="558"/>
      <c r="LS38" s="558"/>
      <c r="LT38" s="558"/>
      <c r="LU38" s="558"/>
      <c r="LV38" s="558"/>
      <c r="LW38" s="558"/>
      <c r="LX38" s="558"/>
      <c r="LY38" s="558"/>
      <c r="LZ38" s="558"/>
      <c r="MA38" s="558"/>
      <c r="MB38" s="558"/>
      <c r="MC38" s="558"/>
      <c r="MD38" s="558"/>
      <c r="ME38" s="558"/>
      <c r="MF38" s="558"/>
      <c r="MG38" s="558"/>
      <c r="MH38" s="558"/>
      <c r="MI38" s="558"/>
      <c r="MJ38" s="558"/>
      <c r="MK38" s="558"/>
      <c r="ML38" s="558"/>
      <c r="MM38" s="558"/>
      <c r="MN38" s="558"/>
      <c r="MO38" s="558"/>
      <c r="MP38" s="558"/>
      <c r="MQ38" s="558"/>
      <c r="MR38" s="558"/>
      <c r="MS38" s="558"/>
      <c r="MT38" s="558"/>
      <c r="MU38" s="558"/>
      <c r="MV38" s="558"/>
      <c r="MW38" s="558"/>
      <c r="MX38" s="558"/>
      <c r="MY38" s="558"/>
      <c r="MZ38" s="558"/>
      <c r="NA38" s="558"/>
      <c r="NB38" s="558"/>
      <c r="NC38" s="558"/>
      <c r="ND38" s="558"/>
      <c r="NE38" s="558"/>
      <c r="NF38" s="558"/>
      <c r="NG38" s="558"/>
      <c r="NH38" s="558"/>
      <c r="NI38" s="558"/>
      <c r="NJ38" s="558"/>
      <c r="NK38" s="558"/>
      <c r="NL38" s="558"/>
      <c r="NM38" s="558"/>
      <c r="NN38" s="558"/>
      <c r="NO38" s="558"/>
      <c r="NP38" s="558"/>
      <c r="NQ38" s="558"/>
      <c r="NR38" s="558"/>
      <c r="NS38" s="558"/>
      <c r="NT38" s="558"/>
      <c r="NU38" s="558"/>
      <c r="NV38" s="558"/>
      <c r="NW38" s="558"/>
      <c r="NX38" s="558"/>
      <c r="NY38" s="558"/>
      <c r="NZ38" s="558"/>
      <c r="OA38" s="558"/>
      <c r="OB38" s="558"/>
      <c r="OC38" s="558"/>
      <c r="OD38" s="558"/>
      <c r="OE38" s="558"/>
      <c r="OF38" s="558"/>
      <c r="OG38" s="558"/>
      <c r="OH38" s="558"/>
      <c r="OI38" s="558"/>
      <c r="OJ38" s="558"/>
      <c r="OK38" s="558"/>
      <c r="OL38" s="558"/>
      <c r="OM38" s="558"/>
      <c r="ON38" s="558"/>
      <c r="OO38" s="558"/>
      <c r="OP38" s="558"/>
      <c r="OQ38" s="558"/>
      <c r="OR38" s="558"/>
      <c r="OS38" s="558"/>
      <c r="OT38" s="558"/>
      <c r="OU38" s="558"/>
      <c r="OV38" s="558"/>
      <c r="OW38" s="558"/>
      <c r="OX38" s="558"/>
      <c r="OY38" s="558"/>
      <c r="OZ38" s="558"/>
      <c r="PA38" s="558"/>
      <c r="PB38" s="558"/>
      <c r="PC38" s="558"/>
      <c r="PD38" s="558"/>
      <c r="PE38" s="558"/>
      <c r="PF38" s="558"/>
      <c r="PG38" s="558"/>
      <c r="PH38" s="558"/>
      <c r="PI38" s="558"/>
      <c r="PJ38" s="558"/>
      <c r="PK38" s="558"/>
      <c r="PL38" s="558"/>
      <c r="PM38" s="558"/>
      <c r="PN38" s="558"/>
      <c r="PO38" s="558"/>
      <c r="PP38" s="558"/>
      <c r="PQ38" s="558"/>
      <c r="PR38" s="558"/>
      <c r="PS38" s="558"/>
      <c r="PT38" s="558"/>
      <c r="PU38" s="558"/>
      <c r="PV38" s="558"/>
      <c r="PW38" s="558"/>
      <c r="PX38" s="558"/>
      <c r="PY38" s="558"/>
      <c r="PZ38" s="558"/>
      <c r="QA38" s="558"/>
      <c r="QB38" s="558"/>
      <c r="QC38" s="558"/>
      <c r="QD38" s="558"/>
      <c r="QE38" s="558"/>
      <c r="QF38" s="558"/>
      <c r="QG38" s="558"/>
      <c r="QH38" s="558"/>
      <c r="QI38" s="558"/>
      <c r="QJ38" s="558"/>
      <c r="QK38" s="558"/>
      <c r="QL38" s="558"/>
      <c r="QM38" s="558"/>
      <c r="QN38" s="558"/>
      <c r="QO38" s="558"/>
      <c r="QP38" s="558"/>
      <c r="QQ38" s="558"/>
      <c r="QR38" s="558"/>
      <c r="QS38" s="558"/>
      <c r="QT38" s="558"/>
      <c r="QU38" s="558"/>
      <c r="QV38" s="558"/>
      <c r="QW38" s="558"/>
      <c r="QX38" s="558"/>
      <c r="QY38" s="558"/>
      <c r="QZ38" s="558"/>
      <c r="RA38" s="558"/>
      <c r="RB38" s="558"/>
      <c r="RC38" s="558"/>
      <c r="RD38" s="558"/>
      <c r="RE38" s="558"/>
      <c r="RF38" s="558"/>
      <c r="RG38" s="558"/>
      <c r="RH38" s="558"/>
      <c r="RI38" s="558"/>
      <c r="RJ38" s="558"/>
      <c r="RK38" s="558"/>
      <c r="RL38" s="558"/>
      <c r="RM38" s="558"/>
      <c r="RN38" s="558"/>
      <c r="RO38" s="558"/>
      <c r="RP38" s="558"/>
      <c r="RQ38" s="558"/>
      <c r="RR38" s="558"/>
      <c r="RS38" s="558"/>
      <c r="RT38" s="558"/>
      <c r="RU38" s="558"/>
      <c r="RV38" s="558"/>
      <c r="RW38" s="558"/>
      <c r="RX38" s="558"/>
      <c r="RY38" s="558"/>
      <c r="RZ38" s="558"/>
      <c r="SA38" s="558"/>
      <c r="SB38" s="558"/>
      <c r="SC38" s="558"/>
      <c r="SD38" s="558"/>
      <c r="SE38" s="558"/>
      <c r="SF38" s="558"/>
      <c r="SG38" s="558"/>
      <c r="SH38" s="558"/>
      <c r="SI38" s="558"/>
      <c r="SJ38" s="558"/>
      <c r="SK38" s="558"/>
      <c r="SL38" s="558"/>
      <c r="SM38" s="558"/>
      <c r="SN38" s="558"/>
      <c r="SO38" s="558"/>
      <c r="SP38" s="558"/>
      <c r="SQ38" s="558"/>
      <c r="SR38" s="558"/>
      <c r="SS38" s="558"/>
      <c r="ST38" s="558"/>
      <c r="SU38" s="558"/>
      <c r="SV38" s="558"/>
      <c r="SW38" s="558"/>
      <c r="SX38" s="558"/>
      <c r="SY38" s="558"/>
      <c r="SZ38" s="558"/>
      <c r="TA38" s="558"/>
      <c r="TB38" s="558"/>
      <c r="TC38" s="558"/>
      <c r="TD38" s="558"/>
      <c r="TE38" s="558"/>
      <c r="TF38" s="558"/>
      <c r="TG38" s="558"/>
      <c r="TH38" s="558"/>
      <c r="TI38" s="558"/>
      <c r="TJ38" s="558"/>
      <c r="TK38" s="558"/>
      <c r="TL38" s="558"/>
      <c r="TM38" s="558"/>
      <c r="TN38" s="558"/>
      <c r="TO38" s="558"/>
      <c r="TP38" s="558"/>
      <c r="TQ38" s="558"/>
      <c r="TR38" s="558"/>
      <c r="TS38" s="558"/>
      <c r="TT38" s="558"/>
      <c r="TU38" s="558"/>
      <c r="TV38" s="558"/>
      <c r="TW38" s="558"/>
      <c r="TX38" s="558"/>
      <c r="TY38" s="558"/>
      <c r="TZ38" s="558"/>
      <c r="UA38" s="558"/>
      <c r="UB38" s="558"/>
      <c r="UC38" s="558"/>
      <c r="UD38" s="558"/>
      <c r="UE38" s="558"/>
      <c r="UF38" s="558"/>
      <c r="UG38" s="558"/>
      <c r="UH38" s="558"/>
      <c r="UI38" s="558"/>
      <c r="UJ38" s="558"/>
      <c r="UK38" s="558"/>
      <c r="UL38" s="558"/>
      <c r="UM38" s="558"/>
      <c r="UN38" s="558"/>
      <c r="UO38" s="558"/>
      <c r="UP38" s="558"/>
      <c r="UQ38" s="558"/>
      <c r="UR38" s="558"/>
      <c r="US38" s="558"/>
      <c r="UT38" s="558"/>
      <c r="UU38" s="558"/>
      <c r="UV38" s="558"/>
      <c r="UW38" s="558"/>
      <c r="UX38" s="558"/>
      <c r="UY38" s="558"/>
      <c r="UZ38" s="558"/>
      <c r="VA38" s="558"/>
      <c r="VB38" s="558"/>
      <c r="VC38" s="558"/>
      <c r="VD38" s="558"/>
      <c r="VE38" s="558"/>
      <c r="VF38" s="558"/>
      <c r="VG38" s="558"/>
      <c r="VH38" s="558"/>
      <c r="VI38" s="558"/>
      <c r="VJ38" s="558"/>
      <c r="VK38" s="558"/>
      <c r="VL38" s="558"/>
      <c r="VM38" s="558"/>
      <c r="VN38" s="558"/>
      <c r="VO38" s="558"/>
      <c r="VP38" s="558"/>
      <c r="VQ38" s="558"/>
      <c r="VR38" s="558"/>
      <c r="VS38" s="558"/>
      <c r="VT38" s="558"/>
      <c r="VU38" s="558"/>
      <c r="VV38" s="558"/>
      <c r="VW38" s="558"/>
      <c r="VX38" s="558"/>
      <c r="VY38" s="558"/>
      <c r="VZ38" s="558"/>
      <c r="WA38" s="558"/>
      <c r="WB38" s="558"/>
      <c r="WC38" s="558"/>
      <c r="WD38" s="558"/>
      <c r="WE38" s="558"/>
      <c r="WF38" s="558"/>
      <c r="WG38" s="558"/>
      <c r="WH38" s="558"/>
      <c r="WI38" s="558"/>
      <c r="WJ38" s="558"/>
      <c r="WK38" s="558"/>
      <c r="WL38" s="558"/>
      <c r="WM38" s="558"/>
      <c r="WN38" s="558"/>
      <c r="WO38" s="558"/>
      <c r="WP38" s="558"/>
      <c r="WQ38" s="558"/>
      <c r="WR38" s="558"/>
      <c r="WS38" s="558"/>
      <c r="WT38" s="558"/>
      <c r="WU38" s="558"/>
      <c r="WV38" s="558"/>
      <c r="WW38" s="558"/>
      <c r="WX38" s="558"/>
      <c r="WY38" s="558"/>
      <c r="WZ38" s="558"/>
      <c r="XA38" s="558"/>
      <c r="XB38" s="558"/>
      <c r="XC38" s="558"/>
      <c r="XD38" s="558"/>
      <c r="XE38" s="558"/>
      <c r="XF38" s="558"/>
      <c r="XG38" s="558"/>
      <c r="XH38" s="558"/>
      <c r="XI38" s="558"/>
      <c r="XJ38" s="558"/>
      <c r="XK38" s="558"/>
      <c r="XL38" s="558"/>
      <c r="XM38" s="558"/>
      <c r="XN38" s="558"/>
      <c r="XO38" s="558"/>
      <c r="XP38" s="558"/>
      <c r="XQ38" s="558"/>
      <c r="XR38" s="558"/>
      <c r="XS38" s="558"/>
      <c r="XT38" s="558"/>
      <c r="XU38" s="558"/>
      <c r="XV38" s="558"/>
      <c r="XW38" s="558"/>
      <c r="XX38" s="558"/>
      <c r="XY38" s="558"/>
      <c r="XZ38" s="558"/>
      <c r="YA38" s="558"/>
      <c r="YB38" s="558"/>
      <c r="YC38" s="558"/>
      <c r="YD38" s="558"/>
      <c r="YE38" s="558"/>
      <c r="YF38" s="558"/>
      <c r="YG38" s="558"/>
      <c r="YH38" s="558"/>
      <c r="YI38" s="558"/>
      <c r="YJ38" s="558"/>
      <c r="YK38" s="558"/>
      <c r="YL38" s="558"/>
      <c r="YM38" s="558"/>
      <c r="YN38" s="558"/>
      <c r="YO38" s="558"/>
      <c r="YP38" s="558"/>
      <c r="YQ38" s="558"/>
      <c r="YR38" s="558"/>
      <c r="YS38" s="558"/>
      <c r="YT38" s="558"/>
      <c r="YU38" s="558"/>
      <c r="YV38" s="558"/>
      <c r="YW38" s="558"/>
      <c r="YX38" s="558"/>
      <c r="YY38" s="558"/>
      <c r="YZ38" s="558"/>
      <c r="ZA38" s="558"/>
      <c r="ZB38" s="558"/>
      <c r="ZC38" s="558"/>
      <c r="ZD38" s="558"/>
      <c r="ZE38" s="558"/>
      <c r="ZF38" s="558"/>
      <c r="ZG38" s="558"/>
      <c r="ZH38" s="558"/>
      <c r="ZI38" s="558"/>
      <c r="ZJ38" s="558"/>
      <c r="ZK38" s="558"/>
      <c r="ZL38" s="558"/>
      <c r="ZM38" s="558"/>
      <c r="ZN38" s="558"/>
      <c r="ZO38" s="558"/>
      <c r="ZP38" s="558"/>
      <c r="ZQ38" s="558"/>
      <c r="ZR38" s="558"/>
      <c r="ZS38" s="558"/>
      <c r="ZT38" s="558"/>
      <c r="ZU38" s="558"/>
      <c r="ZV38" s="558"/>
      <c r="ZW38" s="558"/>
      <c r="ZX38" s="558"/>
      <c r="ZY38" s="558"/>
      <c r="ZZ38" s="558"/>
      <c r="AAA38" s="558"/>
      <c r="AAB38" s="558"/>
      <c r="AAC38" s="558"/>
      <c r="AAD38" s="558"/>
      <c r="AAE38" s="558"/>
      <c r="AAF38" s="558"/>
      <c r="AAG38" s="558"/>
      <c r="AAH38" s="558"/>
      <c r="AAI38" s="558"/>
      <c r="AAJ38" s="558"/>
      <c r="AAK38" s="558"/>
      <c r="AAL38" s="558"/>
      <c r="AAM38" s="558"/>
      <c r="AAN38" s="558"/>
      <c r="AAO38" s="558"/>
      <c r="AAP38" s="558"/>
      <c r="AAQ38" s="558"/>
      <c r="AAR38" s="558"/>
      <c r="AAS38" s="558"/>
      <c r="AAT38" s="558"/>
      <c r="AAU38" s="558"/>
      <c r="AAV38" s="558"/>
      <c r="AAW38" s="558"/>
      <c r="AAX38" s="558"/>
      <c r="AAY38" s="558"/>
      <c r="AAZ38" s="558"/>
      <c r="ABA38" s="558"/>
      <c r="ABB38" s="558"/>
      <c r="ABC38" s="558"/>
      <c r="ABD38" s="558"/>
      <c r="ABE38" s="558"/>
      <c r="ABF38" s="558"/>
      <c r="ABG38" s="558"/>
      <c r="ABH38" s="558"/>
      <c r="ABI38" s="558"/>
      <c r="ABJ38" s="558"/>
      <c r="ABK38" s="558"/>
      <c r="ABL38" s="558"/>
      <c r="ABM38" s="558"/>
      <c r="ABN38" s="558"/>
      <c r="ABO38" s="558"/>
      <c r="ABP38" s="558"/>
      <c r="ABQ38" s="558"/>
      <c r="ABR38" s="558"/>
      <c r="ABS38" s="558"/>
      <c r="ABT38" s="558"/>
      <c r="ABU38" s="558"/>
      <c r="ABV38" s="558"/>
      <c r="ABW38" s="558"/>
      <c r="ABX38" s="558"/>
      <c r="ABY38" s="558"/>
      <c r="ABZ38" s="558"/>
      <c r="ACA38" s="558"/>
      <c r="ACB38" s="558"/>
      <c r="ACC38" s="558"/>
      <c r="ACD38" s="558"/>
      <c r="ACE38" s="558"/>
      <c r="ACF38" s="558"/>
      <c r="ACG38" s="558"/>
      <c r="ACH38" s="558"/>
      <c r="ACI38" s="558"/>
      <c r="ACJ38" s="558"/>
      <c r="ACK38" s="558"/>
      <c r="ACL38" s="558"/>
      <c r="ACM38" s="558"/>
      <c r="ACN38" s="558"/>
      <c r="ACO38" s="558"/>
      <c r="ACP38" s="558"/>
      <c r="ACQ38" s="558"/>
      <c r="ACR38" s="558"/>
      <c r="ACS38" s="558"/>
      <c r="ACT38" s="558"/>
      <c r="ACU38" s="558"/>
      <c r="ACV38" s="558"/>
      <c r="ACW38" s="558"/>
      <c r="ACX38" s="558"/>
      <c r="ACY38" s="558"/>
      <c r="ACZ38" s="558"/>
      <c r="ADA38" s="558"/>
      <c r="ADB38" s="558"/>
      <c r="ADC38" s="558"/>
      <c r="ADD38" s="558"/>
      <c r="ADE38" s="558"/>
      <c r="ADF38" s="558"/>
      <c r="ADG38" s="558"/>
      <c r="ADH38" s="558"/>
      <c r="ADI38" s="558"/>
      <c r="ADJ38" s="558"/>
      <c r="ADK38" s="558"/>
      <c r="ADL38" s="558"/>
      <c r="ADM38" s="558"/>
      <c r="ADN38" s="558"/>
      <c r="ADO38" s="558"/>
      <c r="ADP38" s="558"/>
      <c r="ADQ38" s="558"/>
      <c r="ADR38" s="558"/>
      <c r="ADS38" s="558"/>
      <c r="ADT38" s="558"/>
      <c r="ADU38" s="558"/>
      <c r="ADV38" s="558"/>
      <c r="ADW38" s="558"/>
      <c r="ADX38" s="558"/>
      <c r="ADY38" s="558"/>
      <c r="ADZ38" s="558"/>
      <c r="AEA38" s="558"/>
      <c r="AEB38" s="558"/>
      <c r="AEC38" s="558"/>
      <c r="AED38" s="558"/>
      <c r="AEE38" s="558"/>
      <c r="AEF38" s="558"/>
      <c r="AEG38" s="558"/>
      <c r="AEH38" s="558"/>
      <c r="AEI38" s="558"/>
      <c r="AEJ38" s="558"/>
      <c r="AEK38" s="558"/>
      <c r="AEL38" s="558"/>
      <c r="AEM38" s="558"/>
      <c r="AEN38" s="558"/>
      <c r="AEO38" s="558"/>
      <c r="AEP38" s="558"/>
      <c r="AEQ38" s="558"/>
      <c r="AER38" s="558"/>
      <c r="AES38" s="558"/>
      <c r="AET38" s="558"/>
      <c r="AEU38" s="558"/>
      <c r="AEV38" s="558"/>
      <c r="AEW38" s="558"/>
      <c r="AEX38" s="558"/>
      <c r="AEY38" s="558"/>
      <c r="AEZ38" s="558"/>
      <c r="AFA38" s="558"/>
      <c r="AFB38" s="558"/>
      <c r="AFC38" s="558"/>
      <c r="AFD38" s="558"/>
      <c r="AFE38" s="558"/>
      <c r="AFF38" s="558"/>
      <c r="AFG38" s="558"/>
      <c r="AFH38" s="558"/>
      <c r="AFI38" s="558"/>
      <c r="AFJ38" s="558"/>
      <c r="AFK38" s="558"/>
      <c r="AFL38" s="558"/>
      <c r="AFM38" s="558"/>
      <c r="AFN38" s="558"/>
      <c r="AFO38" s="558"/>
      <c r="AFP38" s="558"/>
      <c r="AFQ38" s="558"/>
      <c r="AFR38" s="558"/>
      <c r="AFS38" s="558"/>
      <c r="AFT38" s="558"/>
      <c r="AFU38" s="558"/>
      <c r="AFV38" s="558"/>
      <c r="AFW38" s="558"/>
      <c r="AFX38" s="558"/>
      <c r="AFY38" s="558"/>
      <c r="AFZ38" s="558"/>
      <c r="AGA38" s="558"/>
      <c r="AGB38" s="558"/>
      <c r="AGC38" s="558"/>
      <c r="AGD38" s="558"/>
      <c r="AGE38" s="558"/>
      <c r="AGF38" s="558"/>
      <c r="AGG38" s="558"/>
      <c r="AGH38" s="558"/>
      <c r="AGI38" s="558"/>
      <c r="AGJ38" s="558"/>
      <c r="AGK38" s="558"/>
      <c r="AGL38" s="558"/>
      <c r="AGM38" s="558"/>
      <c r="AGN38" s="558"/>
      <c r="AGO38" s="558"/>
      <c r="AGP38" s="558"/>
      <c r="AGQ38" s="558"/>
      <c r="AGR38" s="558"/>
      <c r="AGS38" s="558"/>
      <c r="AGT38" s="558"/>
      <c r="AGU38" s="558"/>
      <c r="AGV38" s="558"/>
      <c r="AGW38" s="558"/>
      <c r="AGX38" s="558"/>
      <c r="AGY38" s="558"/>
      <c r="AGZ38" s="558"/>
      <c r="AHA38" s="558"/>
      <c r="AHB38" s="558"/>
      <c r="AHC38" s="558"/>
      <c r="AHD38" s="558"/>
      <c r="AHE38" s="558"/>
      <c r="AHF38" s="558"/>
      <c r="AHG38" s="558"/>
      <c r="AHH38" s="558"/>
      <c r="AHI38" s="558"/>
      <c r="AHJ38" s="558"/>
      <c r="AHK38" s="558"/>
      <c r="AHL38" s="558"/>
      <c r="AHM38" s="558"/>
      <c r="AHN38" s="558"/>
      <c r="AHO38" s="558"/>
      <c r="AHP38" s="558"/>
      <c r="AHQ38" s="558"/>
      <c r="AHR38" s="558"/>
      <c r="AHS38" s="558"/>
      <c r="AHT38" s="558"/>
      <c r="AHU38" s="558"/>
      <c r="AHV38" s="558"/>
      <c r="AHW38" s="558"/>
      <c r="AHX38" s="558"/>
      <c r="AHY38" s="558"/>
      <c r="AHZ38" s="558"/>
      <c r="AIA38" s="558"/>
      <c r="AIB38" s="558"/>
      <c r="AIC38" s="558"/>
      <c r="AID38" s="558"/>
      <c r="AIE38" s="558"/>
      <c r="AIF38" s="558"/>
      <c r="AIG38" s="558"/>
      <c r="AIH38" s="558"/>
      <c r="AII38" s="558"/>
      <c r="AIJ38" s="558"/>
      <c r="AIK38" s="558"/>
      <c r="AIL38" s="558"/>
      <c r="AIM38" s="558"/>
      <c r="AIN38" s="558"/>
      <c r="AIO38" s="558"/>
      <c r="AIP38" s="558"/>
      <c r="AIQ38" s="558"/>
      <c r="AIR38" s="558"/>
      <c r="AIS38" s="558"/>
      <c r="AIT38" s="558"/>
      <c r="AIU38" s="558"/>
      <c r="AIV38" s="558"/>
      <c r="AIW38" s="558"/>
      <c r="AIX38" s="558"/>
      <c r="AIY38" s="558"/>
      <c r="AIZ38" s="558"/>
      <c r="AJA38" s="558"/>
      <c r="AJB38" s="558"/>
      <c r="AJC38" s="558"/>
      <c r="AJD38" s="558"/>
      <c r="AJE38" s="558"/>
      <c r="AJF38" s="558"/>
      <c r="AJG38" s="558"/>
      <c r="AJH38" s="558"/>
      <c r="AJI38" s="558"/>
      <c r="AJJ38" s="558"/>
      <c r="AJK38" s="558"/>
      <c r="AJL38" s="558"/>
      <c r="AJM38" s="558"/>
      <c r="AJN38" s="558"/>
      <c r="AJO38" s="558"/>
      <c r="AJP38" s="558"/>
      <c r="AJQ38" s="558"/>
      <c r="AJR38" s="558"/>
      <c r="AJS38" s="558"/>
      <c r="AJT38" s="558"/>
      <c r="AJU38" s="558"/>
      <c r="AJV38" s="558"/>
      <c r="AJW38" s="558"/>
      <c r="AJX38" s="558"/>
      <c r="AJY38" s="558"/>
      <c r="AJZ38" s="558"/>
      <c r="AKA38" s="558"/>
      <c r="AKB38" s="558"/>
      <c r="AKC38" s="558"/>
      <c r="AKD38" s="558"/>
      <c r="AKE38" s="558"/>
      <c r="AKF38" s="558"/>
      <c r="AKG38" s="558"/>
      <c r="AKH38" s="558"/>
      <c r="AKI38" s="558"/>
      <c r="AKJ38" s="558"/>
      <c r="AKK38" s="558"/>
      <c r="AKL38" s="558"/>
      <c r="AKM38" s="558"/>
      <c r="AKN38" s="558"/>
      <c r="AKO38" s="558"/>
      <c r="AKP38" s="558"/>
      <c r="AKQ38" s="558"/>
      <c r="AKR38" s="558"/>
      <c r="AKS38" s="558"/>
      <c r="AKT38" s="558"/>
      <c r="AKU38" s="558"/>
      <c r="AKV38" s="558"/>
      <c r="AKW38" s="558"/>
      <c r="AKX38" s="558"/>
      <c r="AKY38" s="558"/>
      <c r="AKZ38" s="558"/>
      <c r="ALA38" s="558"/>
      <c r="ALB38" s="558"/>
      <c r="ALC38" s="558"/>
      <c r="ALD38" s="558"/>
      <c r="ALE38" s="558"/>
      <c r="ALF38" s="558"/>
      <c r="ALG38" s="558"/>
      <c r="ALH38" s="558"/>
      <c r="ALI38" s="558"/>
      <c r="ALJ38" s="558"/>
      <c r="ALK38" s="558"/>
      <c r="ALL38" s="558"/>
      <c r="ALM38" s="558"/>
      <c r="ALN38" s="558"/>
      <c r="ALO38" s="558"/>
      <c r="ALP38" s="558"/>
      <c r="ALQ38" s="558"/>
      <c r="ALR38" s="558"/>
      <c r="ALS38" s="558"/>
      <c r="ALT38" s="558"/>
      <c r="ALU38" s="558"/>
      <c r="ALV38" s="558"/>
      <c r="ALW38" s="558"/>
      <c r="ALX38" s="558"/>
      <c r="ALY38" s="558"/>
      <c r="ALZ38" s="558"/>
      <c r="AMA38" s="558"/>
      <c r="AMB38" s="558"/>
      <c r="AMC38" s="558"/>
      <c r="AMD38" s="558"/>
      <c r="AME38" s="558"/>
      <c r="AMF38" s="558"/>
      <c r="AMG38" s="558"/>
      <c r="AMH38" s="558"/>
      <c r="AMI38" s="558"/>
      <c r="AMJ38" s="558"/>
      <c r="AMK38" s="558"/>
      <c r="AML38" s="558"/>
      <c r="AMM38" s="558"/>
      <c r="AMN38" s="558"/>
      <c r="AMO38" s="558"/>
      <c r="AMP38" s="558"/>
      <c r="AMQ38" s="558"/>
      <c r="AMR38" s="558"/>
      <c r="AMS38" s="558"/>
      <c r="AMT38" s="558"/>
      <c r="AMU38" s="558"/>
      <c r="AMV38" s="558"/>
      <c r="AMW38" s="558"/>
      <c r="AMX38" s="558"/>
      <c r="AMY38" s="558"/>
      <c r="AMZ38" s="558"/>
      <c r="ANA38" s="558"/>
      <c r="ANB38" s="558"/>
      <c r="ANC38" s="558"/>
      <c r="AND38" s="558"/>
      <c r="ANE38" s="558"/>
      <c r="ANF38" s="558"/>
      <c r="ANG38" s="558"/>
      <c r="ANH38" s="558"/>
      <c r="ANI38" s="558"/>
      <c r="ANJ38" s="558"/>
      <c r="ANK38" s="558"/>
      <c r="ANL38" s="558"/>
      <c r="ANM38" s="558"/>
      <c r="ANN38" s="558"/>
      <c r="ANO38" s="558"/>
      <c r="ANP38" s="558"/>
      <c r="ANQ38" s="558"/>
      <c r="ANR38" s="558"/>
      <c r="ANS38" s="558"/>
      <c r="ANT38" s="558"/>
      <c r="ANU38" s="558"/>
      <c r="ANV38" s="558"/>
      <c r="ANW38" s="558"/>
      <c r="ANX38" s="558"/>
      <c r="ANY38" s="558"/>
      <c r="ANZ38" s="558"/>
      <c r="AOA38" s="558"/>
      <c r="AOB38" s="558"/>
      <c r="AOC38" s="558"/>
      <c r="AOD38" s="558"/>
      <c r="AOE38" s="558"/>
      <c r="AOF38" s="558"/>
      <c r="AOG38" s="558"/>
      <c r="AOH38" s="558"/>
      <c r="AOI38" s="558"/>
      <c r="AOJ38" s="558"/>
      <c r="AOK38" s="558"/>
      <c r="AOL38" s="558"/>
      <c r="AOM38" s="558"/>
      <c r="AON38" s="558"/>
      <c r="AOO38" s="558"/>
      <c r="AOP38" s="558"/>
      <c r="AOQ38" s="558"/>
      <c r="AOR38" s="558"/>
      <c r="AOS38" s="558"/>
      <c r="AOT38" s="558"/>
      <c r="AOU38" s="558"/>
      <c r="AOV38" s="558"/>
      <c r="AOW38" s="558"/>
      <c r="AOX38" s="558"/>
      <c r="AOY38" s="558"/>
      <c r="AOZ38" s="558"/>
      <c r="APA38" s="558"/>
      <c r="APB38" s="558"/>
      <c r="APC38" s="558"/>
      <c r="APD38" s="558"/>
      <c r="APE38" s="558"/>
      <c r="APF38" s="558"/>
      <c r="APG38" s="558"/>
      <c r="APH38" s="558"/>
      <c r="API38" s="558"/>
      <c r="APJ38" s="558"/>
      <c r="APK38" s="558"/>
      <c r="APL38" s="558"/>
      <c r="APM38" s="558"/>
      <c r="APN38" s="558"/>
      <c r="APO38" s="558"/>
      <c r="APP38" s="558"/>
      <c r="APQ38" s="558"/>
      <c r="APR38" s="558"/>
      <c r="APS38" s="558"/>
      <c r="APT38" s="558"/>
      <c r="APU38" s="558"/>
      <c r="APV38" s="558"/>
      <c r="APW38" s="558"/>
      <c r="APX38" s="558"/>
      <c r="APY38" s="558"/>
      <c r="APZ38" s="558"/>
      <c r="AQA38" s="558"/>
      <c r="AQB38" s="558"/>
      <c r="AQC38" s="558"/>
      <c r="AQD38" s="558"/>
      <c r="AQE38" s="558"/>
      <c r="AQF38" s="558"/>
      <c r="AQG38" s="558"/>
      <c r="AQH38" s="558"/>
      <c r="AQI38" s="558"/>
      <c r="AQJ38" s="558"/>
      <c r="AQK38" s="558"/>
      <c r="AQL38" s="558"/>
      <c r="AQM38" s="558"/>
      <c r="AQN38" s="558"/>
      <c r="AQO38" s="558"/>
      <c r="AQP38" s="558"/>
      <c r="AQQ38" s="558"/>
      <c r="AQR38" s="558"/>
      <c r="AQS38" s="558"/>
      <c r="AQT38" s="558"/>
      <c r="AQU38" s="558"/>
      <c r="AQV38" s="558"/>
      <c r="AQW38" s="558"/>
      <c r="AQX38" s="558"/>
      <c r="AQY38" s="558"/>
      <c r="AQZ38" s="558"/>
      <c r="ARA38" s="558"/>
      <c r="ARB38" s="558"/>
      <c r="ARC38" s="558"/>
      <c r="ARD38" s="558"/>
      <c r="ARE38" s="558"/>
      <c r="ARF38" s="558"/>
      <c r="ARG38" s="558"/>
      <c r="ARH38" s="558"/>
      <c r="ARI38" s="558"/>
      <c r="ARJ38" s="558"/>
      <c r="ARK38" s="558"/>
      <c r="ARL38" s="558"/>
      <c r="ARM38" s="558"/>
      <c r="ARN38" s="558"/>
      <c r="ARO38" s="558"/>
      <c r="ARP38" s="558"/>
      <c r="ARQ38" s="558"/>
      <c r="ARR38" s="558"/>
      <c r="ARS38" s="558"/>
      <c r="ART38" s="558"/>
      <c r="ARU38" s="558"/>
      <c r="ARV38" s="558"/>
      <c r="ARW38" s="558"/>
      <c r="ARX38" s="558"/>
      <c r="ARY38" s="558"/>
      <c r="ARZ38" s="558"/>
      <c r="ASA38" s="558"/>
      <c r="ASB38" s="558"/>
      <c r="ASC38" s="558"/>
      <c r="ASD38" s="558"/>
      <c r="ASE38" s="558"/>
      <c r="ASF38" s="558"/>
      <c r="ASG38" s="558"/>
      <c r="ASH38" s="558"/>
      <c r="ASI38" s="558"/>
      <c r="ASJ38" s="558"/>
      <c r="ASK38" s="558"/>
      <c r="ASL38" s="558"/>
      <c r="ASM38" s="558"/>
      <c r="ASN38" s="558"/>
      <c r="ASO38" s="558"/>
      <c r="ASP38" s="558"/>
      <c r="ASQ38" s="558"/>
      <c r="ASR38" s="558"/>
      <c r="ASS38" s="558"/>
      <c r="AST38" s="558"/>
      <c r="ASU38" s="558"/>
      <c r="ASV38" s="558"/>
      <c r="ASW38" s="558"/>
      <c r="ASX38" s="558"/>
      <c r="ASY38" s="558"/>
      <c r="ASZ38" s="558"/>
      <c r="ATA38" s="558"/>
      <c r="ATB38" s="558"/>
      <c r="ATC38" s="558"/>
      <c r="ATD38" s="558"/>
      <c r="ATE38" s="558"/>
      <c r="ATF38" s="558"/>
      <c r="ATG38" s="558"/>
      <c r="ATH38" s="558"/>
      <c r="ATI38" s="558"/>
      <c r="ATJ38" s="558"/>
      <c r="ATK38" s="558"/>
      <c r="ATL38" s="558"/>
      <c r="ATM38" s="558"/>
      <c r="ATN38" s="558"/>
      <c r="ATO38" s="558"/>
      <c r="ATP38" s="558"/>
      <c r="ATQ38" s="558"/>
      <c r="ATR38" s="558"/>
      <c r="ATS38" s="558"/>
      <c r="ATT38" s="558"/>
      <c r="ATU38" s="558"/>
      <c r="ATV38" s="558"/>
      <c r="ATW38" s="558"/>
      <c r="ATX38" s="558"/>
      <c r="ATY38" s="558"/>
      <c r="ATZ38" s="558"/>
      <c r="AUA38" s="558"/>
      <c r="AUB38" s="558"/>
      <c r="AUC38" s="558"/>
      <c r="AUD38" s="558"/>
      <c r="AUE38" s="558"/>
      <c r="AUF38" s="558"/>
      <c r="AUG38" s="558"/>
      <c r="AUH38" s="558"/>
      <c r="AUI38" s="558"/>
      <c r="AUJ38" s="558"/>
      <c r="AUK38" s="558"/>
      <c r="AUL38" s="558"/>
      <c r="AUM38" s="558"/>
      <c r="AUN38" s="558"/>
      <c r="AUO38" s="558"/>
      <c r="AUP38" s="558"/>
      <c r="AUQ38" s="558"/>
      <c r="AUR38" s="558"/>
      <c r="AUS38" s="558"/>
      <c r="AUT38" s="558"/>
      <c r="AUU38" s="558"/>
      <c r="AUV38" s="558"/>
      <c r="AUW38" s="558"/>
      <c r="AUX38" s="558"/>
      <c r="AUY38" s="558"/>
      <c r="AUZ38" s="558"/>
      <c r="AVA38" s="558"/>
      <c r="AVB38" s="558"/>
      <c r="AVC38" s="558"/>
      <c r="AVD38" s="558"/>
      <c r="AVE38" s="558"/>
      <c r="AVF38" s="558"/>
      <c r="AVG38" s="558"/>
      <c r="AVH38" s="558"/>
      <c r="AVI38" s="558"/>
      <c r="AVJ38" s="558"/>
      <c r="AVK38" s="558"/>
      <c r="AVL38" s="558"/>
      <c r="AVM38" s="558"/>
      <c r="AVN38" s="558"/>
      <c r="AVO38" s="558"/>
      <c r="AVP38" s="558"/>
      <c r="AVQ38" s="558"/>
      <c r="AVR38" s="558"/>
      <c r="AVS38" s="558"/>
      <c r="AVT38" s="558"/>
      <c r="AVU38" s="558"/>
      <c r="AVV38" s="558"/>
      <c r="AVW38" s="558"/>
      <c r="AVX38" s="558"/>
      <c r="AVY38" s="558"/>
      <c r="AVZ38" s="558"/>
      <c r="AWA38" s="558"/>
      <c r="AWB38" s="558"/>
      <c r="AWC38" s="558"/>
      <c r="AWD38" s="558"/>
      <c r="AWE38" s="558"/>
      <c r="AWF38" s="558"/>
      <c r="AWG38" s="558"/>
      <c r="AWH38" s="558"/>
      <c r="AWI38" s="558"/>
      <c r="AWJ38" s="558"/>
      <c r="AWK38" s="558"/>
      <c r="AWL38" s="558"/>
      <c r="AWM38" s="558"/>
      <c r="AWN38" s="558"/>
      <c r="AWO38" s="558"/>
      <c r="AWP38" s="558"/>
      <c r="AWQ38" s="558"/>
      <c r="AWR38" s="558"/>
      <c r="AWS38" s="558"/>
      <c r="AWT38" s="558"/>
      <c r="AWU38" s="558"/>
      <c r="AWV38" s="558"/>
      <c r="AWW38" s="558"/>
      <c r="AWX38" s="558"/>
      <c r="AWY38" s="558"/>
      <c r="AWZ38" s="558"/>
      <c r="AXA38" s="558"/>
      <c r="AXB38" s="558"/>
      <c r="AXC38" s="558"/>
      <c r="AXD38" s="558"/>
      <c r="AXE38" s="558"/>
      <c r="AXF38" s="558"/>
      <c r="AXG38" s="558"/>
      <c r="AXH38" s="558"/>
      <c r="AXI38" s="558"/>
      <c r="AXJ38" s="558"/>
      <c r="AXK38" s="558"/>
      <c r="AXL38" s="558"/>
      <c r="AXM38" s="558"/>
      <c r="AXN38" s="558"/>
      <c r="AXO38" s="558"/>
      <c r="AXP38" s="558"/>
      <c r="AXQ38" s="558"/>
      <c r="AXR38" s="558"/>
      <c r="AXS38" s="558"/>
      <c r="AXT38" s="558"/>
      <c r="AXU38" s="558"/>
      <c r="AXV38" s="558"/>
      <c r="AXW38" s="558"/>
      <c r="AXX38" s="558"/>
      <c r="AXY38" s="558"/>
      <c r="AXZ38" s="558"/>
      <c r="AYA38" s="558"/>
      <c r="AYB38" s="558"/>
      <c r="AYC38" s="558"/>
      <c r="AYD38" s="558"/>
      <c r="AYE38" s="558"/>
      <c r="AYF38" s="558"/>
      <c r="AYG38" s="558"/>
      <c r="AYH38" s="558"/>
      <c r="AYI38" s="558"/>
      <c r="AYJ38" s="558"/>
      <c r="AYK38" s="558"/>
      <c r="AYL38" s="558"/>
      <c r="AYM38" s="558"/>
      <c r="AYN38" s="558"/>
      <c r="AYO38" s="558"/>
      <c r="AYP38" s="558"/>
      <c r="AYQ38" s="558"/>
      <c r="AYR38" s="558"/>
      <c r="AYS38" s="558"/>
      <c r="AYT38" s="558"/>
      <c r="AYU38" s="558"/>
      <c r="AYV38" s="558"/>
      <c r="AYW38" s="558"/>
      <c r="AYX38" s="558"/>
      <c r="AYY38" s="558"/>
      <c r="AYZ38" s="558"/>
      <c r="AZA38" s="558"/>
      <c r="AZB38" s="558"/>
      <c r="AZC38" s="558"/>
      <c r="AZD38" s="558"/>
      <c r="AZE38" s="558"/>
      <c r="AZF38" s="558"/>
      <c r="AZG38" s="558"/>
      <c r="AZH38" s="558"/>
      <c r="AZI38" s="558"/>
      <c r="AZJ38" s="558"/>
      <c r="AZK38" s="558"/>
      <c r="AZL38" s="558"/>
      <c r="AZM38" s="558"/>
      <c r="AZN38" s="558"/>
      <c r="AZO38" s="558"/>
      <c r="AZP38" s="558"/>
      <c r="AZQ38" s="558"/>
      <c r="AZR38" s="558"/>
      <c r="AZS38" s="558"/>
      <c r="AZT38" s="558"/>
      <c r="AZU38" s="558"/>
      <c r="AZV38" s="558"/>
      <c r="AZW38" s="558"/>
      <c r="AZX38" s="558"/>
      <c r="AZY38" s="558"/>
      <c r="AZZ38" s="558"/>
      <c r="BAA38" s="558"/>
      <c r="BAB38" s="558"/>
      <c r="BAC38" s="558"/>
      <c r="BAD38" s="558"/>
      <c r="BAE38" s="558"/>
      <c r="BAF38" s="558"/>
      <c r="BAG38" s="558"/>
      <c r="BAH38" s="558"/>
      <c r="BAI38" s="558"/>
      <c r="BAJ38" s="558"/>
      <c r="BAK38" s="558"/>
      <c r="BAL38" s="558"/>
      <c r="BAM38" s="558"/>
      <c r="BAN38" s="558"/>
      <c r="BAO38" s="558"/>
      <c r="BAP38" s="558"/>
      <c r="BAQ38" s="558"/>
      <c r="BAR38" s="558"/>
      <c r="BAS38" s="558"/>
      <c r="BAT38" s="558"/>
      <c r="BAU38" s="558"/>
      <c r="BAV38" s="558"/>
      <c r="BAW38" s="558"/>
      <c r="BAX38" s="558"/>
      <c r="BAY38" s="558"/>
      <c r="BAZ38" s="558"/>
      <c r="BBA38" s="558"/>
      <c r="BBB38" s="558"/>
      <c r="BBC38" s="558"/>
      <c r="BBD38" s="558"/>
      <c r="BBE38" s="558"/>
      <c r="BBF38" s="558"/>
      <c r="BBG38" s="558"/>
      <c r="BBH38" s="558"/>
      <c r="BBI38" s="558"/>
      <c r="BBJ38" s="558"/>
      <c r="BBK38" s="558"/>
      <c r="BBL38" s="558"/>
      <c r="BBM38" s="558"/>
      <c r="BBN38" s="558"/>
      <c r="BBO38" s="558"/>
      <c r="BBP38" s="558"/>
      <c r="BBQ38" s="558"/>
      <c r="BBR38" s="558"/>
      <c r="BBS38" s="558"/>
      <c r="BBT38" s="558"/>
      <c r="BBU38" s="558"/>
      <c r="BBV38" s="558"/>
      <c r="BBW38" s="558"/>
      <c r="BBX38" s="558"/>
      <c r="BBY38" s="558"/>
      <c r="BBZ38" s="558"/>
      <c r="BCA38" s="558"/>
      <c r="BCB38" s="558"/>
      <c r="BCC38" s="558"/>
      <c r="BCD38" s="558"/>
      <c r="BCE38" s="558"/>
      <c r="BCF38" s="558"/>
      <c r="BCG38" s="558"/>
      <c r="BCH38" s="558"/>
      <c r="BCI38" s="558"/>
      <c r="BCJ38" s="558"/>
      <c r="BCK38" s="558"/>
      <c r="BCL38" s="558"/>
      <c r="BCM38" s="558"/>
      <c r="BCN38" s="558"/>
      <c r="BCO38" s="558"/>
      <c r="BCP38" s="558"/>
      <c r="BCQ38" s="558"/>
      <c r="BCR38" s="558"/>
      <c r="BCS38" s="558"/>
      <c r="BCT38" s="558"/>
      <c r="BCU38" s="558"/>
      <c r="BCV38" s="558"/>
      <c r="BCW38" s="558"/>
      <c r="BCX38" s="558"/>
      <c r="BCY38" s="558"/>
      <c r="BCZ38" s="558"/>
      <c r="BDA38" s="558"/>
      <c r="BDB38" s="558"/>
      <c r="BDC38" s="558"/>
      <c r="BDD38" s="558"/>
      <c r="BDE38" s="558"/>
      <c r="BDF38" s="558"/>
      <c r="BDG38" s="558"/>
      <c r="BDH38" s="558"/>
      <c r="BDI38" s="558"/>
      <c r="BDJ38" s="558"/>
      <c r="BDK38" s="558"/>
      <c r="BDL38" s="558"/>
      <c r="BDM38" s="558"/>
      <c r="BDN38" s="558"/>
      <c r="BDO38" s="558"/>
      <c r="BDP38" s="558"/>
      <c r="BDQ38" s="558"/>
      <c r="BDR38" s="558"/>
      <c r="BDS38" s="558"/>
      <c r="BDT38" s="558"/>
      <c r="BDU38" s="558"/>
      <c r="BDV38" s="558"/>
      <c r="BDW38" s="558"/>
      <c r="BDX38" s="558"/>
      <c r="BDY38" s="558"/>
      <c r="BDZ38" s="558"/>
      <c r="BEA38" s="558"/>
      <c r="BEB38" s="558"/>
      <c r="BEC38" s="558"/>
      <c r="BED38" s="558"/>
      <c r="BEE38" s="558"/>
      <c r="BEF38" s="558"/>
      <c r="BEG38" s="558"/>
      <c r="BEH38" s="558"/>
      <c r="BEI38" s="558"/>
      <c r="BEJ38" s="558"/>
      <c r="BEK38" s="558"/>
      <c r="BEL38" s="558"/>
      <c r="BEM38" s="558"/>
      <c r="BEN38" s="558"/>
      <c r="BEO38" s="558"/>
      <c r="BEP38" s="558"/>
      <c r="BEQ38" s="558"/>
      <c r="BER38" s="558"/>
      <c r="BES38" s="558"/>
      <c r="BET38" s="558"/>
      <c r="BEU38" s="558"/>
      <c r="BEV38" s="558"/>
      <c r="BEW38" s="558"/>
      <c r="BEX38" s="558"/>
      <c r="BEY38" s="558"/>
      <c r="BEZ38" s="558"/>
      <c r="BFA38" s="558"/>
      <c r="BFB38" s="558"/>
      <c r="BFC38" s="558"/>
      <c r="BFD38" s="558"/>
      <c r="BFE38" s="558"/>
      <c r="BFF38" s="558"/>
      <c r="BFG38" s="558"/>
      <c r="BFH38" s="558"/>
      <c r="BFI38" s="558"/>
      <c r="BFJ38" s="558"/>
      <c r="BFK38" s="558"/>
      <c r="BFL38" s="558"/>
      <c r="BFM38" s="558"/>
      <c r="BFN38" s="558"/>
      <c r="BFO38" s="558"/>
      <c r="BFP38" s="558"/>
      <c r="BFQ38" s="558"/>
      <c r="BFR38" s="558"/>
      <c r="BFS38" s="558"/>
      <c r="BFT38" s="558"/>
      <c r="BFU38" s="558"/>
      <c r="BFV38" s="558"/>
      <c r="BFW38" s="558"/>
      <c r="BFX38" s="558"/>
      <c r="BFY38" s="558"/>
      <c r="BFZ38" s="558"/>
      <c r="BGA38" s="558"/>
      <c r="BGB38" s="558"/>
      <c r="BGC38" s="558"/>
      <c r="BGD38" s="558"/>
      <c r="BGE38" s="558"/>
      <c r="BGF38" s="558"/>
      <c r="BGG38" s="558"/>
      <c r="BGH38" s="558"/>
      <c r="BGI38" s="558"/>
      <c r="BGJ38" s="558"/>
      <c r="BGK38" s="558"/>
      <c r="BGL38" s="558"/>
      <c r="BGM38" s="558"/>
      <c r="BGN38" s="558"/>
      <c r="BGO38" s="558"/>
      <c r="BGP38" s="558"/>
      <c r="BGQ38" s="558"/>
      <c r="BGR38" s="558"/>
      <c r="BGS38" s="558"/>
      <c r="BGT38" s="558"/>
      <c r="BGU38" s="558"/>
      <c r="BGV38" s="558"/>
      <c r="BGW38" s="558"/>
      <c r="BGX38" s="558"/>
      <c r="BGY38" s="558"/>
      <c r="BGZ38" s="558"/>
      <c r="BHA38" s="558"/>
      <c r="BHB38" s="558"/>
      <c r="BHC38" s="558"/>
      <c r="BHD38" s="558"/>
      <c r="BHE38" s="558"/>
      <c r="BHF38" s="558"/>
      <c r="BHG38" s="558"/>
      <c r="BHH38" s="558"/>
      <c r="BHI38" s="558"/>
      <c r="BHJ38" s="558"/>
      <c r="BHK38" s="558"/>
      <c r="BHL38" s="558"/>
      <c r="BHM38" s="558"/>
      <c r="BHN38" s="558"/>
      <c r="BHO38" s="558"/>
      <c r="BHP38" s="558"/>
      <c r="BHQ38" s="558"/>
      <c r="BHR38" s="558"/>
      <c r="BHS38" s="558"/>
      <c r="BHT38" s="558"/>
      <c r="BHU38" s="558"/>
      <c r="BHV38" s="558"/>
      <c r="BHW38" s="558"/>
      <c r="BHX38" s="558"/>
      <c r="BHY38" s="558"/>
      <c r="BHZ38" s="558"/>
      <c r="BIA38" s="558"/>
      <c r="BIB38" s="558"/>
      <c r="BIC38" s="558"/>
      <c r="BID38" s="558"/>
      <c r="BIE38" s="558"/>
      <c r="BIF38" s="558"/>
      <c r="BIG38" s="558"/>
      <c r="BIH38" s="558"/>
      <c r="BII38" s="558"/>
      <c r="BIJ38" s="558"/>
      <c r="BIK38" s="558"/>
      <c r="BIL38" s="558"/>
      <c r="BIM38" s="558"/>
      <c r="BIN38" s="558"/>
      <c r="BIO38" s="558"/>
      <c r="BIP38" s="558"/>
      <c r="BIQ38" s="558"/>
      <c r="BIR38" s="558"/>
      <c r="BIS38" s="558"/>
      <c r="BIT38" s="558"/>
      <c r="BIU38" s="558"/>
      <c r="BIV38" s="558"/>
      <c r="BIW38" s="558"/>
      <c r="BIX38" s="558"/>
      <c r="BIY38" s="558"/>
      <c r="BIZ38" s="558"/>
      <c r="BJA38" s="558"/>
      <c r="BJB38" s="558"/>
      <c r="BJC38" s="558"/>
      <c r="BJD38" s="558"/>
      <c r="BJE38" s="558"/>
      <c r="BJF38" s="558"/>
      <c r="BJG38" s="558"/>
      <c r="BJH38" s="558"/>
      <c r="BJI38" s="558"/>
      <c r="BJJ38" s="558"/>
      <c r="BJK38" s="558"/>
      <c r="BJL38" s="558"/>
      <c r="BJM38" s="558"/>
      <c r="BJN38" s="558"/>
      <c r="BJO38" s="558"/>
      <c r="BJP38" s="558"/>
      <c r="BJQ38" s="558"/>
      <c r="BJR38" s="558"/>
      <c r="BJS38" s="558"/>
      <c r="BJT38" s="558"/>
      <c r="BJU38" s="558"/>
      <c r="BJV38" s="558"/>
      <c r="BJW38" s="558"/>
      <c r="BJX38" s="558"/>
      <c r="BJY38" s="558"/>
      <c r="BJZ38" s="558"/>
      <c r="BKA38" s="558"/>
      <c r="BKB38" s="558"/>
      <c r="BKC38" s="558"/>
      <c r="BKD38" s="558"/>
      <c r="BKE38" s="558"/>
      <c r="BKF38" s="558"/>
      <c r="BKG38" s="558"/>
      <c r="BKH38" s="558"/>
      <c r="BKI38" s="558"/>
      <c r="BKJ38" s="558"/>
      <c r="BKK38" s="558"/>
      <c r="BKL38" s="558"/>
      <c r="BKM38" s="558"/>
      <c r="BKN38" s="558"/>
      <c r="BKO38" s="558"/>
      <c r="BKP38" s="558"/>
      <c r="BKQ38" s="558"/>
      <c r="BKR38" s="558"/>
      <c r="BKS38" s="558"/>
      <c r="BKT38" s="558"/>
      <c r="BKU38" s="558"/>
      <c r="BKV38" s="558"/>
      <c r="BKW38" s="558"/>
      <c r="BKX38" s="558"/>
      <c r="BKY38" s="558"/>
      <c r="BKZ38" s="558"/>
      <c r="BLA38" s="558"/>
      <c r="BLB38" s="558"/>
      <c r="BLC38" s="558"/>
      <c r="BLD38" s="558"/>
      <c r="BLE38" s="558"/>
      <c r="BLF38" s="558"/>
      <c r="BLG38" s="558"/>
      <c r="BLH38" s="558"/>
      <c r="BLI38" s="558"/>
      <c r="BLJ38" s="558"/>
      <c r="BLK38" s="558"/>
      <c r="BLL38" s="558"/>
      <c r="BLM38" s="558"/>
      <c r="BLN38" s="558"/>
      <c r="BLO38" s="558"/>
      <c r="BLP38" s="558"/>
      <c r="BLQ38" s="558"/>
      <c r="BLR38" s="558"/>
      <c r="BLS38" s="558"/>
      <c r="BLT38" s="558"/>
      <c r="BLU38" s="558"/>
      <c r="BLV38" s="558"/>
      <c r="BLW38" s="558"/>
      <c r="BLX38" s="558"/>
      <c r="BLY38" s="558"/>
      <c r="BLZ38" s="558"/>
      <c r="BMA38" s="558"/>
      <c r="BMB38" s="558"/>
      <c r="BMC38" s="558"/>
      <c r="BMD38" s="558"/>
      <c r="BME38" s="558"/>
      <c r="BMF38" s="558"/>
      <c r="BMG38" s="558"/>
      <c r="BMH38" s="558"/>
      <c r="BMI38" s="558"/>
      <c r="BMJ38" s="558"/>
      <c r="BMK38" s="558"/>
      <c r="BML38" s="558"/>
      <c r="BMM38" s="558"/>
      <c r="BMN38" s="558"/>
      <c r="BMO38" s="558"/>
      <c r="BMP38" s="558"/>
      <c r="BMQ38" s="558"/>
      <c r="BMR38" s="558"/>
      <c r="BMS38" s="558"/>
      <c r="BMT38" s="558"/>
      <c r="BMU38" s="558"/>
      <c r="BMV38" s="558"/>
      <c r="BMW38" s="558"/>
      <c r="BMX38" s="558"/>
      <c r="BMY38" s="558"/>
      <c r="BMZ38" s="558"/>
      <c r="BNA38" s="558"/>
      <c r="BNB38" s="558"/>
      <c r="BNC38" s="558"/>
      <c r="BND38" s="558"/>
      <c r="BNE38" s="558"/>
      <c r="BNF38" s="558"/>
      <c r="BNG38" s="558"/>
      <c r="BNH38" s="558"/>
      <c r="BNI38" s="558"/>
      <c r="BNJ38" s="558"/>
      <c r="BNK38" s="558"/>
      <c r="BNL38" s="558"/>
      <c r="BNM38" s="558"/>
      <c r="BNN38" s="558"/>
      <c r="BNO38" s="558"/>
      <c r="BNP38" s="558"/>
      <c r="BNQ38" s="558"/>
      <c r="BNR38" s="558"/>
      <c r="BNS38" s="558"/>
      <c r="BNT38" s="558"/>
      <c r="BNU38" s="558"/>
      <c r="BNV38" s="558"/>
      <c r="BNW38" s="558"/>
      <c r="BNX38" s="558"/>
      <c r="BNY38" s="558"/>
      <c r="BNZ38" s="558"/>
      <c r="BOA38" s="558"/>
      <c r="BOB38" s="558"/>
      <c r="BOC38" s="558"/>
      <c r="BOD38" s="558"/>
      <c r="BOE38" s="558"/>
      <c r="BOF38" s="558"/>
      <c r="BOG38" s="558"/>
      <c r="BOH38" s="558"/>
      <c r="BOI38" s="558"/>
      <c r="BOJ38" s="558"/>
      <c r="BOK38" s="558"/>
      <c r="BOL38" s="558"/>
      <c r="BOM38" s="558"/>
      <c r="BON38" s="558"/>
      <c r="BOO38" s="558"/>
      <c r="BOP38" s="558"/>
      <c r="BOQ38" s="558"/>
      <c r="BOR38" s="558"/>
      <c r="BOS38" s="558"/>
      <c r="BOT38" s="558"/>
      <c r="BOU38" s="558"/>
      <c r="BOV38" s="558"/>
      <c r="BOW38" s="558"/>
      <c r="BOX38" s="558"/>
      <c r="BOY38" s="558"/>
      <c r="BOZ38" s="558"/>
      <c r="BPA38" s="558"/>
      <c r="BPB38" s="558"/>
      <c r="BPC38" s="558"/>
      <c r="BPD38" s="558"/>
      <c r="BPE38" s="558"/>
      <c r="BPF38" s="558"/>
      <c r="BPG38" s="558"/>
      <c r="BPH38" s="558"/>
      <c r="BPI38" s="558"/>
      <c r="BPJ38" s="558"/>
      <c r="BPK38" s="558"/>
      <c r="BPL38" s="558"/>
      <c r="BPM38" s="558"/>
      <c r="BPN38" s="558"/>
      <c r="BPO38" s="558"/>
      <c r="BPP38" s="558"/>
      <c r="BPQ38" s="558"/>
      <c r="BPR38" s="558"/>
      <c r="BPS38" s="558"/>
      <c r="BPT38" s="558"/>
      <c r="BPU38" s="558"/>
      <c r="BPV38" s="558"/>
      <c r="BPW38" s="558"/>
      <c r="BPX38" s="558"/>
      <c r="BPY38" s="558"/>
      <c r="BPZ38" s="558"/>
      <c r="BQA38" s="558"/>
      <c r="BQB38" s="558"/>
      <c r="BQC38" s="558"/>
      <c r="BQD38" s="558"/>
      <c r="BQE38" s="558"/>
      <c r="BQF38" s="558"/>
      <c r="BQG38" s="558"/>
      <c r="BQH38" s="558"/>
      <c r="BQI38" s="558"/>
      <c r="BQJ38" s="558"/>
      <c r="BQK38" s="558"/>
      <c r="BQL38" s="558"/>
      <c r="BQM38" s="558"/>
      <c r="BQN38" s="558"/>
      <c r="BQO38" s="558"/>
      <c r="BQP38" s="558"/>
      <c r="BQQ38" s="558"/>
      <c r="BQR38" s="558"/>
      <c r="BQS38" s="558"/>
      <c r="BQT38" s="558"/>
      <c r="BQU38" s="558"/>
      <c r="BQV38" s="558"/>
      <c r="BQW38" s="558"/>
      <c r="BQX38" s="558"/>
      <c r="BQY38" s="558"/>
      <c r="BQZ38" s="558"/>
      <c r="BRA38" s="558"/>
      <c r="BRB38" s="558"/>
      <c r="BRC38" s="558"/>
      <c r="BRD38" s="558"/>
      <c r="BRE38" s="558"/>
      <c r="BRF38" s="558"/>
      <c r="BRG38" s="558"/>
      <c r="BRH38" s="558"/>
      <c r="BRI38" s="558"/>
      <c r="BRJ38" s="558"/>
      <c r="BRK38" s="558"/>
      <c r="BRL38" s="558"/>
      <c r="BRM38" s="558"/>
      <c r="BRN38" s="558"/>
      <c r="BRO38" s="558"/>
      <c r="BRP38" s="558"/>
      <c r="BRQ38" s="558"/>
      <c r="BRR38" s="558"/>
      <c r="BRS38" s="558"/>
      <c r="BRT38" s="558"/>
      <c r="BRU38" s="558"/>
      <c r="BRV38" s="558"/>
      <c r="BRW38" s="558"/>
      <c r="BRX38" s="558"/>
      <c r="BRY38" s="558"/>
      <c r="BRZ38" s="558"/>
      <c r="BSA38" s="558"/>
      <c r="BSB38" s="558"/>
      <c r="BSC38" s="558"/>
      <c r="BSD38" s="558"/>
      <c r="BSE38" s="558"/>
      <c r="BSF38" s="558"/>
      <c r="BSG38" s="558"/>
      <c r="BSH38" s="558"/>
      <c r="BSI38" s="558"/>
      <c r="BSJ38" s="558"/>
      <c r="BSK38" s="558"/>
      <c r="BSL38" s="558"/>
      <c r="BSM38" s="558"/>
      <c r="BSN38" s="558"/>
      <c r="BSO38" s="558"/>
      <c r="BSP38" s="558"/>
      <c r="BSQ38" s="558"/>
      <c r="BSR38" s="558"/>
      <c r="BSS38" s="558"/>
      <c r="BST38" s="558"/>
      <c r="BSU38" s="558"/>
      <c r="BSV38" s="558"/>
      <c r="BSW38" s="558"/>
      <c r="BSX38" s="558"/>
      <c r="BSY38" s="558"/>
      <c r="BSZ38" s="558"/>
      <c r="BTA38" s="558"/>
      <c r="BTB38" s="558"/>
      <c r="BTC38" s="558"/>
      <c r="BTD38" s="558"/>
      <c r="BTE38" s="558"/>
      <c r="BTF38" s="558"/>
      <c r="BTG38" s="558"/>
      <c r="BTH38" s="558"/>
      <c r="BTI38" s="558"/>
      <c r="BTJ38" s="558"/>
      <c r="BTK38" s="558"/>
      <c r="BTL38" s="558"/>
      <c r="BTM38" s="558"/>
      <c r="BTN38" s="558"/>
      <c r="BTO38" s="558"/>
      <c r="BTP38" s="558"/>
      <c r="BTQ38" s="558"/>
      <c r="BTR38" s="558"/>
      <c r="BTS38" s="558"/>
      <c r="BTT38" s="558"/>
      <c r="BTU38" s="558"/>
      <c r="BTV38" s="558"/>
      <c r="BTW38" s="558"/>
      <c r="BTX38" s="558"/>
      <c r="BTY38" s="558"/>
      <c r="BTZ38" s="558"/>
      <c r="BUA38" s="558"/>
      <c r="BUB38" s="558"/>
      <c r="BUC38" s="558"/>
      <c r="BUD38" s="558"/>
      <c r="BUE38" s="558"/>
      <c r="BUF38" s="558"/>
      <c r="BUG38" s="558"/>
      <c r="BUH38" s="558"/>
      <c r="BUI38" s="558"/>
      <c r="BUJ38" s="558"/>
      <c r="BUK38" s="558"/>
      <c r="BUL38" s="558"/>
      <c r="BUM38" s="558"/>
      <c r="BUN38" s="558"/>
      <c r="BUO38" s="558"/>
      <c r="BUP38" s="558"/>
      <c r="BUQ38" s="558"/>
      <c r="BUR38" s="558"/>
      <c r="BUS38" s="558"/>
      <c r="BUT38" s="558"/>
      <c r="BUU38" s="558"/>
      <c r="BUV38" s="558"/>
      <c r="BUW38" s="558"/>
      <c r="BUX38" s="558"/>
      <c r="BUY38" s="558"/>
      <c r="BUZ38" s="558"/>
      <c r="BVA38" s="558"/>
      <c r="BVB38" s="558"/>
      <c r="BVC38" s="558"/>
      <c r="BVD38" s="558"/>
      <c r="BVE38" s="558"/>
      <c r="BVF38" s="558"/>
      <c r="BVG38" s="558"/>
      <c r="BVH38" s="558"/>
      <c r="BVI38" s="558"/>
      <c r="BVJ38" s="558"/>
      <c r="BVK38" s="558"/>
      <c r="BVL38" s="558"/>
      <c r="BVM38" s="558"/>
      <c r="BVN38" s="558"/>
      <c r="BVO38" s="558"/>
      <c r="BVP38" s="558"/>
      <c r="BVQ38" s="558"/>
      <c r="BVR38" s="558"/>
      <c r="BVS38" s="558"/>
      <c r="BVT38" s="558"/>
      <c r="BVU38" s="558"/>
      <c r="BVV38" s="558"/>
      <c r="BVW38" s="558"/>
      <c r="BVX38" s="558"/>
      <c r="BVY38" s="558"/>
      <c r="BVZ38" s="558"/>
      <c r="BWA38" s="558"/>
      <c r="BWB38" s="558"/>
      <c r="BWC38" s="558"/>
      <c r="BWD38" s="558"/>
      <c r="BWE38" s="558"/>
      <c r="BWF38" s="558"/>
      <c r="BWG38" s="558"/>
      <c r="BWH38" s="558"/>
      <c r="BWI38" s="558"/>
      <c r="BWJ38" s="558"/>
      <c r="BWK38" s="558"/>
      <c r="BWL38" s="558"/>
      <c r="BWM38" s="558"/>
      <c r="BWN38" s="558"/>
      <c r="BWO38" s="558"/>
      <c r="BWP38" s="558"/>
      <c r="BWQ38" s="558"/>
      <c r="BWR38" s="558"/>
      <c r="BWS38" s="558"/>
      <c r="BWT38" s="558"/>
      <c r="BWU38" s="558"/>
      <c r="BWV38" s="558"/>
      <c r="BWW38" s="558"/>
      <c r="BWX38" s="558"/>
      <c r="BWY38" s="558"/>
      <c r="BWZ38" s="558"/>
      <c r="BXA38" s="558"/>
      <c r="BXB38" s="558"/>
      <c r="BXC38" s="558"/>
      <c r="BXD38" s="558"/>
      <c r="BXE38" s="558"/>
      <c r="BXF38" s="558"/>
      <c r="BXG38" s="558"/>
      <c r="BXH38" s="558"/>
      <c r="BXI38" s="558"/>
      <c r="BXJ38" s="558"/>
      <c r="BXK38" s="558"/>
      <c r="BXL38" s="558"/>
      <c r="BXM38" s="558"/>
      <c r="BXN38" s="558"/>
      <c r="BXO38" s="558"/>
      <c r="BXP38" s="558"/>
      <c r="BXQ38" s="558"/>
      <c r="BXR38" s="558"/>
      <c r="BXS38" s="558"/>
      <c r="BXT38" s="558"/>
      <c r="BXU38" s="558"/>
      <c r="BXV38" s="558"/>
      <c r="BXW38" s="558"/>
      <c r="BXX38" s="558"/>
      <c r="BXY38" s="558"/>
      <c r="BXZ38" s="558"/>
      <c r="BYA38" s="558"/>
      <c r="BYB38" s="558"/>
      <c r="BYC38" s="558"/>
      <c r="BYD38" s="558"/>
      <c r="BYE38" s="558"/>
      <c r="BYF38" s="558"/>
      <c r="BYG38" s="558"/>
      <c r="BYH38" s="558"/>
      <c r="BYI38" s="558"/>
      <c r="BYJ38" s="558"/>
      <c r="BYK38" s="558"/>
      <c r="BYL38" s="558"/>
      <c r="BYM38" s="558"/>
      <c r="BYN38" s="558"/>
      <c r="BYO38" s="558"/>
      <c r="BYP38" s="558"/>
      <c r="BYQ38" s="558"/>
      <c r="BYR38" s="558"/>
      <c r="BYS38" s="558"/>
      <c r="BYT38" s="558"/>
      <c r="BYU38" s="558"/>
      <c r="BYV38" s="558"/>
      <c r="BYW38" s="558"/>
      <c r="BYX38" s="558"/>
      <c r="BYY38" s="558"/>
      <c r="BYZ38" s="558"/>
      <c r="BZA38" s="558"/>
      <c r="BZB38" s="558"/>
      <c r="BZC38" s="558"/>
      <c r="BZD38" s="558"/>
      <c r="BZE38" s="558"/>
      <c r="BZF38" s="558"/>
      <c r="BZG38" s="558"/>
      <c r="BZH38" s="558"/>
      <c r="BZI38" s="558"/>
      <c r="BZJ38" s="558"/>
      <c r="BZK38" s="558"/>
      <c r="BZL38" s="558"/>
      <c r="BZM38" s="558"/>
      <c r="BZN38" s="558"/>
      <c r="BZO38" s="558"/>
      <c r="BZP38" s="558"/>
      <c r="BZQ38" s="558"/>
      <c r="BZR38" s="558"/>
      <c r="BZS38" s="558"/>
      <c r="BZT38" s="558"/>
      <c r="BZU38" s="558"/>
      <c r="BZV38" s="558"/>
      <c r="BZW38" s="558"/>
      <c r="BZX38" s="558"/>
      <c r="BZY38" s="558"/>
      <c r="BZZ38" s="558"/>
      <c r="CAA38" s="558"/>
      <c r="CAB38" s="558"/>
      <c r="CAC38" s="558"/>
      <c r="CAD38" s="558"/>
      <c r="CAE38" s="558"/>
      <c r="CAF38" s="558"/>
      <c r="CAG38" s="558"/>
      <c r="CAH38" s="558"/>
      <c r="CAI38" s="558"/>
      <c r="CAJ38" s="558"/>
      <c r="CAK38" s="558"/>
      <c r="CAL38" s="558"/>
      <c r="CAM38" s="558"/>
      <c r="CAN38" s="558"/>
      <c r="CAO38" s="558"/>
      <c r="CAP38" s="558"/>
      <c r="CAQ38" s="558"/>
      <c r="CAR38" s="558"/>
      <c r="CAS38" s="558"/>
      <c r="CAT38" s="558"/>
      <c r="CAU38" s="558"/>
      <c r="CAV38" s="558"/>
      <c r="CAW38" s="558"/>
      <c r="CAX38" s="558"/>
      <c r="CAY38" s="558"/>
      <c r="CAZ38" s="558"/>
      <c r="CBA38" s="558"/>
      <c r="CBB38" s="558"/>
      <c r="CBC38" s="558"/>
      <c r="CBD38" s="558"/>
      <c r="CBE38" s="558"/>
      <c r="CBF38" s="558"/>
      <c r="CBG38" s="558"/>
      <c r="CBH38" s="558"/>
      <c r="CBI38" s="558"/>
      <c r="CBJ38" s="558"/>
      <c r="CBK38" s="558"/>
      <c r="CBL38" s="558"/>
      <c r="CBM38" s="558"/>
      <c r="CBN38" s="558"/>
      <c r="CBO38" s="558"/>
      <c r="CBP38" s="558"/>
      <c r="CBQ38" s="558"/>
      <c r="CBR38" s="558"/>
      <c r="CBS38" s="558"/>
      <c r="CBT38" s="558"/>
      <c r="CBU38" s="558"/>
      <c r="CBV38" s="558"/>
      <c r="CBW38" s="558"/>
      <c r="CBX38" s="558"/>
      <c r="CBY38" s="558"/>
      <c r="CBZ38" s="558"/>
      <c r="CCA38" s="558"/>
      <c r="CCB38" s="558"/>
      <c r="CCC38" s="558"/>
      <c r="CCD38" s="558"/>
      <c r="CCE38" s="558"/>
      <c r="CCF38" s="558"/>
      <c r="CCG38" s="558"/>
      <c r="CCH38" s="558"/>
      <c r="CCI38" s="558"/>
      <c r="CCJ38" s="558"/>
      <c r="CCK38" s="558"/>
      <c r="CCL38" s="558"/>
      <c r="CCM38" s="558"/>
      <c r="CCN38" s="558"/>
      <c r="CCO38" s="558"/>
      <c r="CCP38" s="558"/>
      <c r="CCQ38" s="558"/>
      <c r="CCR38" s="558"/>
      <c r="CCS38" s="558"/>
      <c r="CCT38" s="558"/>
      <c r="CCU38" s="558"/>
      <c r="CCV38" s="558"/>
      <c r="CCW38" s="558"/>
      <c r="CCX38" s="558"/>
      <c r="CCY38" s="558"/>
      <c r="CCZ38" s="558"/>
      <c r="CDA38" s="558"/>
      <c r="CDB38" s="558"/>
      <c r="CDC38" s="558"/>
      <c r="CDD38" s="558"/>
      <c r="CDE38" s="558"/>
      <c r="CDF38" s="558"/>
      <c r="CDG38" s="558"/>
      <c r="CDH38" s="558"/>
      <c r="CDI38" s="558"/>
      <c r="CDJ38" s="558"/>
      <c r="CDK38" s="558"/>
      <c r="CDL38" s="558"/>
      <c r="CDM38" s="558"/>
      <c r="CDN38" s="558"/>
      <c r="CDO38" s="558"/>
      <c r="CDP38" s="558"/>
      <c r="CDQ38" s="558"/>
      <c r="CDR38" s="558"/>
      <c r="CDS38" s="558"/>
      <c r="CDT38" s="558"/>
      <c r="CDU38" s="558"/>
      <c r="CDV38" s="558"/>
      <c r="CDW38" s="558"/>
      <c r="CDX38" s="558"/>
      <c r="CDY38" s="558"/>
      <c r="CDZ38" s="558"/>
      <c r="CEA38" s="558"/>
      <c r="CEB38" s="558"/>
      <c r="CEC38" s="558"/>
      <c r="CED38" s="558"/>
      <c r="CEE38" s="558"/>
      <c r="CEF38" s="558"/>
      <c r="CEG38" s="558"/>
      <c r="CEH38" s="558"/>
      <c r="CEI38" s="558"/>
      <c r="CEJ38" s="558"/>
      <c r="CEK38" s="558"/>
      <c r="CEL38" s="558"/>
      <c r="CEM38" s="558"/>
      <c r="CEN38" s="558"/>
      <c r="CEO38" s="558"/>
      <c r="CEP38" s="558"/>
      <c r="CEQ38" s="558"/>
      <c r="CER38" s="558"/>
      <c r="CES38" s="558"/>
      <c r="CET38" s="558"/>
      <c r="CEU38" s="558"/>
      <c r="CEV38" s="558"/>
      <c r="CEW38" s="558"/>
      <c r="CEX38" s="558"/>
      <c r="CEY38" s="558"/>
      <c r="CEZ38" s="558"/>
      <c r="CFA38" s="558"/>
      <c r="CFB38" s="558"/>
      <c r="CFC38" s="558"/>
      <c r="CFD38" s="558"/>
      <c r="CFE38" s="558"/>
      <c r="CFF38" s="558"/>
      <c r="CFG38" s="558"/>
      <c r="CFH38" s="558"/>
      <c r="CFI38" s="558"/>
      <c r="CFJ38" s="558"/>
      <c r="CFK38" s="558"/>
      <c r="CFL38" s="558"/>
      <c r="CFM38" s="558"/>
      <c r="CFN38" s="558"/>
      <c r="CFO38" s="558"/>
      <c r="CFP38" s="558"/>
      <c r="CFQ38" s="558"/>
      <c r="CFR38" s="558"/>
      <c r="CFS38" s="558"/>
      <c r="CFT38" s="558"/>
      <c r="CFU38" s="558"/>
      <c r="CFV38" s="558"/>
      <c r="CFW38" s="558"/>
      <c r="CFX38" s="558"/>
      <c r="CFY38" s="558"/>
      <c r="CFZ38" s="558"/>
      <c r="CGA38" s="558"/>
      <c r="CGB38" s="558"/>
      <c r="CGC38" s="558"/>
      <c r="CGD38" s="558"/>
      <c r="CGE38" s="558"/>
      <c r="CGF38" s="558"/>
      <c r="CGG38" s="558"/>
      <c r="CGH38" s="558"/>
      <c r="CGI38" s="558"/>
      <c r="CGJ38" s="558"/>
      <c r="CGK38" s="558"/>
      <c r="CGL38" s="558"/>
      <c r="CGM38" s="558"/>
      <c r="CGN38" s="558"/>
      <c r="CGO38" s="558"/>
      <c r="CGP38" s="558"/>
      <c r="CGQ38" s="558"/>
      <c r="CGR38" s="558"/>
      <c r="CGS38" s="558"/>
      <c r="CGT38" s="558"/>
      <c r="CGU38" s="558"/>
      <c r="CGV38" s="558"/>
      <c r="CGW38" s="558"/>
      <c r="CGX38" s="558"/>
      <c r="CGY38" s="558"/>
      <c r="CGZ38" s="558"/>
      <c r="CHA38" s="558"/>
      <c r="CHB38" s="558"/>
      <c r="CHC38" s="558"/>
      <c r="CHD38" s="558"/>
      <c r="CHE38" s="558"/>
      <c r="CHF38" s="558"/>
      <c r="CHG38" s="558"/>
      <c r="CHH38" s="558"/>
      <c r="CHI38" s="558"/>
      <c r="CHJ38" s="558"/>
      <c r="CHK38" s="558"/>
      <c r="CHL38" s="558"/>
      <c r="CHM38" s="558"/>
      <c r="CHN38" s="558"/>
      <c r="CHO38" s="558"/>
      <c r="CHP38" s="558"/>
      <c r="CHQ38" s="558"/>
      <c r="CHR38" s="558"/>
      <c r="CHS38" s="558"/>
      <c r="CHT38" s="558"/>
      <c r="CHU38" s="558"/>
      <c r="CHV38" s="558"/>
      <c r="CHW38" s="558"/>
      <c r="CHX38" s="558"/>
      <c r="CHY38" s="558"/>
      <c r="CHZ38" s="558"/>
      <c r="CIA38" s="558"/>
      <c r="CIB38" s="558"/>
      <c r="CIC38" s="558"/>
      <c r="CID38" s="558"/>
      <c r="CIE38" s="558"/>
      <c r="CIF38" s="558"/>
      <c r="CIG38" s="558"/>
      <c r="CIH38" s="558"/>
      <c r="CII38" s="558"/>
      <c r="CIJ38" s="558"/>
      <c r="CIK38" s="558"/>
      <c r="CIL38" s="558"/>
      <c r="CIM38" s="558"/>
      <c r="CIN38" s="558"/>
      <c r="CIO38" s="558"/>
      <c r="CIP38" s="558"/>
      <c r="CIQ38" s="558"/>
      <c r="CIR38" s="558"/>
      <c r="CIS38" s="558"/>
      <c r="CIT38" s="558"/>
      <c r="CIU38" s="558"/>
      <c r="CIV38" s="558"/>
      <c r="CIW38" s="558"/>
      <c r="CIX38" s="558"/>
      <c r="CIY38" s="558"/>
      <c r="CIZ38" s="558"/>
      <c r="CJA38" s="558"/>
      <c r="CJB38" s="558"/>
      <c r="CJC38" s="558"/>
      <c r="CJD38" s="558"/>
      <c r="CJE38" s="558"/>
      <c r="CJF38" s="558"/>
      <c r="CJG38" s="558"/>
      <c r="CJH38" s="558"/>
      <c r="CJI38" s="558"/>
      <c r="CJJ38" s="558"/>
      <c r="CJK38" s="558"/>
      <c r="CJL38" s="558"/>
      <c r="CJM38" s="558"/>
      <c r="CJN38" s="558"/>
      <c r="CJO38" s="558"/>
      <c r="CJP38" s="558"/>
      <c r="CJQ38" s="558"/>
      <c r="CJR38" s="558"/>
      <c r="CJS38" s="558"/>
      <c r="CJT38" s="558"/>
      <c r="CJU38" s="558"/>
      <c r="CJV38" s="558"/>
      <c r="CJW38" s="558"/>
      <c r="CJX38" s="558"/>
      <c r="CJY38" s="558"/>
      <c r="CJZ38" s="558"/>
      <c r="CKA38" s="558"/>
      <c r="CKB38" s="558"/>
      <c r="CKC38" s="558"/>
      <c r="CKD38" s="558"/>
      <c r="CKE38" s="558"/>
      <c r="CKF38" s="558"/>
      <c r="CKG38" s="558"/>
      <c r="CKH38" s="558"/>
      <c r="CKI38" s="558"/>
      <c r="CKJ38" s="558"/>
      <c r="CKK38" s="558"/>
      <c r="CKL38" s="558"/>
      <c r="CKM38" s="558"/>
      <c r="CKN38" s="558"/>
      <c r="CKO38" s="558"/>
      <c r="CKP38" s="558"/>
      <c r="CKQ38" s="558"/>
      <c r="CKR38" s="558"/>
      <c r="CKS38" s="558"/>
      <c r="CKT38" s="558"/>
      <c r="CKU38" s="558"/>
      <c r="CKV38" s="558"/>
      <c r="CKW38" s="558"/>
      <c r="CKX38" s="558"/>
      <c r="CKY38" s="558"/>
      <c r="CKZ38" s="558"/>
      <c r="CLA38" s="558"/>
      <c r="CLB38" s="558"/>
      <c r="CLC38" s="558"/>
      <c r="CLD38" s="558"/>
      <c r="CLE38" s="558"/>
      <c r="CLF38" s="558"/>
      <c r="CLG38" s="558"/>
      <c r="CLH38" s="558"/>
      <c r="CLI38" s="558"/>
      <c r="CLJ38" s="558"/>
      <c r="CLK38" s="558"/>
      <c r="CLL38" s="558"/>
      <c r="CLM38" s="558"/>
      <c r="CLN38" s="558"/>
      <c r="CLO38" s="558"/>
      <c r="CLP38" s="558"/>
      <c r="CLQ38" s="558"/>
      <c r="CLR38" s="558"/>
      <c r="CLS38" s="558"/>
      <c r="CLT38" s="558"/>
      <c r="CLU38" s="558"/>
      <c r="CLV38" s="558"/>
      <c r="CLW38" s="558"/>
      <c r="CLX38" s="558"/>
      <c r="CLY38" s="558"/>
      <c r="CLZ38" s="558"/>
      <c r="CMA38" s="558"/>
      <c r="CMB38" s="558"/>
      <c r="CMC38" s="558"/>
      <c r="CMD38" s="558"/>
      <c r="CME38" s="558"/>
      <c r="CMF38" s="558"/>
      <c r="CMG38" s="558"/>
      <c r="CMH38" s="558"/>
      <c r="CMI38" s="558"/>
      <c r="CMJ38" s="558"/>
      <c r="CMK38" s="558"/>
      <c r="CML38" s="558"/>
      <c r="CMM38" s="558"/>
      <c r="CMN38" s="558"/>
      <c r="CMO38" s="558"/>
      <c r="CMP38" s="558"/>
      <c r="CMQ38" s="558"/>
      <c r="CMR38" s="558"/>
      <c r="CMS38" s="558"/>
      <c r="CMT38" s="558"/>
      <c r="CMU38" s="558"/>
      <c r="CMV38" s="558"/>
      <c r="CMW38" s="558"/>
      <c r="CMX38" s="558"/>
      <c r="CMY38" s="558"/>
      <c r="CMZ38" s="558"/>
      <c r="CNA38" s="558"/>
      <c r="CNB38" s="558"/>
      <c r="CNC38" s="558"/>
      <c r="CND38" s="558"/>
      <c r="CNE38" s="558"/>
      <c r="CNF38" s="558"/>
      <c r="CNG38" s="558"/>
      <c r="CNH38" s="558"/>
      <c r="CNI38" s="558"/>
      <c r="CNJ38" s="558"/>
      <c r="CNK38" s="558"/>
      <c r="CNL38" s="558"/>
      <c r="CNM38" s="558"/>
      <c r="CNN38" s="558"/>
      <c r="CNO38" s="558"/>
      <c r="CNP38" s="558"/>
      <c r="CNQ38" s="558"/>
      <c r="CNR38" s="558"/>
      <c r="CNS38" s="558"/>
      <c r="CNT38" s="558"/>
      <c r="CNU38" s="558"/>
      <c r="CNV38" s="558"/>
      <c r="CNW38" s="558"/>
      <c r="CNX38" s="558"/>
      <c r="CNY38" s="558"/>
      <c r="CNZ38" s="558"/>
      <c r="COA38" s="558"/>
      <c r="COB38" s="558"/>
      <c r="COC38" s="558"/>
      <c r="COD38" s="558"/>
      <c r="COE38" s="558"/>
      <c r="COF38" s="558"/>
      <c r="COG38" s="558"/>
      <c r="COH38" s="558"/>
      <c r="COI38" s="558"/>
      <c r="COJ38" s="558"/>
      <c r="COK38" s="558"/>
      <c r="COL38" s="558"/>
      <c r="COM38" s="558"/>
      <c r="CON38" s="558"/>
      <c r="COO38" s="558"/>
      <c r="COP38" s="558"/>
      <c r="COQ38" s="558"/>
      <c r="COR38" s="558"/>
      <c r="COS38" s="558"/>
      <c r="COT38" s="558"/>
      <c r="COU38" s="558"/>
      <c r="COV38" s="558"/>
      <c r="COW38" s="558"/>
      <c r="COX38" s="558"/>
      <c r="COY38" s="558"/>
      <c r="COZ38" s="558"/>
      <c r="CPA38" s="558"/>
      <c r="CPB38" s="558"/>
      <c r="CPC38" s="558"/>
      <c r="CPD38" s="558"/>
      <c r="CPE38" s="558"/>
      <c r="CPF38" s="558"/>
      <c r="CPG38" s="558"/>
      <c r="CPH38" s="558"/>
      <c r="CPI38" s="558"/>
      <c r="CPJ38" s="558"/>
      <c r="CPK38" s="558"/>
      <c r="CPL38" s="558"/>
      <c r="CPM38" s="558"/>
      <c r="CPN38" s="558"/>
      <c r="CPO38" s="558"/>
      <c r="CPP38" s="558"/>
      <c r="CPQ38" s="558"/>
      <c r="CPR38" s="558"/>
      <c r="CPS38" s="558"/>
      <c r="CPT38" s="558"/>
      <c r="CPU38" s="558"/>
      <c r="CPV38" s="558"/>
      <c r="CPW38" s="558"/>
      <c r="CPX38" s="558"/>
      <c r="CPY38" s="558"/>
      <c r="CPZ38" s="558"/>
      <c r="CQA38" s="558"/>
      <c r="CQB38" s="558"/>
      <c r="CQC38" s="558"/>
      <c r="CQD38" s="558"/>
      <c r="CQE38" s="558"/>
      <c r="CQF38" s="558"/>
      <c r="CQG38" s="558"/>
      <c r="CQH38" s="558"/>
      <c r="CQI38" s="558"/>
      <c r="CQJ38" s="558"/>
      <c r="CQK38" s="558"/>
      <c r="CQL38" s="558"/>
      <c r="CQM38" s="558"/>
      <c r="CQN38" s="558"/>
      <c r="CQO38" s="558"/>
      <c r="CQP38" s="558"/>
      <c r="CQQ38" s="558"/>
      <c r="CQR38" s="558"/>
      <c r="CQS38" s="558"/>
      <c r="CQT38" s="558"/>
      <c r="CQU38" s="558"/>
      <c r="CQV38" s="558"/>
      <c r="CQW38" s="558"/>
      <c r="CQX38" s="558"/>
      <c r="CQY38" s="558"/>
      <c r="CQZ38" s="558"/>
      <c r="CRA38" s="558"/>
      <c r="CRB38" s="558"/>
      <c r="CRC38" s="558"/>
      <c r="CRD38" s="558"/>
      <c r="CRE38" s="558"/>
      <c r="CRF38" s="558"/>
      <c r="CRG38" s="558"/>
      <c r="CRH38" s="558"/>
      <c r="CRI38" s="558"/>
      <c r="CRJ38" s="558"/>
      <c r="CRK38" s="558"/>
      <c r="CRL38" s="558"/>
      <c r="CRM38" s="558"/>
      <c r="CRN38" s="558"/>
      <c r="CRO38" s="558"/>
      <c r="CRP38" s="558"/>
      <c r="CRQ38" s="558"/>
      <c r="CRR38" s="558"/>
      <c r="CRS38" s="558"/>
      <c r="CRT38" s="558"/>
      <c r="CRU38" s="558"/>
      <c r="CRV38" s="558"/>
      <c r="CRW38" s="558"/>
      <c r="CRX38" s="558"/>
      <c r="CRY38" s="558"/>
      <c r="CRZ38" s="558"/>
      <c r="CSA38" s="558"/>
      <c r="CSB38" s="558"/>
      <c r="CSC38" s="558"/>
      <c r="CSD38" s="558"/>
      <c r="CSE38" s="558"/>
      <c r="CSF38" s="558"/>
      <c r="CSG38" s="558"/>
      <c r="CSH38" s="558"/>
      <c r="CSI38" s="558"/>
      <c r="CSJ38" s="558"/>
      <c r="CSK38" s="558"/>
      <c r="CSL38" s="558"/>
      <c r="CSM38" s="558"/>
      <c r="CSN38" s="558"/>
      <c r="CSO38" s="558"/>
      <c r="CSP38" s="558"/>
      <c r="CSQ38" s="558"/>
      <c r="CSR38" s="558"/>
      <c r="CSS38" s="558"/>
      <c r="CST38" s="558"/>
      <c r="CSU38" s="558"/>
      <c r="CSV38" s="558"/>
      <c r="CSW38" s="558"/>
      <c r="CSX38" s="558"/>
      <c r="CSY38" s="558"/>
      <c r="CSZ38" s="558"/>
      <c r="CTA38" s="558"/>
      <c r="CTB38" s="558"/>
      <c r="CTC38" s="558"/>
      <c r="CTD38" s="558"/>
      <c r="CTE38" s="558"/>
      <c r="CTF38" s="558"/>
      <c r="CTG38" s="558"/>
      <c r="CTH38" s="558"/>
      <c r="CTI38" s="558"/>
      <c r="CTJ38" s="558"/>
      <c r="CTK38" s="558"/>
      <c r="CTL38" s="558"/>
      <c r="CTM38" s="558"/>
      <c r="CTN38" s="558"/>
      <c r="CTO38" s="558"/>
      <c r="CTP38" s="558"/>
      <c r="CTQ38" s="558"/>
      <c r="CTR38" s="558"/>
      <c r="CTS38" s="558"/>
      <c r="CTT38" s="558"/>
      <c r="CTU38" s="558"/>
      <c r="CTV38" s="558"/>
      <c r="CTW38" s="558"/>
      <c r="CTX38" s="558"/>
      <c r="CTY38" s="558"/>
      <c r="CTZ38" s="558"/>
      <c r="CUA38" s="558"/>
      <c r="CUB38" s="558"/>
      <c r="CUC38" s="558"/>
      <c r="CUD38" s="558"/>
      <c r="CUE38" s="558"/>
      <c r="CUF38" s="558"/>
      <c r="CUG38" s="558"/>
      <c r="CUH38" s="558"/>
      <c r="CUI38" s="558"/>
      <c r="CUJ38" s="558"/>
      <c r="CUK38" s="558"/>
      <c r="CUL38" s="558"/>
      <c r="CUM38" s="558"/>
      <c r="CUN38" s="558"/>
      <c r="CUO38" s="558"/>
      <c r="CUP38" s="558"/>
      <c r="CUQ38" s="558"/>
      <c r="CUR38" s="558"/>
      <c r="CUS38" s="558"/>
      <c r="CUT38" s="558"/>
      <c r="CUU38" s="558"/>
      <c r="CUV38" s="558"/>
      <c r="CUW38" s="558"/>
      <c r="CUX38" s="558"/>
      <c r="CUY38" s="558"/>
      <c r="CUZ38" s="558"/>
      <c r="CVA38" s="558"/>
      <c r="CVB38" s="558"/>
      <c r="CVC38" s="558"/>
      <c r="CVD38" s="558"/>
      <c r="CVE38" s="558"/>
      <c r="CVF38" s="558"/>
      <c r="CVG38" s="558"/>
      <c r="CVH38" s="558"/>
      <c r="CVI38" s="558"/>
      <c r="CVJ38" s="558"/>
      <c r="CVK38" s="558"/>
      <c r="CVL38" s="558"/>
      <c r="CVM38" s="558"/>
      <c r="CVN38" s="558"/>
      <c r="CVO38" s="558"/>
      <c r="CVP38" s="558"/>
      <c r="CVQ38" s="558"/>
      <c r="CVR38" s="558"/>
      <c r="CVS38" s="558"/>
      <c r="CVT38" s="558"/>
      <c r="CVU38" s="558"/>
      <c r="CVV38" s="558"/>
      <c r="CVW38" s="558"/>
      <c r="CVX38" s="558"/>
      <c r="CVY38" s="558"/>
      <c r="CVZ38" s="558"/>
      <c r="CWA38" s="558"/>
      <c r="CWB38" s="558"/>
      <c r="CWC38" s="558"/>
      <c r="CWD38" s="558"/>
      <c r="CWE38" s="558"/>
      <c r="CWF38" s="558"/>
      <c r="CWG38" s="558"/>
      <c r="CWH38" s="558"/>
      <c r="CWI38" s="558"/>
      <c r="CWJ38" s="558"/>
      <c r="CWK38" s="558"/>
      <c r="CWL38" s="558"/>
      <c r="CWM38" s="558"/>
      <c r="CWN38" s="558"/>
      <c r="CWO38" s="558"/>
      <c r="CWP38" s="558"/>
      <c r="CWQ38" s="558"/>
      <c r="CWR38" s="558"/>
      <c r="CWS38" s="558"/>
      <c r="CWT38" s="558"/>
      <c r="CWU38" s="558"/>
      <c r="CWV38" s="558"/>
      <c r="CWW38" s="558"/>
      <c r="CWX38" s="558"/>
      <c r="CWY38" s="558"/>
      <c r="CWZ38" s="558"/>
      <c r="CXA38" s="558"/>
      <c r="CXB38" s="558"/>
      <c r="CXC38" s="558"/>
      <c r="CXD38" s="558"/>
      <c r="CXE38" s="558"/>
      <c r="CXF38" s="558"/>
      <c r="CXG38" s="558"/>
      <c r="CXH38" s="558"/>
      <c r="CXI38" s="558"/>
      <c r="CXJ38" s="558"/>
      <c r="CXK38" s="558"/>
      <c r="CXL38" s="558"/>
      <c r="CXM38" s="558"/>
      <c r="CXN38" s="558"/>
      <c r="CXO38" s="558"/>
      <c r="CXP38" s="558"/>
      <c r="CXQ38" s="558"/>
      <c r="CXR38" s="558"/>
      <c r="CXS38" s="558"/>
      <c r="CXT38" s="558"/>
      <c r="CXU38" s="558"/>
      <c r="CXV38" s="558"/>
      <c r="CXW38" s="558"/>
      <c r="CXX38" s="558"/>
      <c r="CXY38" s="558"/>
      <c r="CXZ38" s="558"/>
      <c r="CYA38" s="558"/>
      <c r="CYB38" s="558"/>
      <c r="CYC38" s="558"/>
      <c r="CYD38" s="558"/>
      <c r="CYE38" s="558"/>
      <c r="CYF38" s="558"/>
      <c r="CYG38" s="558"/>
      <c r="CYH38" s="558"/>
      <c r="CYI38" s="558"/>
      <c r="CYJ38" s="558"/>
      <c r="CYK38" s="558"/>
      <c r="CYL38" s="558"/>
      <c r="CYM38" s="558"/>
      <c r="CYN38" s="558"/>
      <c r="CYO38" s="558"/>
      <c r="CYP38" s="558"/>
      <c r="CYQ38" s="558"/>
      <c r="CYR38" s="558"/>
      <c r="CYS38" s="558"/>
      <c r="CYT38" s="558"/>
      <c r="CYU38" s="558"/>
      <c r="CYV38" s="558"/>
      <c r="CYW38" s="558"/>
      <c r="CYX38" s="558"/>
      <c r="CYY38" s="558"/>
      <c r="CYZ38" s="558"/>
      <c r="CZA38" s="558"/>
      <c r="CZB38" s="558"/>
      <c r="CZC38" s="558"/>
      <c r="CZD38" s="558"/>
      <c r="CZE38" s="558"/>
      <c r="CZF38" s="558"/>
      <c r="CZG38" s="558"/>
      <c r="CZH38" s="558"/>
      <c r="CZI38" s="558"/>
      <c r="CZJ38" s="558"/>
      <c r="CZK38" s="558"/>
      <c r="CZL38" s="558"/>
      <c r="CZM38" s="558"/>
      <c r="CZN38" s="558"/>
      <c r="CZO38" s="558"/>
      <c r="CZP38" s="558"/>
      <c r="CZQ38" s="558"/>
      <c r="CZR38" s="558"/>
      <c r="CZS38" s="558"/>
      <c r="CZT38" s="558"/>
      <c r="CZU38" s="558"/>
      <c r="CZV38" s="558"/>
      <c r="CZW38" s="558"/>
      <c r="CZX38" s="558"/>
      <c r="CZY38" s="558"/>
      <c r="CZZ38" s="558"/>
      <c r="DAA38" s="558"/>
      <c r="DAB38" s="558"/>
      <c r="DAC38" s="558"/>
      <c r="DAD38" s="558"/>
      <c r="DAE38" s="558"/>
      <c r="DAF38" s="558"/>
      <c r="DAG38" s="558"/>
      <c r="DAH38" s="558"/>
      <c r="DAI38" s="558"/>
      <c r="DAJ38" s="558"/>
      <c r="DAK38" s="558"/>
      <c r="DAL38" s="558"/>
      <c r="DAM38" s="558"/>
      <c r="DAN38" s="558"/>
      <c r="DAO38" s="558"/>
      <c r="DAP38" s="558"/>
      <c r="DAQ38" s="558"/>
      <c r="DAR38" s="558"/>
      <c r="DAS38" s="558"/>
      <c r="DAT38" s="558"/>
      <c r="DAU38" s="558"/>
      <c r="DAV38" s="558"/>
      <c r="DAW38" s="558"/>
      <c r="DAX38" s="558"/>
      <c r="DAY38" s="558"/>
      <c r="DAZ38" s="558"/>
      <c r="DBA38" s="558"/>
      <c r="DBB38" s="558"/>
      <c r="DBC38" s="558"/>
      <c r="DBD38" s="558"/>
      <c r="DBE38" s="558"/>
      <c r="DBF38" s="558"/>
      <c r="DBG38" s="558"/>
      <c r="DBH38" s="558"/>
      <c r="DBI38" s="558"/>
      <c r="DBJ38" s="558"/>
      <c r="DBK38" s="558"/>
      <c r="DBL38" s="558"/>
      <c r="DBM38" s="558"/>
      <c r="DBN38" s="558"/>
      <c r="DBO38" s="558"/>
      <c r="DBP38" s="558"/>
      <c r="DBQ38" s="558"/>
      <c r="DBR38" s="558"/>
      <c r="DBS38" s="558"/>
      <c r="DBT38" s="558"/>
      <c r="DBU38" s="558"/>
      <c r="DBV38" s="558"/>
      <c r="DBW38" s="558"/>
      <c r="DBX38" s="558"/>
      <c r="DBY38" s="558"/>
      <c r="DBZ38" s="558"/>
      <c r="DCA38" s="558"/>
      <c r="DCB38" s="558"/>
      <c r="DCC38" s="558"/>
      <c r="DCD38" s="558"/>
      <c r="DCE38" s="558"/>
      <c r="DCF38" s="558"/>
      <c r="DCG38" s="558"/>
      <c r="DCH38" s="558"/>
      <c r="DCI38" s="558"/>
      <c r="DCJ38" s="558"/>
      <c r="DCK38" s="558"/>
      <c r="DCL38" s="558"/>
      <c r="DCM38" s="558"/>
      <c r="DCN38" s="558"/>
      <c r="DCO38" s="558"/>
      <c r="DCP38" s="558"/>
      <c r="DCQ38" s="558"/>
      <c r="DCR38" s="558"/>
      <c r="DCS38" s="558"/>
      <c r="DCT38" s="558"/>
      <c r="DCU38" s="558"/>
      <c r="DCV38" s="558"/>
      <c r="DCW38" s="558"/>
      <c r="DCX38" s="558"/>
      <c r="DCY38" s="558"/>
      <c r="DCZ38" s="558"/>
      <c r="DDA38" s="558"/>
      <c r="DDB38" s="558"/>
      <c r="DDC38" s="558"/>
      <c r="DDD38" s="558"/>
      <c r="DDE38" s="558"/>
      <c r="DDF38" s="558"/>
      <c r="DDG38" s="558"/>
      <c r="DDH38" s="558"/>
      <c r="DDI38" s="558"/>
      <c r="DDJ38" s="558"/>
      <c r="DDK38" s="558"/>
      <c r="DDL38" s="558"/>
      <c r="DDM38" s="558"/>
      <c r="DDN38" s="558"/>
      <c r="DDO38" s="558"/>
      <c r="DDP38" s="558"/>
      <c r="DDQ38" s="558"/>
      <c r="DDR38" s="558"/>
      <c r="DDS38" s="558"/>
      <c r="DDT38" s="558"/>
      <c r="DDU38" s="558"/>
      <c r="DDV38" s="558"/>
      <c r="DDW38" s="558"/>
      <c r="DDX38" s="558"/>
      <c r="DDY38" s="558"/>
      <c r="DDZ38" s="558"/>
      <c r="DEA38" s="558"/>
      <c r="DEB38" s="558"/>
      <c r="DEC38" s="558"/>
      <c r="DED38" s="558"/>
      <c r="DEE38" s="558"/>
      <c r="DEF38" s="558"/>
      <c r="DEG38" s="558"/>
      <c r="DEH38" s="558"/>
      <c r="DEI38" s="558"/>
      <c r="DEJ38" s="558"/>
      <c r="DEK38" s="558"/>
      <c r="DEL38" s="558"/>
      <c r="DEM38" s="558"/>
      <c r="DEN38" s="558"/>
      <c r="DEO38" s="558"/>
      <c r="DEP38" s="558"/>
      <c r="DEQ38" s="558"/>
      <c r="DER38" s="558"/>
      <c r="DES38" s="558"/>
      <c r="DET38" s="558"/>
      <c r="DEU38" s="558"/>
      <c r="DEV38" s="558"/>
      <c r="DEW38" s="558"/>
      <c r="DEX38" s="558"/>
      <c r="DEY38" s="558"/>
      <c r="DEZ38" s="558"/>
      <c r="DFA38" s="558"/>
      <c r="DFB38" s="558"/>
      <c r="DFC38" s="558"/>
      <c r="DFD38" s="558"/>
      <c r="DFE38" s="558"/>
      <c r="DFF38" s="558"/>
      <c r="DFG38" s="558"/>
      <c r="DFH38" s="558"/>
      <c r="DFI38" s="558"/>
      <c r="DFJ38" s="558"/>
      <c r="DFK38" s="558"/>
      <c r="DFL38" s="558"/>
      <c r="DFM38" s="558"/>
      <c r="DFN38" s="558"/>
      <c r="DFO38" s="558"/>
      <c r="DFP38" s="558"/>
      <c r="DFQ38" s="558"/>
      <c r="DFR38" s="558"/>
      <c r="DFS38" s="558"/>
      <c r="DFT38" s="558"/>
      <c r="DFU38" s="558"/>
      <c r="DFV38" s="558"/>
      <c r="DFW38" s="558"/>
      <c r="DFX38" s="558"/>
      <c r="DFY38" s="558"/>
      <c r="DFZ38" s="558"/>
      <c r="DGA38" s="558"/>
      <c r="DGB38" s="558"/>
      <c r="DGC38" s="558"/>
      <c r="DGD38" s="558"/>
      <c r="DGE38" s="558"/>
      <c r="DGF38" s="558"/>
      <c r="DGG38" s="558"/>
      <c r="DGH38" s="558"/>
      <c r="DGI38" s="558"/>
      <c r="DGJ38" s="558"/>
      <c r="DGK38" s="558"/>
      <c r="DGL38" s="558"/>
      <c r="DGM38" s="558"/>
      <c r="DGN38" s="558"/>
      <c r="DGO38" s="558"/>
      <c r="DGP38" s="558"/>
      <c r="DGQ38" s="558"/>
      <c r="DGR38" s="558"/>
      <c r="DGS38" s="558"/>
      <c r="DGT38" s="558"/>
      <c r="DGU38" s="558"/>
      <c r="DGV38" s="558"/>
      <c r="DGW38" s="558"/>
      <c r="DGX38" s="558"/>
      <c r="DGY38" s="558"/>
      <c r="DGZ38" s="558"/>
      <c r="DHA38" s="558"/>
      <c r="DHB38" s="558"/>
      <c r="DHC38" s="558"/>
      <c r="DHD38" s="558"/>
      <c r="DHE38" s="558"/>
      <c r="DHF38" s="558"/>
      <c r="DHG38" s="558"/>
      <c r="DHH38" s="558"/>
      <c r="DHI38" s="558"/>
      <c r="DHJ38" s="558"/>
      <c r="DHK38" s="558"/>
      <c r="DHL38" s="558"/>
      <c r="DHM38" s="558"/>
      <c r="DHN38" s="558"/>
      <c r="DHO38" s="558"/>
      <c r="DHP38" s="558"/>
      <c r="DHQ38" s="558"/>
      <c r="DHR38" s="558"/>
      <c r="DHS38" s="558"/>
      <c r="DHT38" s="558"/>
      <c r="DHU38" s="558"/>
      <c r="DHV38" s="558"/>
      <c r="DHW38" s="558"/>
      <c r="DHX38" s="558"/>
      <c r="DHY38" s="558"/>
      <c r="DHZ38" s="558"/>
      <c r="DIA38" s="558"/>
      <c r="DIB38" s="558"/>
      <c r="DIC38" s="558"/>
      <c r="DID38" s="558"/>
      <c r="DIE38" s="558"/>
      <c r="DIF38" s="558"/>
      <c r="DIG38" s="558"/>
      <c r="DIH38" s="558"/>
      <c r="DII38" s="558"/>
      <c r="DIJ38" s="558"/>
      <c r="DIK38" s="558"/>
      <c r="DIL38" s="558"/>
      <c r="DIM38" s="558"/>
      <c r="DIN38" s="558"/>
      <c r="DIO38" s="558"/>
      <c r="DIP38" s="558"/>
      <c r="DIQ38" s="558"/>
      <c r="DIR38" s="558"/>
      <c r="DIS38" s="558"/>
      <c r="DIT38" s="558"/>
      <c r="DIU38" s="558"/>
      <c r="DIV38" s="558"/>
      <c r="DIW38" s="558"/>
      <c r="DIX38" s="558"/>
      <c r="DIY38" s="558"/>
      <c r="DIZ38" s="558"/>
      <c r="DJA38" s="558"/>
      <c r="DJB38" s="558"/>
      <c r="DJC38" s="558"/>
      <c r="DJD38" s="558"/>
      <c r="DJE38" s="558"/>
      <c r="DJF38" s="558"/>
      <c r="DJG38" s="558"/>
      <c r="DJH38" s="558"/>
      <c r="DJI38" s="558"/>
      <c r="DJJ38" s="558"/>
      <c r="DJK38" s="558"/>
      <c r="DJL38" s="558"/>
      <c r="DJM38" s="558"/>
      <c r="DJN38" s="558"/>
      <c r="DJO38" s="558"/>
      <c r="DJP38" s="558"/>
      <c r="DJQ38" s="558"/>
      <c r="DJR38" s="558"/>
      <c r="DJS38" s="558"/>
      <c r="DJT38" s="558"/>
      <c r="DJU38" s="558"/>
      <c r="DJV38" s="558"/>
      <c r="DJW38" s="558"/>
      <c r="DJX38" s="558"/>
      <c r="DJY38" s="558"/>
      <c r="DJZ38" s="558"/>
      <c r="DKA38" s="558"/>
      <c r="DKB38" s="558"/>
      <c r="DKC38" s="558"/>
      <c r="DKD38" s="558"/>
      <c r="DKE38" s="558"/>
      <c r="DKF38" s="558"/>
      <c r="DKG38" s="558"/>
      <c r="DKH38" s="558"/>
      <c r="DKI38" s="558"/>
      <c r="DKJ38" s="558"/>
      <c r="DKK38" s="558"/>
      <c r="DKL38" s="558"/>
      <c r="DKM38" s="558"/>
      <c r="DKN38" s="558"/>
      <c r="DKO38" s="558"/>
      <c r="DKP38" s="558"/>
      <c r="DKQ38" s="558"/>
      <c r="DKR38" s="558"/>
      <c r="DKS38" s="558"/>
      <c r="DKT38" s="558"/>
      <c r="DKU38" s="558"/>
      <c r="DKV38" s="558"/>
      <c r="DKW38" s="558"/>
      <c r="DKX38" s="558"/>
      <c r="DKY38" s="558"/>
      <c r="DKZ38" s="558"/>
      <c r="DLA38" s="558"/>
      <c r="DLB38" s="558"/>
      <c r="DLC38" s="558"/>
      <c r="DLD38" s="558"/>
      <c r="DLE38" s="558"/>
      <c r="DLF38" s="558"/>
      <c r="DLG38" s="558"/>
      <c r="DLH38" s="558"/>
      <c r="DLI38" s="558"/>
      <c r="DLJ38" s="558"/>
      <c r="DLK38" s="558"/>
      <c r="DLL38" s="558"/>
      <c r="DLM38" s="558"/>
      <c r="DLN38" s="558"/>
      <c r="DLO38" s="558"/>
      <c r="DLP38" s="558"/>
      <c r="DLQ38" s="558"/>
      <c r="DLR38" s="558"/>
      <c r="DLS38" s="558"/>
      <c r="DLT38" s="558"/>
      <c r="DLU38" s="558"/>
      <c r="DLV38" s="558"/>
      <c r="DLW38" s="558"/>
      <c r="DLX38" s="558"/>
      <c r="DLY38" s="558"/>
      <c r="DLZ38" s="558"/>
      <c r="DMA38" s="558"/>
      <c r="DMB38" s="558"/>
      <c r="DMC38" s="558"/>
      <c r="DMD38" s="558"/>
      <c r="DME38" s="558"/>
      <c r="DMF38" s="558"/>
      <c r="DMG38" s="558"/>
      <c r="DMH38" s="558"/>
      <c r="DMI38" s="558"/>
      <c r="DMJ38" s="558"/>
      <c r="DMK38" s="558"/>
      <c r="DML38" s="558"/>
      <c r="DMM38" s="558"/>
      <c r="DMN38" s="558"/>
      <c r="DMO38" s="558"/>
      <c r="DMP38" s="558"/>
      <c r="DMQ38" s="558"/>
      <c r="DMR38" s="558"/>
      <c r="DMS38" s="558"/>
      <c r="DMT38" s="558"/>
      <c r="DMU38" s="558"/>
      <c r="DMV38" s="558"/>
      <c r="DMW38" s="558"/>
      <c r="DMX38" s="558"/>
      <c r="DMY38" s="558"/>
      <c r="DMZ38" s="558"/>
      <c r="DNA38" s="558"/>
      <c r="DNB38" s="558"/>
      <c r="DNC38" s="558"/>
      <c r="DND38" s="558"/>
      <c r="DNE38" s="558"/>
      <c r="DNF38" s="558"/>
      <c r="DNG38" s="558"/>
      <c r="DNH38" s="558"/>
      <c r="DNI38" s="558"/>
      <c r="DNJ38" s="558"/>
      <c r="DNK38" s="558"/>
      <c r="DNL38" s="558"/>
      <c r="DNM38" s="558"/>
      <c r="DNN38" s="558"/>
      <c r="DNO38" s="558"/>
      <c r="DNP38" s="558"/>
      <c r="DNQ38" s="558"/>
      <c r="DNR38" s="558"/>
      <c r="DNS38" s="558"/>
      <c r="DNT38" s="558"/>
      <c r="DNU38" s="558"/>
      <c r="DNV38" s="558"/>
      <c r="DNW38" s="558"/>
      <c r="DNX38" s="558"/>
      <c r="DNY38" s="558"/>
      <c r="DNZ38" s="558"/>
      <c r="DOA38" s="558"/>
      <c r="DOB38" s="558"/>
      <c r="DOC38" s="558"/>
      <c r="DOD38" s="558"/>
      <c r="DOE38" s="558"/>
      <c r="DOF38" s="558"/>
      <c r="DOG38" s="558"/>
      <c r="DOH38" s="558"/>
      <c r="DOI38" s="558"/>
      <c r="DOJ38" s="558"/>
      <c r="DOK38" s="558"/>
      <c r="DOL38" s="558"/>
      <c r="DOM38" s="558"/>
      <c r="DON38" s="558"/>
      <c r="DOO38" s="558"/>
      <c r="DOP38" s="558"/>
      <c r="DOQ38" s="558"/>
      <c r="DOR38" s="558"/>
      <c r="DOS38" s="558"/>
      <c r="DOT38" s="558"/>
      <c r="DOU38" s="558"/>
      <c r="DOV38" s="558"/>
      <c r="DOW38" s="558"/>
      <c r="DOX38" s="558"/>
      <c r="DOY38" s="558"/>
      <c r="DOZ38" s="558"/>
      <c r="DPA38" s="558"/>
      <c r="DPB38" s="558"/>
      <c r="DPC38" s="558"/>
      <c r="DPD38" s="558"/>
      <c r="DPE38" s="558"/>
      <c r="DPF38" s="558"/>
      <c r="DPG38" s="558"/>
      <c r="DPH38" s="558"/>
      <c r="DPI38" s="558"/>
      <c r="DPJ38" s="558"/>
      <c r="DPK38" s="558"/>
      <c r="DPL38" s="558"/>
      <c r="DPM38" s="558"/>
      <c r="DPN38" s="558"/>
      <c r="DPO38" s="558"/>
      <c r="DPP38" s="558"/>
      <c r="DPQ38" s="558"/>
      <c r="DPR38" s="558"/>
      <c r="DPS38" s="558"/>
      <c r="DPT38" s="558"/>
      <c r="DPU38" s="558"/>
      <c r="DPV38" s="558"/>
      <c r="DPW38" s="558"/>
      <c r="DPX38" s="558"/>
      <c r="DPY38" s="558"/>
      <c r="DPZ38" s="558"/>
      <c r="DQA38" s="558"/>
      <c r="DQB38" s="558"/>
      <c r="DQC38" s="558"/>
      <c r="DQD38" s="558"/>
      <c r="DQE38" s="558"/>
      <c r="DQF38" s="558"/>
      <c r="DQG38" s="558"/>
      <c r="DQH38" s="558"/>
      <c r="DQI38" s="558"/>
      <c r="DQJ38" s="558"/>
      <c r="DQK38" s="558"/>
      <c r="DQL38" s="558"/>
      <c r="DQM38" s="558"/>
      <c r="DQN38" s="558"/>
      <c r="DQO38" s="558"/>
      <c r="DQP38" s="558"/>
      <c r="DQQ38" s="558"/>
      <c r="DQR38" s="558"/>
      <c r="DQS38" s="558"/>
      <c r="DQT38" s="558"/>
      <c r="DQU38" s="558"/>
      <c r="DQV38" s="558"/>
      <c r="DQW38" s="558"/>
      <c r="DQX38" s="558"/>
      <c r="DQY38" s="558"/>
      <c r="DQZ38" s="558"/>
      <c r="DRA38" s="558"/>
      <c r="DRB38" s="558"/>
      <c r="DRC38" s="558"/>
      <c r="DRD38" s="558"/>
      <c r="DRE38" s="558"/>
      <c r="DRF38" s="558"/>
      <c r="DRG38" s="558"/>
      <c r="DRH38" s="558"/>
      <c r="DRI38" s="558"/>
      <c r="DRJ38" s="558"/>
      <c r="DRK38" s="558"/>
      <c r="DRL38" s="558"/>
      <c r="DRM38" s="558"/>
      <c r="DRN38" s="558"/>
      <c r="DRO38" s="558"/>
      <c r="DRP38" s="558"/>
      <c r="DRQ38" s="558"/>
      <c r="DRR38" s="558"/>
      <c r="DRS38" s="558"/>
      <c r="DRT38" s="558"/>
      <c r="DRU38" s="558"/>
      <c r="DRV38" s="558"/>
      <c r="DRW38" s="558"/>
      <c r="DRX38" s="558"/>
      <c r="DRY38" s="558"/>
      <c r="DRZ38" s="558"/>
      <c r="DSA38" s="558"/>
      <c r="DSB38" s="558"/>
      <c r="DSC38" s="558"/>
      <c r="DSD38" s="558"/>
      <c r="DSE38" s="558"/>
      <c r="DSF38" s="558"/>
      <c r="DSG38" s="558"/>
      <c r="DSH38" s="558"/>
      <c r="DSI38" s="558"/>
      <c r="DSJ38" s="558"/>
      <c r="DSK38" s="558"/>
      <c r="DSL38" s="558"/>
      <c r="DSM38" s="558"/>
      <c r="DSN38" s="558"/>
      <c r="DSO38" s="558"/>
      <c r="DSP38" s="558"/>
      <c r="DSQ38" s="558"/>
      <c r="DSR38" s="558"/>
      <c r="DSS38" s="558"/>
      <c r="DST38" s="558"/>
      <c r="DSU38" s="558"/>
      <c r="DSV38" s="558"/>
      <c r="DSW38" s="558"/>
      <c r="DSX38" s="558"/>
      <c r="DSY38" s="558"/>
      <c r="DSZ38" s="558"/>
      <c r="DTA38" s="558"/>
      <c r="DTB38" s="558"/>
      <c r="DTC38" s="558"/>
      <c r="DTD38" s="558"/>
      <c r="DTE38" s="558"/>
      <c r="DTF38" s="558"/>
      <c r="DTG38" s="558"/>
      <c r="DTH38" s="558"/>
      <c r="DTI38" s="558"/>
      <c r="DTJ38" s="558"/>
      <c r="DTK38" s="558"/>
      <c r="DTL38" s="558"/>
      <c r="DTM38" s="558"/>
      <c r="DTN38" s="558"/>
      <c r="DTO38" s="558"/>
      <c r="DTP38" s="558"/>
      <c r="DTQ38" s="558"/>
      <c r="DTR38" s="558"/>
      <c r="DTS38" s="558"/>
      <c r="DTT38" s="558"/>
      <c r="DTU38" s="558"/>
      <c r="DTV38" s="558"/>
      <c r="DTW38" s="558"/>
      <c r="DTX38" s="558"/>
      <c r="DTY38" s="558"/>
      <c r="DTZ38" s="558"/>
      <c r="DUA38" s="558"/>
      <c r="DUB38" s="558"/>
      <c r="DUC38" s="558"/>
      <c r="DUD38" s="558"/>
      <c r="DUE38" s="558"/>
      <c r="DUF38" s="558"/>
      <c r="DUG38" s="558"/>
      <c r="DUH38" s="558"/>
      <c r="DUI38" s="558"/>
      <c r="DUJ38" s="558"/>
      <c r="DUK38" s="558"/>
      <c r="DUL38" s="558"/>
      <c r="DUM38" s="558"/>
      <c r="DUN38" s="558"/>
      <c r="DUO38" s="558"/>
      <c r="DUP38" s="558"/>
      <c r="DUQ38" s="558"/>
      <c r="DUR38" s="558"/>
      <c r="DUS38" s="558"/>
      <c r="DUT38" s="558"/>
      <c r="DUU38" s="558"/>
      <c r="DUV38" s="558"/>
      <c r="DUW38" s="558"/>
      <c r="DUX38" s="558"/>
      <c r="DUY38" s="558"/>
      <c r="DUZ38" s="558"/>
      <c r="DVA38" s="558"/>
      <c r="DVB38" s="558"/>
      <c r="DVC38" s="558"/>
      <c r="DVD38" s="558"/>
      <c r="DVE38" s="558"/>
      <c r="DVF38" s="558"/>
      <c r="DVG38" s="558"/>
      <c r="DVH38" s="558"/>
      <c r="DVI38" s="558"/>
      <c r="DVJ38" s="558"/>
      <c r="DVK38" s="558"/>
      <c r="DVL38" s="558"/>
      <c r="DVM38" s="558"/>
      <c r="DVN38" s="558"/>
      <c r="DVO38" s="558"/>
      <c r="DVP38" s="558"/>
      <c r="DVQ38" s="558"/>
      <c r="DVR38" s="558"/>
      <c r="DVS38" s="558"/>
      <c r="DVT38" s="558"/>
      <c r="DVU38" s="558"/>
      <c r="DVV38" s="558"/>
      <c r="DVW38" s="558"/>
      <c r="DVX38" s="558"/>
      <c r="DVY38" s="558"/>
      <c r="DVZ38" s="558"/>
      <c r="DWA38" s="558"/>
      <c r="DWB38" s="558"/>
      <c r="DWC38" s="558"/>
      <c r="DWD38" s="558"/>
      <c r="DWE38" s="558"/>
      <c r="DWF38" s="558"/>
      <c r="DWG38" s="558"/>
      <c r="DWH38" s="558"/>
      <c r="DWI38" s="558"/>
      <c r="DWJ38" s="558"/>
      <c r="DWK38" s="558"/>
      <c r="DWL38" s="558"/>
      <c r="DWM38" s="558"/>
      <c r="DWN38" s="558"/>
      <c r="DWO38" s="558"/>
      <c r="DWP38" s="558"/>
      <c r="DWQ38" s="558"/>
      <c r="DWR38" s="558"/>
      <c r="DWS38" s="558"/>
      <c r="DWT38" s="558"/>
      <c r="DWU38" s="558"/>
      <c r="DWV38" s="558"/>
      <c r="DWW38" s="558"/>
      <c r="DWX38" s="558"/>
      <c r="DWY38" s="558"/>
      <c r="DWZ38" s="558"/>
      <c r="DXA38" s="558"/>
      <c r="DXB38" s="558"/>
      <c r="DXC38" s="558"/>
      <c r="DXD38" s="558"/>
      <c r="DXE38" s="558"/>
      <c r="DXF38" s="558"/>
      <c r="DXG38" s="558"/>
      <c r="DXH38" s="558"/>
      <c r="DXI38" s="558"/>
      <c r="DXJ38" s="558"/>
      <c r="DXK38" s="558"/>
      <c r="DXL38" s="558"/>
      <c r="DXM38" s="558"/>
      <c r="DXN38" s="558"/>
      <c r="DXO38" s="558"/>
      <c r="DXP38" s="558"/>
      <c r="DXQ38" s="558"/>
      <c r="DXR38" s="558"/>
      <c r="DXS38" s="558"/>
      <c r="DXT38" s="558"/>
      <c r="DXU38" s="558"/>
      <c r="DXV38" s="558"/>
      <c r="DXW38" s="558"/>
      <c r="DXX38" s="558"/>
      <c r="DXY38" s="558"/>
      <c r="DXZ38" s="558"/>
      <c r="DYA38" s="558"/>
      <c r="DYB38" s="558"/>
      <c r="DYC38" s="558"/>
      <c r="DYD38" s="558"/>
      <c r="DYE38" s="558"/>
      <c r="DYF38" s="558"/>
      <c r="DYG38" s="558"/>
      <c r="DYH38" s="558"/>
      <c r="DYI38" s="558"/>
      <c r="DYJ38" s="558"/>
      <c r="DYK38" s="558"/>
      <c r="DYL38" s="558"/>
      <c r="DYM38" s="558"/>
      <c r="DYN38" s="558"/>
      <c r="DYO38" s="558"/>
      <c r="DYP38" s="558"/>
      <c r="DYQ38" s="558"/>
      <c r="DYR38" s="558"/>
      <c r="DYS38" s="558"/>
      <c r="DYT38" s="558"/>
      <c r="DYU38" s="558"/>
      <c r="DYV38" s="558"/>
      <c r="DYW38" s="558"/>
      <c r="DYX38" s="558"/>
      <c r="DYY38" s="558"/>
      <c r="DYZ38" s="558"/>
      <c r="DZA38" s="558"/>
      <c r="DZB38" s="558"/>
      <c r="DZC38" s="558"/>
      <c r="DZD38" s="558"/>
      <c r="DZE38" s="558"/>
      <c r="DZF38" s="558"/>
      <c r="DZG38" s="558"/>
      <c r="DZH38" s="558"/>
      <c r="DZI38" s="558"/>
      <c r="DZJ38" s="558"/>
      <c r="DZK38" s="558"/>
      <c r="DZL38" s="558"/>
      <c r="DZM38" s="558"/>
      <c r="DZN38" s="558"/>
      <c r="DZO38" s="558"/>
      <c r="DZP38" s="558"/>
      <c r="DZQ38" s="558"/>
      <c r="DZR38" s="558"/>
      <c r="DZS38" s="558"/>
      <c r="DZT38" s="558"/>
      <c r="DZU38" s="558"/>
      <c r="DZV38" s="558"/>
      <c r="DZW38" s="558"/>
      <c r="DZX38" s="558"/>
      <c r="DZY38" s="558"/>
      <c r="DZZ38" s="558"/>
      <c r="EAA38" s="558"/>
      <c r="EAB38" s="558"/>
      <c r="EAC38" s="558"/>
      <c r="EAD38" s="558"/>
      <c r="EAE38" s="558"/>
      <c r="EAF38" s="558"/>
      <c r="EAG38" s="558"/>
      <c r="EAH38" s="558"/>
      <c r="EAI38" s="558"/>
      <c r="EAJ38" s="558"/>
      <c r="EAK38" s="558"/>
      <c r="EAL38" s="558"/>
      <c r="EAM38" s="558"/>
      <c r="EAN38" s="558"/>
      <c r="EAO38" s="558"/>
      <c r="EAP38" s="558"/>
      <c r="EAQ38" s="558"/>
      <c r="EAR38" s="558"/>
      <c r="EAS38" s="558"/>
      <c r="EAT38" s="558"/>
      <c r="EAU38" s="558"/>
      <c r="EAV38" s="558"/>
      <c r="EAW38" s="558"/>
      <c r="EAX38" s="558"/>
      <c r="EAY38" s="558"/>
      <c r="EAZ38" s="558"/>
      <c r="EBA38" s="558"/>
      <c r="EBB38" s="558"/>
      <c r="EBC38" s="558"/>
      <c r="EBD38" s="558"/>
      <c r="EBE38" s="558"/>
      <c r="EBF38" s="558"/>
      <c r="EBG38" s="558"/>
      <c r="EBH38" s="558"/>
      <c r="EBI38" s="558"/>
      <c r="EBJ38" s="558"/>
      <c r="EBK38" s="558"/>
      <c r="EBL38" s="558"/>
      <c r="EBM38" s="558"/>
      <c r="EBN38" s="558"/>
      <c r="EBO38" s="558"/>
      <c r="EBP38" s="558"/>
      <c r="EBQ38" s="558"/>
      <c r="EBR38" s="558"/>
      <c r="EBS38" s="558"/>
      <c r="EBT38" s="558"/>
      <c r="EBU38" s="558"/>
      <c r="EBV38" s="558"/>
      <c r="EBW38" s="558"/>
      <c r="EBX38" s="558"/>
      <c r="EBY38" s="558"/>
      <c r="EBZ38" s="558"/>
      <c r="ECA38" s="558"/>
      <c r="ECB38" s="558"/>
      <c r="ECC38" s="558"/>
      <c r="ECD38" s="558"/>
      <c r="ECE38" s="558"/>
      <c r="ECF38" s="558"/>
      <c r="ECG38" s="558"/>
      <c r="ECH38" s="558"/>
      <c r="ECI38" s="558"/>
      <c r="ECJ38" s="558"/>
      <c r="ECK38" s="558"/>
      <c r="ECL38" s="558"/>
      <c r="ECM38" s="558"/>
      <c r="ECN38" s="558"/>
      <c r="ECO38" s="558"/>
      <c r="ECP38" s="558"/>
      <c r="ECQ38" s="558"/>
      <c r="ECR38" s="558"/>
      <c r="ECS38" s="558"/>
      <c r="ECT38" s="558"/>
      <c r="ECU38" s="558"/>
      <c r="ECV38" s="558"/>
      <c r="ECW38" s="558"/>
      <c r="ECX38" s="558"/>
      <c r="ECY38" s="558"/>
      <c r="ECZ38" s="558"/>
      <c r="EDA38" s="558"/>
      <c r="EDB38" s="558"/>
      <c r="EDC38" s="558"/>
      <c r="EDD38" s="558"/>
      <c r="EDE38" s="558"/>
      <c r="EDF38" s="558"/>
      <c r="EDG38" s="558"/>
      <c r="EDH38" s="558"/>
      <c r="EDI38" s="558"/>
      <c r="EDJ38" s="558"/>
      <c r="EDK38" s="558"/>
      <c r="EDL38" s="558"/>
      <c r="EDM38" s="558"/>
      <c r="EDN38" s="558"/>
      <c r="EDO38" s="558"/>
      <c r="EDP38" s="558"/>
      <c r="EDQ38" s="558"/>
      <c r="EDR38" s="558"/>
      <c r="EDS38" s="558"/>
      <c r="EDT38" s="558"/>
      <c r="EDU38" s="558"/>
      <c r="EDV38" s="558"/>
      <c r="EDW38" s="558"/>
      <c r="EDX38" s="558"/>
      <c r="EDY38" s="558"/>
      <c r="EDZ38" s="558"/>
      <c r="EEA38" s="558"/>
      <c r="EEB38" s="558"/>
      <c r="EEC38" s="558"/>
      <c r="EED38" s="558"/>
      <c r="EEE38" s="558"/>
      <c r="EEF38" s="558"/>
      <c r="EEG38" s="558"/>
      <c r="EEH38" s="558"/>
      <c r="EEI38" s="558"/>
      <c r="EEJ38" s="558"/>
      <c r="EEK38" s="558"/>
      <c r="EEL38" s="558"/>
      <c r="EEM38" s="558"/>
      <c r="EEN38" s="558"/>
      <c r="EEO38" s="558"/>
      <c r="EEP38" s="558"/>
      <c r="EEQ38" s="558"/>
      <c r="EER38" s="558"/>
      <c r="EES38" s="558"/>
      <c r="EET38" s="558"/>
      <c r="EEU38" s="558"/>
      <c r="EEV38" s="558"/>
      <c r="EEW38" s="558"/>
      <c r="EEX38" s="558"/>
      <c r="EEY38" s="558"/>
      <c r="EEZ38" s="558"/>
      <c r="EFA38" s="558"/>
      <c r="EFB38" s="558"/>
      <c r="EFC38" s="558"/>
      <c r="EFD38" s="558"/>
      <c r="EFE38" s="558"/>
      <c r="EFF38" s="558"/>
      <c r="EFG38" s="558"/>
      <c r="EFH38" s="558"/>
      <c r="EFI38" s="558"/>
      <c r="EFJ38" s="558"/>
      <c r="EFK38" s="558"/>
      <c r="EFL38" s="558"/>
      <c r="EFM38" s="558"/>
      <c r="EFN38" s="558"/>
      <c r="EFO38" s="558"/>
      <c r="EFP38" s="558"/>
      <c r="EFQ38" s="558"/>
      <c r="EFR38" s="558"/>
      <c r="EFS38" s="558"/>
      <c r="EFT38" s="558"/>
      <c r="EFU38" s="558"/>
      <c r="EFV38" s="558"/>
      <c r="EFW38" s="558"/>
      <c r="EFX38" s="558"/>
      <c r="EFY38" s="558"/>
      <c r="EFZ38" s="558"/>
      <c r="EGA38" s="558"/>
      <c r="EGB38" s="558"/>
      <c r="EGC38" s="558"/>
      <c r="EGD38" s="558"/>
      <c r="EGE38" s="558"/>
      <c r="EGF38" s="558"/>
      <c r="EGG38" s="558"/>
      <c r="EGH38" s="558"/>
      <c r="EGI38" s="558"/>
      <c r="EGJ38" s="558"/>
      <c r="EGK38" s="558"/>
      <c r="EGL38" s="558"/>
      <c r="EGM38" s="558"/>
      <c r="EGN38" s="558"/>
      <c r="EGO38" s="558"/>
      <c r="EGP38" s="558"/>
      <c r="EGQ38" s="558"/>
      <c r="EGR38" s="558"/>
      <c r="EGS38" s="558"/>
      <c r="EGT38" s="558"/>
      <c r="EGU38" s="558"/>
      <c r="EGV38" s="558"/>
      <c r="EGW38" s="558"/>
      <c r="EGX38" s="558"/>
      <c r="EGY38" s="558"/>
      <c r="EGZ38" s="558"/>
      <c r="EHA38" s="558"/>
      <c r="EHB38" s="558"/>
      <c r="EHC38" s="558"/>
      <c r="EHD38" s="558"/>
      <c r="EHE38" s="558"/>
      <c r="EHF38" s="558"/>
      <c r="EHG38" s="558"/>
      <c r="EHH38" s="558"/>
      <c r="EHI38" s="558"/>
      <c r="EHJ38" s="558"/>
      <c r="EHK38" s="558"/>
      <c r="EHL38" s="558"/>
      <c r="EHM38" s="558"/>
      <c r="EHN38" s="558"/>
      <c r="EHO38" s="558"/>
      <c r="EHP38" s="558"/>
      <c r="EHQ38" s="558"/>
      <c r="EHR38" s="558"/>
      <c r="EHS38" s="558"/>
      <c r="EHT38" s="558"/>
      <c r="EHU38" s="558"/>
      <c r="EHV38" s="558"/>
      <c r="EHW38" s="558"/>
      <c r="EHX38" s="558"/>
      <c r="EHY38" s="558"/>
      <c r="EHZ38" s="558"/>
      <c r="EIA38" s="558"/>
      <c r="EIB38" s="558"/>
      <c r="EIC38" s="558"/>
      <c r="EID38" s="558"/>
      <c r="EIE38" s="558"/>
      <c r="EIF38" s="558"/>
      <c r="EIG38" s="558"/>
      <c r="EIH38" s="558"/>
      <c r="EII38" s="558"/>
      <c r="EIJ38" s="558"/>
      <c r="EIK38" s="558"/>
      <c r="EIL38" s="558"/>
      <c r="EIM38" s="558"/>
      <c r="EIN38" s="558"/>
      <c r="EIO38" s="558"/>
      <c r="EIP38" s="558"/>
      <c r="EIQ38" s="558"/>
      <c r="EIR38" s="558"/>
      <c r="EIS38" s="558"/>
      <c r="EIT38" s="558"/>
      <c r="EIU38" s="558"/>
      <c r="EIV38" s="558"/>
      <c r="EIW38" s="558"/>
      <c r="EIX38" s="558"/>
      <c r="EIY38" s="558"/>
      <c r="EIZ38" s="558"/>
      <c r="EJA38" s="558"/>
      <c r="EJB38" s="558"/>
      <c r="EJC38" s="558"/>
      <c r="EJD38" s="558"/>
      <c r="EJE38" s="558"/>
      <c r="EJF38" s="558"/>
      <c r="EJG38" s="558"/>
      <c r="EJH38" s="558"/>
      <c r="EJI38" s="558"/>
      <c r="EJJ38" s="558"/>
      <c r="EJK38" s="558"/>
      <c r="EJL38" s="558"/>
      <c r="EJM38" s="558"/>
      <c r="EJN38" s="558"/>
      <c r="EJO38" s="558"/>
      <c r="EJP38" s="558"/>
      <c r="EJQ38" s="558"/>
      <c r="EJR38" s="558"/>
      <c r="EJS38" s="558"/>
      <c r="EJT38" s="558"/>
      <c r="EJU38" s="558"/>
      <c r="EJV38" s="558"/>
      <c r="EJW38" s="558"/>
      <c r="EJX38" s="558"/>
      <c r="EJY38" s="558"/>
      <c r="EJZ38" s="558"/>
      <c r="EKA38" s="558"/>
      <c r="EKB38" s="558"/>
      <c r="EKC38" s="558"/>
      <c r="EKD38" s="558"/>
      <c r="EKE38" s="558"/>
      <c r="EKF38" s="558"/>
      <c r="EKG38" s="558"/>
      <c r="EKH38" s="558"/>
      <c r="EKI38" s="558"/>
      <c r="EKJ38" s="558"/>
      <c r="EKK38" s="558"/>
      <c r="EKL38" s="558"/>
      <c r="EKM38" s="558"/>
      <c r="EKN38" s="558"/>
      <c r="EKO38" s="558"/>
      <c r="EKP38" s="558"/>
      <c r="EKQ38" s="558"/>
      <c r="EKR38" s="558"/>
      <c r="EKS38" s="558"/>
      <c r="EKT38" s="558"/>
      <c r="EKU38" s="558"/>
      <c r="EKV38" s="558"/>
      <c r="EKW38" s="558"/>
      <c r="EKX38" s="558"/>
      <c r="EKY38" s="558"/>
      <c r="EKZ38" s="558"/>
      <c r="ELA38" s="558"/>
      <c r="ELB38" s="558"/>
      <c r="ELC38" s="558"/>
      <c r="ELD38" s="558"/>
      <c r="ELE38" s="558"/>
      <c r="ELF38" s="558"/>
      <c r="ELG38" s="558"/>
      <c r="ELH38" s="558"/>
      <c r="ELI38" s="558"/>
      <c r="ELJ38" s="558"/>
      <c r="ELK38" s="558"/>
      <c r="ELL38" s="558"/>
      <c r="ELM38" s="558"/>
      <c r="ELN38" s="558"/>
      <c r="ELO38" s="558"/>
      <c r="ELP38" s="558"/>
      <c r="ELQ38" s="558"/>
      <c r="ELR38" s="558"/>
      <c r="ELS38" s="558"/>
      <c r="ELT38" s="558"/>
      <c r="ELU38" s="558"/>
      <c r="ELV38" s="558"/>
      <c r="ELW38" s="558"/>
      <c r="ELX38" s="558"/>
      <c r="ELY38" s="558"/>
      <c r="ELZ38" s="558"/>
      <c r="EMA38" s="558"/>
      <c r="EMB38" s="558"/>
      <c r="EMC38" s="558"/>
      <c r="EMD38" s="558"/>
      <c r="EME38" s="558"/>
      <c r="EMF38" s="558"/>
      <c r="EMG38" s="558"/>
      <c r="EMH38" s="558"/>
      <c r="EMI38" s="558"/>
      <c r="EMJ38" s="558"/>
      <c r="EMK38" s="558"/>
      <c r="EML38" s="558"/>
      <c r="EMM38" s="558"/>
      <c r="EMN38" s="558"/>
      <c r="EMO38" s="558"/>
      <c r="EMP38" s="558"/>
      <c r="EMQ38" s="558"/>
      <c r="EMR38" s="558"/>
      <c r="EMS38" s="558"/>
      <c r="EMT38" s="558"/>
      <c r="EMU38" s="558"/>
      <c r="EMV38" s="558"/>
      <c r="EMW38" s="558"/>
      <c r="EMX38" s="558"/>
      <c r="EMY38" s="558"/>
      <c r="EMZ38" s="558"/>
      <c r="ENA38" s="558"/>
      <c r="ENB38" s="558"/>
      <c r="ENC38" s="558"/>
      <c r="END38" s="558"/>
      <c r="ENE38" s="558"/>
      <c r="ENF38" s="558"/>
      <c r="ENG38" s="558"/>
      <c r="ENH38" s="558"/>
      <c r="ENI38" s="558"/>
      <c r="ENJ38" s="558"/>
      <c r="ENK38" s="558"/>
      <c r="ENL38" s="558"/>
      <c r="ENM38" s="558"/>
      <c r="ENN38" s="558"/>
      <c r="ENO38" s="558"/>
      <c r="ENP38" s="558"/>
      <c r="ENQ38" s="558"/>
      <c r="ENR38" s="558"/>
      <c r="ENS38" s="558"/>
      <c r="ENT38" s="558"/>
      <c r="ENU38" s="558"/>
      <c r="ENV38" s="558"/>
      <c r="ENW38" s="558"/>
      <c r="ENX38" s="558"/>
      <c r="ENY38" s="558"/>
      <c r="ENZ38" s="558"/>
      <c r="EOA38" s="558"/>
      <c r="EOB38" s="558"/>
      <c r="EOC38" s="558"/>
      <c r="EOD38" s="558"/>
      <c r="EOE38" s="558"/>
      <c r="EOF38" s="558"/>
      <c r="EOG38" s="558"/>
      <c r="EOH38" s="558"/>
      <c r="EOI38" s="558"/>
      <c r="EOJ38" s="558"/>
      <c r="EOK38" s="558"/>
      <c r="EOL38" s="558"/>
      <c r="EOM38" s="558"/>
      <c r="EON38" s="558"/>
      <c r="EOO38" s="558"/>
      <c r="EOP38" s="558"/>
      <c r="EOQ38" s="558"/>
      <c r="EOR38" s="558"/>
      <c r="EOS38" s="558"/>
      <c r="EOT38" s="558"/>
      <c r="EOU38" s="558"/>
      <c r="EOV38" s="558"/>
      <c r="EOW38" s="558"/>
      <c r="EOX38" s="558"/>
      <c r="EOY38" s="558"/>
      <c r="EOZ38" s="558"/>
      <c r="EPA38" s="558"/>
      <c r="EPB38" s="558"/>
      <c r="EPC38" s="558"/>
      <c r="EPD38" s="558"/>
      <c r="EPE38" s="558"/>
      <c r="EPF38" s="558"/>
      <c r="EPG38" s="558"/>
      <c r="EPH38" s="558"/>
      <c r="EPI38" s="558"/>
      <c r="EPJ38" s="558"/>
      <c r="EPK38" s="558"/>
      <c r="EPL38" s="558"/>
      <c r="EPM38" s="558"/>
      <c r="EPN38" s="558"/>
      <c r="EPO38" s="558"/>
      <c r="EPP38" s="558"/>
      <c r="EPQ38" s="558"/>
      <c r="EPR38" s="558"/>
      <c r="EPS38" s="558"/>
      <c r="EPT38" s="558"/>
      <c r="EPU38" s="558"/>
      <c r="EPV38" s="558"/>
      <c r="EPW38" s="558"/>
      <c r="EPX38" s="558"/>
      <c r="EPY38" s="558"/>
      <c r="EPZ38" s="558"/>
      <c r="EQA38" s="558"/>
      <c r="EQB38" s="558"/>
      <c r="EQC38" s="558"/>
      <c r="EQD38" s="558"/>
      <c r="EQE38" s="558"/>
      <c r="EQF38" s="558"/>
      <c r="EQG38" s="558"/>
      <c r="EQH38" s="558"/>
      <c r="EQI38" s="558"/>
      <c r="EQJ38" s="558"/>
      <c r="EQK38" s="558"/>
      <c r="EQL38" s="558"/>
      <c r="EQM38" s="558"/>
      <c r="EQN38" s="558"/>
      <c r="EQO38" s="558"/>
      <c r="EQP38" s="558"/>
      <c r="EQQ38" s="558"/>
      <c r="EQR38" s="558"/>
      <c r="EQS38" s="558"/>
      <c r="EQT38" s="558"/>
      <c r="EQU38" s="558"/>
      <c r="EQV38" s="558"/>
      <c r="EQW38" s="558"/>
      <c r="EQX38" s="558"/>
      <c r="EQY38" s="558"/>
      <c r="EQZ38" s="558"/>
      <c r="ERA38" s="558"/>
      <c r="ERB38" s="558"/>
      <c r="ERC38" s="558"/>
      <c r="ERD38" s="558"/>
      <c r="ERE38" s="558"/>
      <c r="ERF38" s="558"/>
      <c r="ERG38" s="558"/>
      <c r="ERH38" s="558"/>
      <c r="ERI38" s="558"/>
      <c r="ERJ38" s="558"/>
      <c r="ERK38" s="558"/>
      <c r="ERL38" s="558"/>
      <c r="ERM38" s="558"/>
      <c r="ERN38" s="558"/>
      <c r="ERO38" s="558"/>
      <c r="ERP38" s="558"/>
      <c r="ERQ38" s="558"/>
      <c r="ERR38" s="558"/>
      <c r="ERS38" s="558"/>
      <c r="ERT38" s="558"/>
      <c r="ERU38" s="558"/>
      <c r="ERV38" s="558"/>
      <c r="ERW38" s="558"/>
      <c r="ERX38" s="558"/>
      <c r="ERY38" s="558"/>
      <c r="ERZ38" s="558"/>
      <c r="ESA38" s="558"/>
      <c r="ESB38" s="558"/>
      <c r="ESC38" s="558"/>
      <c r="ESD38" s="558"/>
      <c r="ESE38" s="558"/>
      <c r="ESF38" s="558"/>
      <c r="ESG38" s="558"/>
      <c r="ESH38" s="558"/>
      <c r="ESI38" s="558"/>
      <c r="ESJ38" s="558"/>
      <c r="ESK38" s="558"/>
      <c r="ESL38" s="558"/>
      <c r="ESM38" s="558"/>
      <c r="ESN38" s="558"/>
      <c r="ESO38" s="558"/>
      <c r="ESP38" s="558"/>
      <c r="ESQ38" s="558"/>
      <c r="ESR38" s="558"/>
      <c r="ESS38" s="558"/>
      <c r="EST38" s="558"/>
      <c r="ESU38" s="558"/>
      <c r="ESV38" s="558"/>
      <c r="ESW38" s="558"/>
      <c r="ESX38" s="558"/>
      <c r="ESY38" s="558"/>
      <c r="ESZ38" s="558"/>
      <c r="ETA38" s="558"/>
      <c r="ETB38" s="558"/>
      <c r="ETC38" s="558"/>
      <c r="ETD38" s="558"/>
      <c r="ETE38" s="558"/>
      <c r="ETF38" s="558"/>
      <c r="ETG38" s="558"/>
      <c r="ETH38" s="558"/>
      <c r="ETI38" s="558"/>
      <c r="ETJ38" s="558"/>
      <c r="ETK38" s="558"/>
      <c r="ETL38" s="558"/>
      <c r="ETM38" s="558"/>
      <c r="ETN38" s="558"/>
      <c r="ETO38" s="558"/>
      <c r="ETP38" s="558"/>
      <c r="ETQ38" s="558"/>
      <c r="ETR38" s="558"/>
      <c r="ETS38" s="558"/>
      <c r="ETT38" s="558"/>
      <c r="ETU38" s="558"/>
      <c r="ETV38" s="558"/>
      <c r="ETW38" s="558"/>
      <c r="ETX38" s="558"/>
      <c r="ETY38" s="558"/>
      <c r="ETZ38" s="558"/>
      <c r="EUA38" s="558"/>
      <c r="EUB38" s="558"/>
      <c r="EUC38" s="558"/>
      <c r="EUD38" s="558"/>
      <c r="EUE38" s="558"/>
      <c r="EUF38" s="558"/>
      <c r="EUG38" s="558"/>
      <c r="EUH38" s="558"/>
      <c r="EUI38" s="558"/>
      <c r="EUJ38" s="558"/>
      <c r="EUK38" s="558"/>
      <c r="EUL38" s="558"/>
      <c r="EUM38" s="558"/>
      <c r="EUN38" s="558"/>
      <c r="EUO38" s="558"/>
      <c r="EUP38" s="558"/>
      <c r="EUQ38" s="558"/>
      <c r="EUR38" s="558"/>
      <c r="EUS38" s="558"/>
      <c r="EUT38" s="558"/>
      <c r="EUU38" s="558"/>
      <c r="EUV38" s="558"/>
      <c r="EUW38" s="558"/>
      <c r="EUX38" s="558"/>
      <c r="EUY38" s="558"/>
      <c r="EUZ38" s="558"/>
      <c r="EVA38" s="558"/>
      <c r="EVB38" s="558"/>
      <c r="EVC38" s="558"/>
      <c r="EVD38" s="558"/>
      <c r="EVE38" s="558"/>
      <c r="EVF38" s="558"/>
      <c r="EVG38" s="558"/>
      <c r="EVH38" s="558"/>
      <c r="EVI38" s="558"/>
      <c r="EVJ38" s="558"/>
      <c r="EVK38" s="558"/>
      <c r="EVL38" s="558"/>
      <c r="EVM38" s="558"/>
      <c r="EVN38" s="558"/>
      <c r="EVO38" s="558"/>
      <c r="EVP38" s="558"/>
      <c r="EVQ38" s="558"/>
      <c r="EVR38" s="558"/>
      <c r="EVS38" s="558"/>
      <c r="EVT38" s="558"/>
      <c r="EVU38" s="558"/>
      <c r="EVV38" s="558"/>
      <c r="EVW38" s="558"/>
      <c r="EVX38" s="558"/>
      <c r="EVY38" s="558"/>
      <c r="EVZ38" s="558"/>
      <c r="EWA38" s="558"/>
      <c r="EWB38" s="558"/>
      <c r="EWC38" s="558"/>
      <c r="EWD38" s="558"/>
      <c r="EWE38" s="558"/>
      <c r="EWF38" s="558"/>
      <c r="EWG38" s="558"/>
      <c r="EWH38" s="558"/>
      <c r="EWI38" s="558"/>
      <c r="EWJ38" s="558"/>
      <c r="EWK38" s="558"/>
      <c r="EWL38" s="558"/>
      <c r="EWM38" s="558"/>
      <c r="EWN38" s="558"/>
      <c r="EWO38" s="558"/>
      <c r="EWP38" s="558"/>
      <c r="EWQ38" s="558"/>
      <c r="EWR38" s="558"/>
      <c r="EWS38" s="558"/>
      <c r="EWT38" s="558"/>
      <c r="EWU38" s="558"/>
      <c r="EWV38" s="558"/>
      <c r="EWW38" s="558"/>
      <c r="EWX38" s="558"/>
      <c r="EWY38" s="558"/>
      <c r="EWZ38" s="558"/>
      <c r="EXA38" s="558"/>
      <c r="EXB38" s="558"/>
      <c r="EXC38" s="558"/>
      <c r="EXD38" s="558"/>
      <c r="EXE38" s="558"/>
      <c r="EXF38" s="558"/>
      <c r="EXG38" s="558"/>
      <c r="EXH38" s="558"/>
      <c r="EXI38" s="558"/>
      <c r="EXJ38" s="558"/>
      <c r="EXK38" s="558"/>
      <c r="EXL38" s="558"/>
      <c r="EXM38" s="558"/>
      <c r="EXN38" s="558"/>
      <c r="EXO38" s="558"/>
      <c r="EXP38" s="558"/>
      <c r="EXQ38" s="558"/>
      <c r="EXR38" s="558"/>
      <c r="EXS38" s="558"/>
      <c r="EXT38" s="558"/>
      <c r="EXU38" s="558"/>
      <c r="EXV38" s="558"/>
      <c r="EXW38" s="558"/>
      <c r="EXX38" s="558"/>
      <c r="EXY38" s="558"/>
      <c r="EXZ38" s="558"/>
      <c r="EYA38" s="558"/>
      <c r="EYB38" s="558"/>
      <c r="EYC38" s="558"/>
      <c r="EYD38" s="558"/>
      <c r="EYE38" s="558"/>
      <c r="EYF38" s="558"/>
      <c r="EYG38" s="558"/>
      <c r="EYH38" s="558"/>
      <c r="EYI38" s="558"/>
      <c r="EYJ38" s="558"/>
      <c r="EYK38" s="558"/>
      <c r="EYL38" s="558"/>
      <c r="EYM38" s="558"/>
      <c r="EYN38" s="558"/>
      <c r="EYO38" s="558"/>
      <c r="EYP38" s="558"/>
      <c r="EYQ38" s="558"/>
      <c r="EYR38" s="558"/>
      <c r="EYS38" s="558"/>
      <c r="EYT38" s="558"/>
      <c r="EYU38" s="558"/>
      <c r="EYV38" s="558"/>
      <c r="EYW38" s="558"/>
      <c r="EYX38" s="558"/>
      <c r="EYY38" s="558"/>
      <c r="EYZ38" s="558"/>
      <c r="EZA38" s="558"/>
      <c r="EZB38" s="558"/>
      <c r="EZC38" s="558"/>
      <c r="EZD38" s="558"/>
      <c r="EZE38" s="558"/>
      <c r="EZF38" s="558"/>
      <c r="EZG38" s="558"/>
      <c r="EZH38" s="558"/>
      <c r="EZI38" s="558"/>
      <c r="EZJ38" s="558"/>
      <c r="EZK38" s="558"/>
      <c r="EZL38" s="558"/>
      <c r="EZM38" s="558"/>
      <c r="EZN38" s="558"/>
      <c r="EZO38" s="558"/>
      <c r="EZP38" s="558"/>
      <c r="EZQ38" s="558"/>
      <c r="EZR38" s="558"/>
      <c r="EZS38" s="558"/>
      <c r="EZT38" s="558"/>
      <c r="EZU38" s="558"/>
      <c r="EZV38" s="558"/>
      <c r="EZW38" s="558"/>
      <c r="EZX38" s="558"/>
      <c r="EZY38" s="558"/>
      <c r="EZZ38" s="558"/>
      <c r="FAA38" s="558"/>
      <c r="FAB38" s="558"/>
      <c r="FAC38" s="558"/>
      <c r="FAD38" s="558"/>
      <c r="FAE38" s="558"/>
      <c r="FAF38" s="558"/>
      <c r="FAG38" s="558"/>
      <c r="FAH38" s="558"/>
      <c r="FAI38" s="558"/>
      <c r="FAJ38" s="558"/>
      <c r="FAK38" s="558"/>
      <c r="FAL38" s="558"/>
      <c r="FAM38" s="558"/>
      <c r="FAN38" s="558"/>
      <c r="FAO38" s="558"/>
      <c r="FAP38" s="558"/>
      <c r="FAQ38" s="558"/>
      <c r="FAR38" s="558"/>
      <c r="FAS38" s="558"/>
      <c r="FAT38" s="558"/>
      <c r="FAU38" s="558"/>
      <c r="FAV38" s="558"/>
      <c r="FAW38" s="558"/>
      <c r="FAX38" s="558"/>
      <c r="FAY38" s="558"/>
      <c r="FAZ38" s="558"/>
      <c r="FBA38" s="558"/>
      <c r="FBB38" s="558"/>
      <c r="FBC38" s="558"/>
      <c r="FBD38" s="558"/>
      <c r="FBE38" s="558"/>
      <c r="FBF38" s="558"/>
      <c r="FBG38" s="558"/>
      <c r="FBH38" s="558"/>
      <c r="FBI38" s="558"/>
      <c r="FBJ38" s="558"/>
      <c r="FBK38" s="558"/>
      <c r="FBL38" s="558"/>
      <c r="FBM38" s="558"/>
      <c r="FBN38" s="558"/>
      <c r="FBO38" s="558"/>
      <c r="FBP38" s="558"/>
      <c r="FBQ38" s="558"/>
      <c r="FBR38" s="558"/>
      <c r="FBS38" s="558"/>
      <c r="FBT38" s="558"/>
      <c r="FBU38" s="558"/>
      <c r="FBV38" s="558"/>
      <c r="FBW38" s="558"/>
      <c r="FBX38" s="558"/>
      <c r="FBY38" s="558"/>
      <c r="FBZ38" s="558"/>
      <c r="FCA38" s="558"/>
      <c r="FCB38" s="558"/>
      <c r="FCC38" s="558"/>
      <c r="FCD38" s="558"/>
      <c r="FCE38" s="558"/>
      <c r="FCF38" s="558"/>
      <c r="FCG38" s="558"/>
      <c r="FCH38" s="558"/>
      <c r="FCI38" s="558"/>
      <c r="FCJ38" s="558"/>
      <c r="FCK38" s="558"/>
      <c r="FCL38" s="558"/>
      <c r="FCM38" s="558"/>
      <c r="FCN38" s="558"/>
      <c r="FCO38" s="558"/>
      <c r="FCP38" s="558"/>
      <c r="FCQ38" s="558"/>
      <c r="FCR38" s="558"/>
      <c r="FCS38" s="558"/>
      <c r="FCT38" s="558"/>
      <c r="FCU38" s="558"/>
      <c r="FCV38" s="558"/>
      <c r="FCW38" s="558"/>
      <c r="FCX38" s="558"/>
      <c r="FCY38" s="558"/>
      <c r="FCZ38" s="558"/>
      <c r="FDA38" s="558"/>
      <c r="FDB38" s="558"/>
      <c r="FDC38" s="558"/>
      <c r="FDD38" s="558"/>
      <c r="FDE38" s="558"/>
      <c r="FDF38" s="558"/>
      <c r="FDG38" s="558"/>
      <c r="FDH38" s="558"/>
      <c r="FDI38" s="558"/>
      <c r="FDJ38" s="558"/>
      <c r="FDK38" s="558"/>
      <c r="FDL38" s="558"/>
      <c r="FDM38" s="558"/>
      <c r="FDN38" s="558"/>
      <c r="FDO38" s="558"/>
      <c r="FDP38" s="558"/>
      <c r="FDQ38" s="558"/>
      <c r="FDR38" s="558"/>
      <c r="FDS38" s="558"/>
      <c r="FDT38" s="558"/>
      <c r="FDU38" s="558"/>
      <c r="FDV38" s="558"/>
      <c r="FDW38" s="558"/>
      <c r="FDX38" s="558"/>
      <c r="FDY38" s="558"/>
      <c r="FDZ38" s="558"/>
      <c r="FEA38" s="558"/>
      <c r="FEB38" s="558"/>
      <c r="FEC38" s="558"/>
      <c r="FED38" s="558"/>
      <c r="FEE38" s="558"/>
      <c r="FEF38" s="558"/>
      <c r="FEG38" s="558"/>
      <c r="FEH38" s="558"/>
      <c r="FEI38" s="558"/>
      <c r="FEJ38" s="558"/>
      <c r="FEK38" s="558"/>
      <c r="FEL38" s="558"/>
      <c r="FEM38" s="558"/>
      <c r="FEN38" s="558"/>
      <c r="FEO38" s="558"/>
      <c r="FEP38" s="558"/>
      <c r="FEQ38" s="558"/>
      <c r="FER38" s="558"/>
      <c r="FES38" s="558"/>
      <c r="FET38" s="558"/>
      <c r="FEU38" s="558"/>
      <c r="FEV38" s="558"/>
      <c r="FEW38" s="558"/>
      <c r="FEX38" s="558"/>
      <c r="FEY38" s="558"/>
      <c r="FEZ38" s="558"/>
      <c r="FFA38" s="558"/>
      <c r="FFB38" s="558"/>
      <c r="FFC38" s="558"/>
      <c r="FFD38" s="558"/>
      <c r="FFE38" s="558"/>
      <c r="FFF38" s="558"/>
      <c r="FFG38" s="558"/>
      <c r="FFH38" s="558"/>
      <c r="FFI38" s="558"/>
      <c r="FFJ38" s="558"/>
      <c r="FFK38" s="558"/>
      <c r="FFL38" s="558"/>
      <c r="FFM38" s="558"/>
      <c r="FFN38" s="558"/>
      <c r="FFO38" s="558"/>
      <c r="FFP38" s="558"/>
      <c r="FFQ38" s="558"/>
      <c r="FFR38" s="558"/>
      <c r="FFS38" s="558"/>
      <c r="FFT38" s="558"/>
      <c r="FFU38" s="558"/>
      <c r="FFV38" s="558"/>
      <c r="FFW38" s="558"/>
      <c r="FFX38" s="558"/>
      <c r="FFY38" s="558"/>
      <c r="FFZ38" s="558"/>
      <c r="FGA38" s="558"/>
      <c r="FGB38" s="558"/>
      <c r="FGC38" s="558"/>
      <c r="FGD38" s="558"/>
      <c r="FGE38" s="558"/>
      <c r="FGF38" s="558"/>
      <c r="FGG38" s="558"/>
      <c r="FGH38" s="558"/>
      <c r="FGI38" s="558"/>
      <c r="FGJ38" s="558"/>
      <c r="FGK38" s="558"/>
      <c r="FGL38" s="558"/>
      <c r="FGM38" s="558"/>
      <c r="FGN38" s="558"/>
      <c r="FGO38" s="558"/>
      <c r="FGP38" s="558"/>
      <c r="FGQ38" s="558"/>
      <c r="FGR38" s="558"/>
      <c r="FGS38" s="558"/>
      <c r="FGT38" s="558"/>
      <c r="FGU38" s="558"/>
      <c r="FGV38" s="558"/>
      <c r="FGW38" s="558"/>
      <c r="FGX38" s="558"/>
      <c r="FGY38" s="558"/>
      <c r="FGZ38" s="558"/>
      <c r="FHA38" s="558"/>
      <c r="FHB38" s="558"/>
      <c r="FHC38" s="558"/>
      <c r="FHD38" s="558"/>
      <c r="FHE38" s="558"/>
      <c r="FHF38" s="558"/>
      <c r="FHG38" s="558"/>
      <c r="FHH38" s="558"/>
      <c r="FHI38" s="558"/>
      <c r="FHJ38" s="558"/>
      <c r="FHK38" s="558"/>
      <c r="FHL38" s="558"/>
      <c r="FHM38" s="558"/>
      <c r="FHN38" s="558"/>
      <c r="FHO38" s="558"/>
      <c r="FHP38" s="558"/>
      <c r="FHQ38" s="558"/>
      <c r="FHR38" s="558"/>
      <c r="FHS38" s="558"/>
      <c r="FHT38" s="558"/>
      <c r="FHU38" s="558"/>
      <c r="FHV38" s="558"/>
      <c r="FHW38" s="558"/>
      <c r="FHX38" s="558"/>
      <c r="FHY38" s="558"/>
      <c r="FHZ38" s="558"/>
      <c r="FIA38" s="558"/>
      <c r="FIB38" s="558"/>
      <c r="FIC38" s="558"/>
      <c r="FID38" s="558"/>
      <c r="FIE38" s="558"/>
      <c r="FIF38" s="558"/>
      <c r="FIG38" s="558"/>
      <c r="FIH38" s="558"/>
      <c r="FII38" s="558"/>
      <c r="FIJ38" s="558"/>
      <c r="FIK38" s="558"/>
      <c r="FIL38" s="558"/>
      <c r="FIM38" s="558"/>
      <c r="FIN38" s="558"/>
      <c r="FIO38" s="558"/>
      <c r="FIP38" s="558"/>
      <c r="FIQ38" s="558"/>
      <c r="FIR38" s="558"/>
      <c r="FIS38" s="558"/>
      <c r="FIT38" s="558"/>
      <c r="FIU38" s="558"/>
      <c r="FIV38" s="558"/>
      <c r="FIW38" s="558"/>
      <c r="FIX38" s="558"/>
      <c r="FIY38" s="558"/>
      <c r="FIZ38" s="558"/>
      <c r="FJA38" s="558"/>
      <c r="FJB38" s="558"/>
      <c r="FJC38" s="558"/>
      <c r="FJD38" s="558"/>
      <c r="FJE38" s="558"/>
      <c r="FJF38" s="558"/>
      <c r="FJG38" s="558"/>
      <c r="FJH38" s="558"/>
      <c r="FJI38" s="558"/>
      <c r="FJJ38" s="558"/>
      <c r="FJK38" s="558"/>
      <c r="FJL38" s="558"/>
      <c r="FJM38" s="558"/>
      <c r="FJN38" s="558"/>
      <c r="FJO38" s="558"/>
      <c r="FJP38" s="558"/>
      <c r="FJQ38" s="558"/>
      <c r="FJR38" s="558"/>
      <c r="FJS38" s="558"/>
      <c r="FJT38" s="558"/>
      <c r="FJU38" s="558"/>
      <c r="FJV38" s="558"/>
      <c r="FJW38" s="558"/>
      <c r="FJX38" s="558"/>
      <c r="FJY38" s="558"/>
      <c r="FJZ38" s="558"/>
      <c r="FKA38" s="558"/>
      <c r="FKB38" s="558"/>
      <c r="FKC38" s="558"/>
      <c r="FKD38" s="558"/>
      <c r="FKE38" s="558"/>
      <c r="FKF38" s="558"/>
      <c r="FKG38" s="558"/>
      <c r="FKH38" s="558"/>
      <c r="FKI38" s="558"/>
      <c r="FKJ38" s="558"/>
      <c r="FKK38" s="558"/>
      <c r="FKL38" s="558"/>
      <c r="FKM38" s="558"/>
      <c r="FKN38" s="558"/>
      <c r="FKO38" s="558"/>
      <c r="FKP38" s="558"/>
      <c r="FKQ38" s="558"/>
      <c r="FKR38" s="558"/>
      <c r="FKS38" s="558"/>
      <c r="FKT38" s="558"/>
      <c r="FKU38" s="558"/>
      <c r="FKV38" s="558"/>
      <c r="FKW38" s="558"/>
      <c r="FKX38" s="558"/>
      <c r="FKY38" s="558"/>
      <c r="FKZ38" s="558"/>
      <c r="FLA38" s="558"/>
      <c r="FLB38" s="558"/>
      <c r="FLC38" s="558"/>
      <c r="FLD38" s="558"/>
      <c r="FLE38" s="558"/>
      <c r="FLF38" s="558"/>
      <c r="FLG38" s="558"/>
      <c r="FLH38" s="558"/>
      <c r="FLI38" s="558"/>
      <c r="FLJ38" s="558"/>
      <c r="FLK38" s="558"/>
      <c r="FLL38" s="558"/>
      <c r="FLM38" s="558"/>
      <c r="FLN38" s="558"/>
      <c r="FLO38" s="558"/>
      <c r="FLP38" s="558"/>
      <c r="FLQ38" s="558"/>
      <c r="FLR38" s="558"/>
      <c r="FLS38" s="558"/>
      <c r="FLT38" s="558"/>
      <c r="FLU38" s="558"/>
      <c r="FLV38" s="558"/>
      <c r="FLW38" s="558"/>
      <c r="FLX38" s="558"/>
      <c r="FLY38" s="558"/>
      <c r="FLZ38" s="558"/>
      <c r="FMA38" s="558"/>
      <c r="FMB38" s="558"/>
      <c r="FMC38" s="558"/>
      <c r="FMD38" s="558"/>
      <c r="FME38" s="558"/>
      <c r="FMF38" s="558"/>
      <c r="FMG38" s="558"/>
      <c r="FMH38" s="558"/>
      <c r="FMI38" s="558"/>
      <c r="FMJ38" s="558"/>
      <c r="FMK38" s="558"/>
      <c r="FML38" s="558"/>
      <c r="FMM38" s="558"/>
      <c r="FMN38" s="558"/>
      <c r="FMO38" s="558"/>
      <c r="FMP38" s="558"/>
      <c r="FMQ38" s="558"/>
      <c r="FMR38" s="558"/>
      <c r="FMS38" s="558"/>
      <c r="FMT38" s="558"/>
      <c r="FMU38" s="558"/>
      <c r="FMV38" s="558"/>
      <c r="FMW38" s="558"/>
      <c r="FMX38" s="558"/>
      <c r="FMY38" s="558"/>
      <c r="FMZ38" s="558"/>
      <c r="FNA38" s="558"/>
      <c r="FNB38" s="558"/>
      <c r="FNC38" s="558"/>
      <c r="FND38" s="558"/>
      <c r="FNE38" s="558"/>
      <c r="FNF38" s="558"/>
      <c r="FNG38" s="558"/>
      <c r="FNH38" s="558"/>
      <c r="FNI38" s="558"/>
      <c r="FNJ38" s="558"/>
      <c r="FNK38" s="558"/>
      <c r="FNL38" s="558"/>
      <c r="FNM38" s="558"/>
      <c r="FNN38" s="558"/>
      <c r="FNO38" s="558"/>
      <c r="FNP38" s="558"/>
      <c r="FNQ38" s="558"/>
      <c r="FNR38" s="558"/>
      <c r="FNS38" s="558"/>
      <c r="FNT38" s="558"/>
      <c r="FNU38" s="558"/>
      <c r="FNV38" s="558"/>
      <c r="FNW38" s="558"/>
      <c r="FNX38" s="558"/>
      <c r="FNY38" s="558"/>
      <c r="FNZ38" s="558"/>
      <c r="FOA38" s="558"/>
      <c r="FOB38" s="558"/>
      <c r="FOC38" s="558"/>
      <c r="FOD38" s="558"/>
      <c r="FOE38" s="558"/>
      <c r="FOF38" s="558"/>
      <c r="FOG38" s="558"/>
      <c r="FOH38" s="558"/>
      <c r="FOI38" s="558"/>
      <c r="FOJ38" s="558"/>
      <c r="FOK38" s="558"/>
      <c r="FOL38" s="558"/>
      <c r="FOM38" s="558"/>
      <c r="FON38" s="558"/>
      <c r="FOO38" s="558"/>
      <c r="FOP38" s="558"/>
      <c r="FOQ38" s="558"/>
      <c r="FOR38" s="558"/>
      <c r="FOS38" s="558"/>
      <c r="FOT38" s="558"/>
      <c r="FOU38" s="558"/>
      <c r="FOV38" s="558"/>
      <c r="FOW38" s="558"/>
      <c r="FOX38" s="558"/>
      <c r="FOY38" s="558"/>
      <c r="FOZ38" s="558"/>
      <c r="FPA38" s="558"/>
      <c r="FPB38" s="558"/>
      <c r="FPC38" s="558"/>
      <c r="FPD38" s="558"/>
      <c r="FPE38" s="558"/>
      <c r="FPF38" s="558"/>
      <c r="FPG38" s="558"/>
      <c r="FPH38" s="558"/>
      <c r="FPI38" s="558"/>
      <c r="FPJ38" s="558"/>
      <c r="FPK38" s="558"/>
      <c r="FPL38" s="558"/>
      <c r="FPM38" s="558"/>
      <c r="FPN38" s="558"/>
      <c r="FPO38" s="558"/>
      <c r="FPP38" s="558"/>
      <c r="FPQ38" s="558"/>
      <c r="FPR38" s="558"/>
      <c r="FPS38" s="558"/>
      <c r="FPT38" s="558"/>
      <c r="FPU38" s="558"/>
      <c r="FPV38" s="558"/>
      <c r="FPW38" s="558"/>
      <c r="FPX38" s="558"/>
      <c r="FPY38" s="558"/>
      <c r="FPZ38" s="558"/>
      <c r="FQA38" s="558"/>
      <c r="FQB38" s="558"/>
      <c r="FQC38" s="558"/>
      <c r="FQD38" s="558"/>
      <c r="FQE38" s="558"/>
      <c r="FQF38" s="558"/>
      <c r="FQG38" s="558"/>
      <c r="FQH38" s="558"/>
      <c r="FQI38" s="558"/>
      <c r="FQJ38" s="558"/>
      <c r="FQK38" s="558"/>
      <c r="FQL38" s="558"/>
      <c r="FQM38" s="558"/>
      <c r="FQN38" s="558"/>
      <c r="FQO38" s="558"/>
      <c r="FQP38" s="558"/>
      <c r="FQQ38" s="558"/>
      <c r="FQR38" s="558"/>
      <c r="FQS38" s="558"/>
      <c r="FQT38" s="558"/>
      <c r="FQU38" s="558"/>
      <c r="FQV38" s="558"/>
      <c r="FQW38" s="558"/>
      <c r="FQX38" s="558"/>
      <c r="FQY38" s="558"/>
      <c r="FQZ38" s="558"/>
      <c r="FRA38" s="558"/>
      <c r="FRB38" s="558"/>
      <c r="FRC38" s="558"/>
      <c r="FRD38" s="558"/>
      <c r="FRE38" s="558"/>
      <c r="FRF38" s="558"/>
      <c r="FRG38" s="558"/>
      <c r="FRH38" s="558"/>
      <c r="FRI38" s="558"/>
      <c r="FRJ38" s="558"/>
      <c r="FRK38" s="558"/>
      <c r="FRL38" s="558"/>
      <c r="FRM38" s="558"/>
      <c r="FRN38" s="558"/>
      <c r="FRO38" s="558"/>
      <c r="FRP38" s="558"/>
      <c r="FRQ38" s="558"/>
      <c r="FRR38" s="558"/>
      <c r="FRS38" s="558"/>
      <c r="FRT38" s="558"/>
      <c r="FRU38" s="558"/>
      <c r="FRV38" s="558"/>
      <c r="FRW38" s="558"/>
      <c r="FRX38" s="558"/>
      <c r="FRY38" s="558"/>
      <c r="FRZ38" s="558"/>
      <c r="FSA38" s="558"/>
      <c r="FSB38" s="558"/>
      <c r="FSC38" s="558"/>
      <c r="FSD38" s="558"/>
      <c r="FSE38" s="558"/>
      <c r="FSF38" s="558"/>
      <c r="FSG38" s="558"/>
      <c r="FSH38" s="558"/>
      <c r="FSI38" s="558"/>
      <c r="FSJ38" s="558"/>
      <c r="FSK38" s="558"/>
      <c r="FSL38" s="558"/>
      <c r="FSM38" s="558"/>
      <c r="FSN38" s="558"/>
      <c r="FSO38" s="558"/>
      <c r="FSP38" s="558"/>
      <c r="FSQ38" s="558"/>
      <c r="FSR38" s="558"/>
      <c r="FSS38" s="558"/>
      <c r="FST38" s="558"/>
      <c r="FSU38" s="558"/>
      <c r="FSV38" s="558"/>
      <c r="FSW38" s="558"/>
      <c r="FSX38" s="558"/>
      <c r="FSY38" s="558"/>
      <c r="FSZ38" s="558"/>
      <c r="FTA38" s="558"/>
      <c r="FTB38" s="558"/>
      <c r="FTC38" s="558"/>
      <c r="FTD38" s="558"/>
      <c r="FTE38" s="558"/>
      <c r="FTF38" s="558"/>
      <c r="FTG38" s="558"/>
      <c r="FTH38" s="558"/>
      <c r="FTI38" s="558"/>
      <c r="FTJ38" s="558"/>
      <c r="FTK38" s="558"/>
      <c r="FTL38" s="558"/>
      <c r="FTM38" s="558"/>
      <c r="FTN38" s="558"/>
      <c r="FTO38" s="558"/>
      <c r="FTP38" s="558"/>
      <c r="FTQ38" s="558"/>
      <c r="FTR38" s="558"/>
      <c r="FTS38" s="558"/>
      <c r="FTT38" s="558"/>
      <c r="FTU38" s="558"/>
      <c r="FTV38" s="558"/>
      <c r="FTW38" s="558"/>
      <c r="FTX38" s="558"/>
      <c r="FTY38" s="558"/>
      <c r="FTZ38" s="558"/>
      <c r="FUA38" s="558"/>
      <c r="FUB38" s="558"/>
      <c r="FUC38" s="558"/>
      <c r="FUD38" s="558"/>
      <c r="FUE38" s="558"/>
      <c r="FUF38" s="558"/>
      <c r="FUG38" s="558"/>
      <c r="FUH38" s="558"/>
      <c r="FUI38" s="558"/>
      <c r="FUJ38" s="558"/>
      <c r="FUK38" s="558"/>
      <c r="FUL38" s="558"/>
      <c r="FUM38" s="558"/>
      <c r="FUN38" s="558"/>
      <c r="FUO38" s="558"/>
      <c r="FUP38" s="558"/>
      <c r="FUQ38" s="558"/>
      <c r="FUR38" s="558"/>
      <c r="FUS38" s="558"/>
      <c r="FUT38" s="558"/>
      <c r="FUU38" s="558"/>
      <c r="FUV38" s="558"/>
      <c r="FUW38" s="558"/>
      <c r="FUX38" s="558"/>
      <c r="FUY38" s="558"/>
      <c r="FUZ38" s="558"/>
      <c r="FVA38" s="558"/>
      <c r="FVB38" s="558"/>
      <c r="FVC38" s="558"/>
      <c r="FVD38" s="558"/>
      <c r="FVE38" s="558"/>
      <c r="FVF38" s="558"/>
      <c r="FVG38" s="558"/>
      <c r="FVH38" s="558"/>
      <c r="FVI38" s="558"/>
      <c r="FVJ38" s="558"/>
      <c r="FVK38" s="558"/>
      <c r="FVL38" s="558"/>
      <c r="FVM38" s="558"/>
      <c r="FVN38" s="558"/>
      <c r="FVO38" s="558"/>
      <c r="FVP38" s="558"/>
      <c r="FVQ38" s="558"/>
      <c r="FVR38" s="558"/>
      <c r="FVS38" s="558"/>
      <c r="FVT38" s="558"/>
      <c r="FVU38" s="558"/>
      <c r="FVV38" s="558"/>
      <c r="FVW38" s="558"/>
      <c r="FVX38" s="558"/>
      <c r="FVY38" s="558"/>
      <c r="FVZ38" s="558"/>
      <c r="FWA38" s="558"/>
      <c r="FWB38" s="558"/>
      <c r="FWC38" s="558"/>
      <c r="FWD38" s="558"/>
      <c r="FWE38" s="558"/>
      <c r="FWF38" s="558"/>
      <c r="FWG38" s="558"/>
      <c r="FWH38" s="558"/>
      <c r="FWI38" s="558"/>
      <c r="FWJ38" s="558"/>
      <c r="FWK38" s="558"/>
      <c r="FWL38" s="558"/>
      <c r="FWM38" s="558"/>
      <c r="FWN38" s="558"/>
      <c r="FWO38" s="558"/>
      <c r="FWP38" s="558"/>
      <c r="FWQ38" s="558"/>
      <c r="FWR38" s="558"/>
      <c r="FWS38" s="558"/>
      <c r="FWT38" s="558"/>
      <c r="FWU38" s="558"/>
      <c r="FWV38" s="558"/>
      <c r="FWW38" s="558"/>
      <c r="FWX38" s="558"/>
      <c r="FWY38" s="558"/>
      <c r="FWZ38" s="558"/>
      <c r="FXA38" s="558"/>
      <c r="FXB38" s="558"/>
      <c r="FXC38" s="558"/>
      <c r="FXD38" s="558"/>
      <c r="FXE38" s="558"/>
      <c r="FXF38" s="558"/>
      <c r="FXG38" s="558"/>
      <c r="FXH38" s="558"/>
      <c r="FXI38" s="558"/>
      <c r="FXJ38" s="558"/>
      <c r="FXK38" s="558"/>
      <c r="FXL38" s="558"/>
      <c r="FXM38" s="558"/>
      <c r="FXN38" s="558"/>
      <c r="FXO38" s="558"/>
      <c r="FXP38" s="558"/>
      <c r="FXQ38" s="558"/>
      <c r="FXR38" s="558"/>
      <c r="FXS38" s="558"/>
      <c r="FXT38" s="558"/>
      <c r="FXU38" s="558"/>
      <c r="FXV38" s="558"/>
      <c r="FXW38" s="558"/>
      <c r="FXX38" s="558"/>
      <c r="FXY38" s="558"/>
      <c r="FXZ38" s="558"/>
      <c r="FYA38" s="558"/>
      <c r="FYB38" s="558"/>
      <c r="FYC38" s="558"/>
      <c r="FYD38" s="558"/>
      <c r="FYE38" s="558"/>
      <c r="FYF38" s="558"/>
      <c r="FYG38" s="558"/>
      <c r="FYH38" s="558"/>
      <c r="FYI38" s="558"/>
      <c r="FYJ38" s="558"/>
      <c r="FYK38" s="558"/>
      <c r="FYL38" s="558"/>
      <c r="FYM38" s="558"/>
      <c r="FYN38" s="558"/>
      <c r="FYO38" s="558"/>
      <c r="FYP38" s="558"/>
      <c r="FYQ38" s="558"/>
      <c r="FYR38" s="558"/>
      <c r="FYS38" s="558"/>
      <c r="FYT38" s="558"/>
      <c r="FYU38" s="558"/>
      <c r="FYV38" s="558"/>
      <c r="FYW38" s="558"/>
      <c r="FYX38" s="558"/>
      <c r="FYY38" s="558"/>
      <c r="FYZ38" s="558"/>
      <c r="FZA38" s="558"/>
      <c r="FZB38" s="558"/>
      <c r="FZC38" s="558"/>
      <c r="FZD38" s="558"/>
      <c r="FZE38" s="558"/>
      <c r="FZF38" s="558"/>
      <c r="FZG38" s="558"/>
      <c r="FZH38" s="558"/>
      <c r="FZI38" s="558"/>
      <c r="FZJ38" s="558"/>
      <c r="FZK38" s="558"/>
      <c r="FZL38" s="558"/>
      <c r="FZM38" s="558"/>
      <c r="FZN38" s="558"/>
      <c r="FZO38" s="558"/>
      <c r="FZP38" s="558"/>
      <c r="FZQ38" s="558"/>
      <c r="FZR38" s="558"/>
      <c r="FZS38" s="558"/>
      <c r="FZT38" s="558"/>
      <c r="FZU38" s="558"/>
      <c r="FZV38" s="558"/>
      <c r="FZW38" s="558"/>
      <c r="FZX38" s="558"/>
      <c r="FZY38" s="558"/>
      <c r="FZZ38" s="558"/>
      <c r="GAA38" s="558"/>
      <c r="GAB38" s="558"/>
      <c r="GAC38" s="558"/>
      <c r="GAD38" s="558"/>
      <c r="GAE38" s="558"/>
      <c r="GAF38" s="558"/>
      <c r="GAG38" s="558"/>
      <c r="GAH38" s="558"/>
      <c r="GAI38" s="558"/>
      <c r="GAJ38" s="558"/>
      <c r="GAK38" s="558"/>
      <c r="GAL38" s="558"/>
      <c r="GAM38" s="558"/>
      <c r="GAN38" s="558"/>
      <c r="GAO38" s="558"/>
      <c r="GAP38" s="558"/>
      <c r="GAQ38" s="558"/>
      <c r="GAR38" s="558"/>
      <c r="GAS38" s="558"/>
      <c r="GAT38" s="558"/>
      <c r="GAU38" s="558"/>
      <c r="GAV38" s="558"/>
      <c r="GAW38" s="558"/>
      <c r="GAX38" s="558"/>
      <c r="GAY38" s="558"/>
      <c r="GAZ38" s="558"/>
      <c r="GBA38" s="558"/>
      <c r="GBB38" s="558"/>
      <c r="GBC38" s="558"/>
      <c r="GBD38" s="558"/>
      <c r="GBE38" s="558"/>
      <c r="GBF38" s="558"/>
      <c r="GBG38" s="558"/>
      <c r="GBH38" s="558"/>
      <c r="GBI38" s="558"/>
      <c r="GBJ38" s="558"/>
      <c r="GBK38" s="558"/>
      <c r="GBL38" s="558"/>
      <c r="GBM38" s="558"/>
      <c r="GBN38" s="558"/>
      <c r="GBO38" s="558"/>
      <c r="GBP38" s="558"/>
      <c r="GBQ38" s="558"/>
      <c r="GBR38" s="558"/>
      <c r="GBS38" s="558"/>
      <c r="GBT38" s="558"/>
      <c r="GBU38" s="558"/>
      <c r="GBV38" s="558"/>
      <c r="GBW38" s="558"/>
      <c r="GBX38" s="558"/>
      <c r="GBY38" s="558"/>
      <c r="GBZ38" s="558"/>
      <c r="GCA38" s="558"/>
      <c r="GCB38" s="558"/>
      <c r="GCC38" s="558"/>
      <c r="GCD38" s="558"/>
      <c r="GCE38" s="558"/>
      <c r="GCF38" s="558"/>
      <c r="GCG38" s="558"/>
      <c r="GCH38" s="558"/>
      <c r="GCI38" s="558"/>
      <c r="GCJ38" s="558"/>
      <c r="GCK38" s="558"/>
      <c r="GCL38" s="558"/>
      <c r="GCM38" s="558"/>
      <c r="GCN38" s="558"/>
      <c r="GCO38" s="558"/>
      <c r="GCP38" s="558"/>
      <c r="GCQ38" s="558"/>
      <c r="GCR38" s="558"/>
      <c r="GCS38" s="558"/>
      <c r="GCT38" s="558"/>
      <c r="GCU38" s="558"/>
      <c r="GCV38" s="558"/>
      <c r="GCW38" s="558"/>
      <c r="GCX38" s="558"/>
      <c r="GCY38" s="558"/>
      <c r="GCZ38" s="558"/>
      <c r="GDA38" s="558"/>
      <c r="GDB38" s="558"/>
      <c r="GDC38" s="558"/>
      <c r="GDD38" s="558"/>
      <c r="GDE38" s="558"/>
      <c r="GDF38" s="558"/>
      <c r="GDG38" s="558"/>
      <c r="GDH38" s="558"/>
      <c r="GDI38" s="558"/>
      <c r="GDJ38" s="558"/>
      <c r="GDK38" s="558"/>
      <c r="GDL38" s="558"/>
      <c r="GDM38" s="558"/>
      <c r="GDN38" s="558"/>
      <c r="GDO38" s="558"/>
      <c r="GDP38" s="558"/>
      <c r="GDQ38" s="558"/>
      <c r="GDR38" s="558"/>
      <c r="GDS38" s="558"/>
      <c r="GDT38" s="558"/>
      <c r="GDU38" s="558"/>
      <c r="GDV38" s="558"/>
      <c r="GDW38" s="558"/>
      <c r="GDX38" s="558"/>
      <c r="GDY38" s="558"/>
      <c r="GDZ38" s="558"/>
      <c r="GEA38" s="558"/>
      <c r="GEB38" s="558"/>
      <c r="GEC38" s="558"/>
      <c r="GED38" s="558"/>
      <c r="GEE38" s="558"/>
      <c r="GEF38" s="558"/>
      <c r="GEG38" s="558"/>
      <c r="GEH38" s="558"/>
      <c r="GEI38" s="558"/>
      <c r="GEJ38" s="558"/>
      <c r="GEK38" s="558"/>
      <c r="GEL38" s="558"/>
      <c r="GEM38" s="558"/>
      <c r="GEN38" s="558"/>
      <c r="GEO38" s="558"/>
      <c r="GEP38" s="558"/>
      <c r="GEQ38" s="558"/>
      <c r="GER38" s="558"/>
      <c r="GES38" s="558"/>
      <c r="GET38" s="558"/>
      <c r="GEU38" s="558"/>
      <c r="GEV38" s="558"/>
      <c r="GEW38" s="558"/>
      <c r="GEX38" s="558"/>
      <c r="GEY38" s="558"/>
      <c r="GEZ38" s="558"/>
      <c r="GFA38" s="558"/>
      <c r="GFB38" s="558"/>
      <c r="GFC38" s="558"/>
      <c r="GFD38" s="558"/>
      <c r="GFE38" s="558"/>
      <c r="GFF38" s="558"/>
      <c r="GFG38" s="558"/>
      <c r="GFH38" s="558"/>
      <c r="GFI38" s="558"/>
      <c r="GFJ38" s="558"/>
      <c r="GFK38" s="558"/>
      <c r="GFL38" s="558"/>
      <c r="GFM38" s="558"/>
      <c r="GFN38" s="558"/>
      <c r="GFO38" s="558"/>
      <c r="GFP38" s="558"/>
      <c r="GFQ38" s="558"/>
      <c r="GFR38" s="558"/>
      <c r="GFS38" s="558"/>
      <c r="GFT38" s="558"/>
      <c r="GFU38" s="558"/>
      <c r="GFV38" s="558"/>
      <c r="GFW38" s="558"/>
      <c r="GFX38" s="558"/>
      <c r="GFY38" s="558"/>
      <c r="GFZ38" s="558"/>
      <c r="GGA38" s="558"/>
      <c r="GGB38" s="558"/>
      <c r="GGC38" s="558"/>
      <c r="GGD38" s="558"/>
      <c r="GGE38" s="558"/>
      <c r="GGF38" s="558"/>
      <c r="GGG38" s="558"/>
      <c r="GGH38" s="558"/>
      <c r="GGI38" s="558"/>
      <c r="GGJ38" s="558"/>
      <c r="GGK38" s="558"/>
      <c r="GGL38" s="558"/>
      <c r="GGM38" s="558"/>
      <c r="GGN38" s="558"/>
      <c r="GGO38" s="558"/>
      <c r="GGP38" s="558"/>
      <c r="GGQ38" s="558"/>
      <c r="GGR38" s="558"/>
      <c r="GGS38" s="558"/>
      <c r="GGT38" s="558"/>
      <c r="GGU38" s="558"/>
      <c r="GGV38" s="558"/>
      <c r="GGW38" s="558"/>
      <c r="GGX38" s="558"/>
      <c r="GGY38" s="558"/>
      <c r="GGZ38" s="558"/>
      <c r="GHA38" s="558"/>
      <c r="GHB38" s="558"/>
      <c r="GHC38" s="558"/>
      <c r="GHD38" s="558"/>
      <c r="GHE38" s="558"/>
      <c r="GHF38" s="558"/>
      <c r="GHG38" s="558"/>
      <c r="GHH38" s="558"/>
      <c r="GHI38" s="558"/>
      <c r="GHJ38" s="558"/>
      <c r="GHK38" s="558"/>
      <c r="GHL38" s="558"/>
      <c r="GHM38" s="558"/>
      <c r="GHN38" s="558"/>
      <c r="GHO38" s="558"/>
      <c r="GHP38" s="558"/>
      <c r="GHQ38" s="558"/>
      <c r="GHR38" s="558"/>
      <c r="GHS38" s="558"/>
      <c r="GHT38" s="558"/>
      <c r="GHU38" s="558"/>
      <c r="GHV38" s="558"/>
      <c r="GHW38" s="558"/>
      <c r="GHX38" s="558"/>
      <c r="GHY38" s="558"/>
      <c r="GHZ38" s="558"/>
      <c r="GIA38" s="558"/>
      <c r="GIB38" s="558"/>
      <c r="GIC38" s="558"/>
      <c r="GID38" s="558"/>
      <c r="GIE38" s="558"/>
      <c r="GIF38" s="558"/>
      <c r="GIG38" s="558"/>
      <c r="GIH38" s="558"/>
      <c r="GII38" s="558"/>
      <c r="GIJ38" s="558"/>
      <c r="GIK38" s="558"/>
      <c r="GIL38" s="558"/>
      <c r="GIM38" s="558"/>
      <c r="GIN38" s="558"/>
      <c r="GIO38" s="558"/>
      <c r="GIP38" s="558"/>
      <c r="GIQ38" s="558"/>
      <c r="GIR38" s="558"/>
      <c r="GIS38" s="558"/>
      <c r="GIT38" s="558"/>
      <c r="GIU38" s="558"/>
      <c r="GIV38" s="558"/>
      <c r="GIW38" s="558"/>
      <c r="GIX38" s="558"/>
      <c r="GIY38" s="558"/>
      <c r="GIZ38" s="558"/>
      <c r="GJA38" s="558"/>
      <c r="GJB38" s="558"/>
      <c r="GJC38" s="558"/>
      <c r="GJD38" s="558"/>
      <c r="GJE38" s="558"/>
      <c r="GJF38" s="558"/>
      <c r="GJG38" s="558"/>
      <c r="GJH38" s="558"/>
      <c r="GJI38" s="558"/>
      <c r="GJJ38" s="558"/>
      <c r="GJK38" s="558"/>
      <c r="GJL38" s="558"/>
      <c r="GJM38" s="558"/>
      <c r="GJN38" s="558"/>
      <c r="GJO38" s="558"/>
      <c r="GJP38" s="558"/>
      <c r="GJQ38" s="558"/>
      <c r="GJR38" s="558"/>
      <c r="GJS38" s="558"/>
      <c r="GJT38" s="558"/>
      <c r="GJU38" s="558"/>
      <c r="GJV38" s="558"/>
      <c r="GJW38" s="558"/>
      <c r="GJX38" s="558"/>
      <c r="GJY38" s="558"/>
      <c r="GJZ38" s="558"/>
      <c r="GKA38" s="558"/>
      <c r="GKB38" s="558"/>
      <c r="GKC38" s="558"/>
      <c r="GKD38" s="558"/>
      <c r="GKE38" s="558"/>
      <c r="GKF38" s="558"/>
      <c r="GKG38" s="558"/>
      <c r="GKH38" s="558"/>
      <c r="GKI38" s="558"/>
      <c r="GKJ38" s="558"/>
      <c r="GKK38" s="558"/>
      <c r="GKL38" s="558"/>
      <c r="GKM38" s="558"/>
      <c r="GKN38" s="558"/>
      <c r="GKO38" s="558"/>
      <c r="GKP38" s="558"/>
      <c r="GKQ38" s="558"/>
      <c r="GKR38" s="558"/>
      <c r="GKS38" s="558"/>
      <c r="GKT38" s="558"/>
      <c r="GKU38" s="558"/>
      <c r="GKV38" s="558"/>
      <c r="GKW38" s="558"/>
      <c r="GKX38" s="558"/>
      <c r="GKY38" s="558"/>
      <c r="GKZ38" s="558"/>
      <c r="GLA38" s="558"/>
      <c r="GLB38" s="558"/>
      <c r="GLC38" s="558"/>
      <c r="GLD38" s="558"/>
      <c r="GLE38" s="558"/>
      <c r="GLF38" s="558"/>
      <c r="GLG38" s="558"/>
      <c r="GLH38" s="558"/>
      <c r="GLI38" s="558"/>
      <c r="GLJ38" s="558"/>
      <c r="GLK38" s="558"/>
      <c r="GLL38" s="558"/>
      <c r="GLM38" s="558"/>
      <c r="GLN38" s="558"/>
      <c r="GLO38" s="558"/>
      <c r="GLP38" s="558"/>
      <c r="GLQ38" s="558"/>
      <c r="GLR38" s="558"/>
      <c r="GLS38" s="558"/>
      <c r="GLT38" s="558"/>
      <c r="GLU38" s="558"/>
      <c r="GLV38" s="558"/>
      <c r="GLW38" s="558"/>
      <c r="GLX38" s="558"/>
      <c r="GLY38" s="558"/>
      <c r="GLZ38" s="558"/>
      <c r="GMA38" s="558"/>
      <c r="GMB38" s="558"/>
      <c r="GMC38" s="558"/>
      <c r="GMD38" s="558"/>
      <c r="GME38" s="558"/>
      <c r="GMF38" s="558"/>
      <c r="GMG38" s="558"/>
      <c r="GMH38" s="558"/>
      <c r="GMI38" s="558"/>
      <c r="GMJ38" s="558"/>
      <c r="GMK38" s="558"/>
      <c r="GML38" s="558"/>
      <c r="GMM38" s="558"/>
      <c r="GMN38" s="558"/>
      <c r="GMO38" s="558"/>
      <c r="GMP38" s="558"/>
      <c r="GMQ38" s="558"/>
      <c r="GMR38" s="558"/>
      <c r="GMS38" s="558"/>
      <c r="GMT38" s="558"/>
      <c r="GMU38" s="558"/>
      <c r="GMV38" s="558"/>
      <c r="GMW38" s="558"/>
      <c r="GMX38" s="558"/>
      <c r="GMY38" s="558"/>
      <c r="GMZ38" s="558"/>
      <c r="GNA38" s="558"/>
      <c r="GNB38" s="558"/>
      <c r="GNC38" s="558"/>
      <c r="GND38" s="558"/>
      <c r="GNE38" s="558"/>
      <c r="GNF38" s="558"/>
      <c r="GNG38" s="558"/>
      <c r="GNH38" s="558"/>
      <c r="GNI38" s="558"/>
      <c r="GNJ38" s="558"/>
      <c r="GNK38" s="558"/>
      <c r="GNL38" s="558"/>
      <c r="GNM38" s="558"/>
      <c r="GNN38" s="558"/>
      <c r="GNO38" s="558"/>
      <c r="GNP38" s="558"/>
      <c r="GNQ38" s="558"/>
      <c r="GNR38" s="558"/>
      <c r="GNS38" s="558"/>
      <c r="GNT38" s="558"/>
      <c r="GNU38" s="558"/>
      <c r="GNV38" s="558"/>
      <c r="GNW38" s="558"/>
      <c r="GNX38" s="558"/>
      <c r="GNY38" s="558"/>
      <c r="GNZ38" s="558"/>
      <c r="GOA38" s="558"/>
      <c r="GOB38" s="558"/>
      <c r="GOC38" s="558"/>
      <c r="GOD38" s="558"/>
      <c r="GOE38" s="558"/>
      <c r="GOF38" s="558"/>
      <c r="GOG38" s="558"/>
      <c r="GOH38" s="558"/>
      <c r="GOI38" s="558"/>
      <c r="GOJ38" s="558"/>
      <c r="GOK38" s="558"/>
      <c r="GOL38" s="558"/>
      <c r="GOM38" s="558"/>
      <c r="GON38" s="558"/>
      <c r="GOO38" s="558"/>
      <c r="GOP38" s="558"/>
      <c r="GOQ38" s="558"/>
      <c r="GOR38" s="558"/>
      <c r="GOS38" s="558"/>
      <c r="GOT38" s="558"/>
      <c r="GOU38" s="558"/>
      <c r="GOV38" s="558"/>
      <c r="GOW38" s="558"/>
      <c r="GOX38" s="558"/>
      <c r="GOY38" s="558"/>
      <c r="GOZ38" s="558"/>
      <c r="GPA38" s="558"/>
      <c r="GPB38" s="558"/>
      <c r="GPC38" s="558"/>
      <c r="GPD38" s="558"/>
      <c r="GPE38" s="558"/>
      <c r="GPF38" s="558"/>
      <c r="GPG38" s="558"/>
      <c r="GPH38" s="558"/>
      <c r="GPI38" s="558"/>
      <c r="GPJ38" s="558"/>
      <c r="GPK38" s="558"/>
      <c r="GPL38" s="558"/>
      <c r="GPM38" s="558"/>
      <c r="GPN38" s="558"/>
      <c r="GPO38" s="558"/>
      <c r="GPP38" s="558"/>
      <c r="GPQ38" s="558"/>
      <c r="GPR38" s="558"/>
      <c r="GPS38" s="558"/>
      <c r="GPT38" s="558"/>
      <c r="GPU38" s="558"/>
      <c r="GPV38" s="558"/>
      <c r="GPW38" s="558"/>
      <c r="GPX38" s="558"/>
      <c r="GPY38" s="558"/>
      <c r="GPZ38" s="558"/>
      <c r="GQA38" s="558"/>
      <c r="GQB38" s="558"/>
      <c r="GQC38" s="558"/>
      <c r="GQD38" s="558"/>
      <c r="GQE38" s="558"/>
      <c r="GQF38" s="558"/>
      <c r="GQG38" s="558"/>
      <c r="GQH38" s="558"/>
      <c r="GQI38" s="558"/>
      <c r="GQJ38" s="558"/>
      <c r="GQK38" s="558"/>
      <c r="GQL38" s="558"/>
      <c r="GQM38" s="558"/>
      <c r="GQN38" s="558"/>
      <c r="GQO38" s="558"/>
      <c r="GQP38" s="558"/>
      <c r="GQQ38" s="558"/>
      <c r="GQR38" s="558"/>
      <c r="GQS38" s="558"/>
      <c r="GQT38" s="558"/>
      <c r="GQU38" s="558"/>
      <c r="GQV38" s="558"/>
      <c r="GQW38" s="558"/>
      <c r="GQX38" s="558"/>
      <c r="GQY38" s="558"/>
      <c r="GQZ38" s="558"/>
      <c r="GRA38" s="558"/>
      <c r="GRB38" s="558"/>
      <c r="GRC38" s="558"/>
      <c r="GRD38" s="558"/>
      <c r="GRE38" s="558"/>
      <c r="GRF38" s="558"/>
      <c r="GRG38" s="558"/>
      <c r="GRH38" s="558"/>
      <c r="GRI38" s="558"/>
      <c r="GRJ38" s="558"/>
      <c r="GRK38" s="558"/>
      <c r="GRL38" s="558"/>
      <c r="GRM38" s="558"/>
      <c r="GRN38" s="558"/>
      <c r="GRO38" s="558"/>
      <c r="GRP38" s="558"/>
      <c r="GRQ38" s="558"/>
      <c r="GRR38" s="558"/>
      <c r="GRS38" s="558"/>
      <c r="GRT38" s="558"/>
      <c r="GRU38" s="558"/>
      <c r="GRV38" s="558"/>
      <c r="GRW38" s="558"/>
      <c r="GRX38" s="558"/>
      <c r="GRY38" s="558"/>
      <c r="GRZ38" s="558"/>
      <c r="GSA38" s="558"/>
      <c r="GSB38" s="558"/>
      <c r="GSC38" s="558"/>
      <c r="GSD38" s="558"/>
      <c r="GSE38" s="558"/>
      <c r="GSF38" s="558"/>
      <c r="GSG38" s="558"/>
      <c r="GSH38" s="558"/>
      <c r="GSI38" s="558"/>
      <c r="GSJ38" s="558"/>
      <c r="GSK38" s="558"/>
      <c r="GSL38" s="558"/>
      <c r="GSM38" s="558"/>
      <c r="GSN38" s="558"/>
      <c r="GSO38" s="558"/>
      <c r="GSP38" s="558"/>
      <c r="GSQ38" s="558"/>
      <c r="GSR38" s="558"/>
      <c r="GSS38" s="558"/>
      <c r="GST38" s="558"/>
      <c r="GSU38" s="558"/>
      <c r="GSV38" s="558"/>
      <c r="GSW38" s="558"/>
      <c r="GSX38" s="558"/>
      <c r="GSY38" s="558"/>
      <c r="GSZ38" s="558"/>
      <c r="GTA38" s="558"/>
      <c r="GTB38" s="558"/>
      <c r="GTC38" s="558"/>
      <c r="GTD38" s="558"/>
      <c r="GTE38" s="558"/>
      <c r="GTF38" s="558"/>
      <c r="GTG38" s="558"/>
      <c r="GTH38" s="558"/>
      <c r="GTI38" s="558"/>
      <c r="GTJ38" s="558"/>
      <c r="GTK38" s="558"/>
      <c r="GTL38" s="558"/>
      <c r="GTM38" s="558"/>
      <c r="GTN38" s="558"/>
      <c r="GTO38" s="558"/>
      <c r="GTP38" s="558"/>
      <c r="GTQ38" s="558"/>
      <c r="GTR38" s="558"/>
      <c r="GTS38" s="558"/>
      <c r="GTT38" s="558"/>
      <c r="GTU38" s="558"/>
      <c r="GTV38" s="558"/>
      <c r="GTW38" s="558"/>
      <c r="GTX38" s="558"/>
      <c r="GTY38" s="558"/>
      <c r="GTZ38" s="558"/>
      <c r="GUA38" s="558"/>
      <c r="GUB38" s="558"/>
      <c r="GUC38" s="558"/>
      <c r="GUD38" s="558"/>
      <c r="GUE38" s="558"/>
      <c r="GUF38" s="558"/>
      <c r="GUG38" s="558"/>
      <c r="GUH38" s="558"/>
      <c r="GUI38" s="558"/>
      <c r="GUJ38" s="558"/>
      <c r="GUK38" s="558"/>
      <c r="GUL38" s="558"/>
      <c r="GUM38" s="558"/>
      <c r="GUN38" s="558"/>
      <c r="GUO38" s="558"/>
      <c r="GUP38" s="558"/>
      <c r="GUQ38" s="558"/>
      <c r="GUR38" s="558"/>
      <c r="GUS38" s="558"/>
      <c r="GUT38" s="558"/>
      <c r="GUU38" s="558"/>
      <c r="GUV38" s="558"/>
      <c r="GUW38" s="558"/>
      <c r="GUX38" s="558"/>
      <c r="GUY38" s="558"/>
      <c r="GUZ38" s="558"/>
      <c r="GVA38" s="558"/>
      <c r="GVB38" s="558"/>
      <c r="GVC38" s="558"/>
      <c r="GVD38" s="558"/>
      <c r="GVE38" s="558"/>
      <c r="GVF38" s="558"/>
      <c r="GVG38" s="558"/>
      <c r="GVH38" s="558"/>
      <c r="GVI38" s="558"/>
      <c r="GVJ38" s="558"/>
      <c r="GVK38" s="558"/>
      <c r="GVL38" s="558"/>
      <c r="GVM38" s="558"/>
      <c r="GVN38" s="558"/>
      <c r="GVO38" s="558"/>
      <c r="GVP38" s="558"/>
      <c r="GVQ38" s="558"/>
      <c r="GVR38" s="558"/>
      <c r="GVS38" s="558"/>
      <c r="GVT38" s="558"/>
      <c r="GVU38" s="558"/>
      <c r="GVV38" s="558"/>
      <c r="GVW38" s="558"/>
      <c r="GVX38" s="558"/>
      <c r="GVY38" s="558"/>
      <c r="GVZ38" s="558"/>
      <c r="GWA38" s="558"/>
      <c r="GWB38" s="558"/>
      <c r="GWC38" s="558"/>
      <c r="GWD38" s="558"/>
      <c r="GWE38" s="558"/>
      <c r="GWF38" s="558"/>
      <c r="GWG38" s="558"/>
      <c r="GWH38" s="558"/>
      <c r="GWI38" s="558"/>
      <c r="GWJ38" s="558"/>
      <c r="GWK38" s="558"/>
      <c r="GWL38" s="558"/>
      <c r="GWM38" s="558"/>
      <c r="GWN38" s="558"/>
      <c r="GWO38" s="558"/>
      <c r="GWP38" s="558"/>
      <c r="GWQ38" s="558"/>
      <c r="GWR38" s="558"/>
      <c r="GWS38" s="558"/>
      <c r="GWT38" s="558"/>
      <c r="GWU38" s="558"/>
      <c r="GWV38" s="558"/>
      <c r="GWW38" s="558"/>
      <c r="GWX38" s="558"/>
      <c r="GWY38" s="558"/>
      <c r="GWZ38" s="558"/>
      <c r="GXA38" s="558"/>
      <c r="GXB38" s="558"/>
      <c r="GXC38" s="558"/>
      <c r="GXD38" s="558"/>
      <c r="GXE38" s="558"/>
      <c r="GXF38" s="558"/>
      <c r="GXG38" s="558"/>
      <c r="GXH38" s="558"/>
      <c r="GXI38" s="558"/>
      <c r="GXJ38" s="558"/>
      <c r="GXK38" s="558"/>
      <c r="GXL38" s="558"/>
      <c r="GXM38" s="558"/>
      <c r="GXN38" s="558"/>
      <c r="GXO38" s="558"/>
      <c r="GXP38" s="558"/>
      <c r="GXQ38" s="558"/>
      <c r="GXR38" s="558"/>
      <c r="GXS38" s="558"/>
      <c r="GXT38" s="558"/>
      <c r="GXU38" s="558"/>
      <c r="GXV38" s="558"/>
      <c r="GXW38" s="558"/>
      <c r="GXX38" s="558"/>
      <c r="GXY38" s="558"/>
      <c r="GXZ38" s="558"/>
      <c r="GYA38" s="558"/>
      <c r="GYB38" s="558"/>
      <c r="GYC38" s="558"/>
      <c r="GYD38" s="558"/>
      <c r="GYE38" s="558"/>
      <c r="GYF38" s="558"/>
      <c r="GYG38" s="558"/>
      <c r="GYH38" s="558"/>
      <c r="GYI38" s="558"/>
      <c r="GYJ38" s="558"/>
      <c r="GYK38" s="558"/>
      <c r="GYL38" s="558"/>
      <c r="GYM38" s="558"/>
      <c r="GYN38" s="558"/>
      <c r="GYO38" s="558"/>
      <c r="GYP38" s="558"/>
      <c r="GYQ38" s="558"/>
      <c r="GYR38" s="558"/>
      <c r="GYS38" s="558"/>
      <c r="GYT38" s="558"/>
      <c r="GYU38" s="558"/>
      <c r="GYV38" s="558"/>
      <c r="GYW38" s="558"/>
      <c r="GYX38" s="558"/>
      <c r="GYY38" s="558"/>
      <c r="GYZ38" s="558"/>
      <c r="GZA38" s="558"/>
      <c r="GZB38" s="558"/>
      <c r="GZC38" s="558"/>
      <c r="GZD38" s="558"/>
      <c r="GZE38" s="558"/>
      <c r="GZF38" s="558"/>
      <c r="GZG38" s="558"/>
      <c r="GZH38" s="558"/>
      <c r="GZI38" s="558"/>
      <c r="GZJ38" s="558"/>
      <c r="GZK38" s="558"/>
      <c r="GZL38" s="558"/>
      <c r="GZM38" s="558"/>
      <c r="GZN38" s="558"/>
      <c r="GZO38" s="558"/>
      <c r="GZP38" s="558"/>
      <c r="GZQ38" s="558"/>
      <c r="GZR38" s="558"/>
      <c r="GZS38" s="558"/>
      <c r="GZT38" s="558"/>
      <c r="GZU38" s="558"/>
      <c r="GZV38" s="558"/>
      <c r="GZW38" s="558"/>
      <c r="GZX38" s="558"/>
      <c r="GZY38" s="558"/>
      <c r="GZZ38" s="558"/>
      <c r="HAA38" s="558"/>
      <c r="HAB38" s="558"/>
      <c r="HAC38" s="558"/>
      <c r="HAD38" s="558"/>
      <c r="HAE38" s="558"/>
      <c r="HAF38" s="558"/>
      <c r="HAG38" s="558"/>
      <c r="HAH38" s="558"/>
      <c r="HAI38" s="558"/>
      <c r="HAJ38" s="558"/>
      <c r="HAK38" s="558"/>
      <c r="HAL38" s="558"/>
      <c r="HAM38" s="558"/>
      <c r="HAN38" s="558"/>
      <c r="HAO38" s="558"/>
      <c r="HAP38" s="558"/>
      <c r="HAQ38" s="558"/>
      <c r="HAR38" s="558"/>
      <c r="HAS38" s="558"/>
      <c r="HAT38" s="558"/>
      <c r="HAU38" s="558"/>
      <c r="HAV38" s="558"/>
      <c r="HAW38" s="558"/>
      <c r="HAX38" s="558"/>
      <c r="HAY38" s="558"/>
      <c r="HAZ38" s="558"/>
      <c r="HBA38" s="558"/>
      <c r="HBB38" s="558"/>
      <c r="HBC38" s="558"/>
      <c r="HBD38" s="558"/>
      <c r="HBE38" s="558"/>
      <c r="HBF38" s="558"/>
      <c r="HBG38" s="558"/>
      <c r="HBH38" s="558"/>
      <c r="HBI38" s="558"/>
      <c r="HBJ38" s="558"/>
      <c r="HBK38" s="558"/>
      <c r="HBL38" s="558"/>
      <c r="HBM38" s="558"/>
      <c r="HBN38" s="558"/>
      <c r="HBO38" s="558"/>
      <c r="HBP38" s="558"/>
      <c r="HBQ38" s="558"/>
      <c r="HBR38" s="558"/>
      <c r="HBS38" s="558"/>
      <c r="HBT38" s="558"/>
      <c r="HBU38" s="558"/>
      <c r="HBV38" s="558"/>
      <c r="HBW38" s="558"/>
      <c r="HBX38" s="558"/>
      <c r="HBY38" s="558"/>
      <c r="HBZ38" s="558"/>
      <c r="HCA38" s="558"/>
      <c r="HCB38" s="558"/>
      <c r="HCC38" s="558"/>
      <c r="HCD38" s="558"/>
      <c r="HCE38" s="558"/>
      <c r="HCF38" s="558"/>
      <c r="HCG38" s="558"/>
      <c r="HCH38" s="558"/>
      <c r="HCI38" s="558"/>
      <c r="HCJ38" s="558"/>
      <c r="HCK38" s="558"/>
      <c r="HCL38" s="558"/>
      <c r="HCM38" s="558"/>
      <c r="HCN38" s="558"/>
      <c r="HCO38" s="558"/>
      <c r="HCP38" s="558"/>
      <c r="HCQ38" s="558"/>
      <c r="HCR38" s="558"/>
      <c r="HCS38" s="558"/>
      <c r="HCT38" s="558"/>
      <c r="HCU38" s="558"/>
      <c r="HCV38" s="558"/>
      <c r="HCW38" s="558"/>
      <c r="HCX38" s="558"/>
      <c r="HCY38" s="558"/>
      <c r="HCZ38" s="558"/>
      <c r="HDA38" s="558"/>
      <c r="HDB38" s="558"/>
      <c r="HDC38" s="558"/>
      <c r="HDD38" s="558"/>
      <c r="HDE38" s="558"/>
      <c r="HDF38" s="558"/>
      <c r="HDG38" s="558"/>
      <c r="HDH38" s="558"/>
      <c r="HDI38" s="558"/>
      <c r="HDJ38" s="558"/>
      <c r="HDK38" s="558"/>
      <c r="HDL38" s="558"/>
      <c r="HDM38" s="558"/>
      <c r="HDN38" s="558"/>
      <c r="HDO38" s="558"/>
      <c r="HDP38" s="558"/>
      <c r="HDQ38" s="558"/>
      <c r="HDR38" s="558"/>
      <c r="HDS38" s="558"/>
      <c r="HDT38" s="558"/>
      <c r="HDU38" s="558"/>
      <c r="HDV38" s="558"/>
      <c r="HDW38" s="558"/>
      <c r="HDX38" s="558"/>
      <c r="HDY38" s="558"/>
      <c r="HDZ38" s="558"/>
      <c r="HEA38" s="558"/>
      <c r="HEB38" s="558"/>
      <c r="HEC38" s="558"/>
      <c r="HED38" s="558"/>
      <c r="HEE38" s="558"/>
      <c r="HEF38" s="558"/>
      <c r="HEG38" s="558"/>
      <c r="HEH38" s="558"/>
      <c r="HEI38" s="558"/>
      <c r="HEJ38" s="558"/>
      <c r="HEK38" s="558"/>
      <c r="HEL38" s="558"/>
      <c r="HEM38" s="558"/>
      <c r="HEN38" s="558"/>
      <c r="HEO38" s="558"/>
      <c r="HEP38" s="558"/>
      <c r="HEQ38" s="558"/>
      <c r="HER38" s="558"/>
      <c r="HES38" s="558"/>
      <c r="HET38" s="558"/>
      <c r="HEU38" s="558"/>
      <c r="HEV38" s="558"/>
      <c r="HEW38" s="558"/>
      <c r="HEX38" s="558"/>
      <c r="HEY38" s="558"/>
      <c r="HEZ38" s="558"/>
      <c r="HFA38" s="558"/>
      <c r="HFB38" s="558"/>
      <c r="HFC38" s="558"/>
      <c r="HFD38" s="558"/>
      <c r="HFE38" s="558"/>
      <c r="HFF38" s="558"/>
      <c r="HFG38" s="558"/>
      <c r="HFH38" s="558"/>
      <c r="HFI38" s="558"/>
      <c r="HFJ38" s="558"/>
      <c r="HFK38" s="558"/>
      <c r="HFL38" s="558"/>
      <c r="HFM38" s="558"/>
      <c r="HFN38" s="558"/>
      <c r="HFO38" s="558"/>
      <c r="HFP38" s="558"/>
      <c r="HFQ38" s="558"/>
      <c r="HFR38" s="558"/>
      <c r="HFS38" s="558"/>
      <c r="HFT38" s="558"/>
      <c r="HFU38" s="558"/>
      <c r="HFV38" s="558"/>
      <c r="HFW38" s="558"/>
      <c r="HFX38" s="558"/>
      <c r="HFY38" s="558"/>
      <c r="HFZ38" s="558"/>
      <c r="HGA38" s="558"/>
      <c r="HGB38" s="558"/>
      <c r="HGC38" s="558"/>
      <c r="HGD38" s="558"/>
      <c r="HGE38" s="558"/>
      <c r="HGF38" s="558"/>
      <c r="HGG38" s="558"/>
      <c r="HGH38" s="558"/>
      <c r="HGI38" s="558"/>
      <c r="HGJ38" s="558"/>
      <c r="HGK38" s="558"/>
      <c r="HGL38" s="558"/>
      <c r="HGM38" s="558"/>
      <c r="HGN38" s="558"/>
      <c r="HGO38" s="558"/>
      <c r="HGP38" s="558"/>
      <c r="HGQ38" s="558"/>
      <c r="HGR38" s="558"/>
      <c r="HGS38" s="558"/>
      <c r="HGT38" s="558"/>
      <c r="HGU38" s="558"/>
      <c r="HGV38" s="558"/>
      <c r="HGW38" s="558"/>
      <c r="HGX38" s="558"/>
      <c r="HGY38" s="558"/>
      <c r="HGZ38" s="558"/>
      <c r="HHA38" s="558"/>
      <c r="HHB38" s="558"/>
      <c r="HHC38" s="558"/>
      <c r="HHD38" s="558"/>
      <c r="HHE38" s="558"/>
      <c r="HHF38" s="558"/>
      <c r="HHG38" s="558"/>
      <c r="HHH38" s="558"/>
      <c r="HHI38" s="558"/>
      <c r="HHJ38" s="558"/>
      <c r="HHK38" s="558"/>
      <c r="HHL38" s="558"/>
      <c r="HHM38" s="558"/>
      <c r="HHN38" s="558"/>
      <c r="HHO38" s="558"/>
      <c r="HHP38" s="558"/>
      <c r="HHQ38" s="558"/>
      <c r="HHR38" s="558"/>
      <c r="HHS38" s="558"/>
      <c r="HHT38" s="558"/>
      <c r="HHU38" s="558"/>
      <c r="HHV38" s="558"/>
      <c r="HHW38" s="558"/>
      <c r="HHX38" s="558"/>
      <c r="HHY38" s="558"/>
      <c r="HHZ38" s="558"/>
      <c r="HIA38" s="558"/>
      <c r="HIB38" s="558"/>
      <c r="HIC38" s="558"/>
      <c r="HID38" s="558"/>
      <c r="HIE38" s="558"/>
      <c r="HIF38" s="558"/>
      <c r="HIG38" s="558"/>
      <c r="HIH38" s="558"/>
      <c r="HII38" s="558"/>
      <c r="HIJ38" s="558"/>
      <c r="HIK38" s="558"/>
      <c r="HIL38" s="558"/>
      <c r="HIM38" s="558"/>
      <c r="HIN38" s="558"/>
      <c r="HIO38" s="558"/>
      <c r="HIP38" s="558"/>
      <c r="HIQ38" s="558"/>
      <c r="HIR38" s="558"/>
      <c r="HIS38" s="558"/>
      <c r="HIT38" s="558"/>
      <c r="HIU38" s="558"/>
      <c r="HIV38" s="558"/>
      <c r="HIW38" s="558"/>
      <c r="HIX38" s="558"/>
      <c r="HIY38" s="558"/>
      <c r="HIZ38" s="558"/>
      <c r="HJA38" s="558"/>
      <c r="HJB38" s="558"/>
      <c r="HJC38" s="558"/>
      <c r="HJD38" s="558"/>
      <c r="HJE38" s="558"/>
      <c r="HJF38" s="558"/>
      <c r="HJG38" s="558"/>
      <c r="HJH38" s="558"/>
      <c r="HJI38" s="558"/>
      <c r="HJJ38" s="558"/>
      <c r="HJK38" s="558"/>
      <c r="HJL38" s="558"/>
      <c r="HJM38" s="558"/>
      <c r="HJN38" s="558"/>
      <c r="HJO38" s="558"/>
      <c r="HJP38" s="558"/>
      <c r="HJQ38" s="558"/>
      <c r="HJR38" s="558"/>
      <c r="HJS38" s="558"/>
      <c r="HJT38" s="558"/>
      <c r="HJU38" s="558"/>
      <c r="HJV38" s="558"/>
      <c r="HJW38" s="558"/>
      <c r="HJX38" s="558"/>
      <c r="HJY38" s="558"/>
      <c r="HJZ38" s="558"/>
      <c r="HKA38" s="558"/>
      <c r="HKB38" s="558"/>
      <c r="HKC38" s="558"/>
      <c r="HKD38" s="558"/>
      <c r="HKE38" s="558"/>
      <c r="HKF38" s="558"/>
      <c r="HKG38" s="558"/>
      <c r="HKH38" s="558"/>
      <c r="HKI38" s="558"/>
      <c r="HKJ38" s="558"/>
      <c r="HKK38" s="558"/>
      <c r="HKL38" s="558"/>
      <c r="HKM38" s="558"/>
      <c r="HKN38" s="558"/>
      <c r="HKO38" s="558"/>
      <c r="HKP38" s="558"/>
      <c r="HKQ38" s="558"/>
      <c r="HKR38" s="558"/>
      <c r="HKS38" s="558"/>
      <c r="HKT38" s="558"/>
      <c r="HKU38" s="558"/>
      <c r="HKV38" s="558"/>
      <c r="HKW38" s="558"/>
      <c r="HKX38" s="558"/>
      <c r="HKY38" s="558"/>
      <c r="HKZ38" s="558"/>
      <c r="HLA38" s="558"/>
      <c r="HLB38" s="558"/>
      <c r="HLC38" s="558"/>
      <c r="HLD38" s="558"/>
      <c r="HLE38" s="558"/>
      <c r="HLF38" s="558"/>
      <c r="HLG38" s="558"/>
      <c r="HLH38" s="558"/>
      <c r="HLI38" s="558"/>
      <c r="HLJ38" s="558"/>
      <c r="HLK38" s="558"/>
      <c r="HLL38" s="558"/>
      <c r="HLM38" s="558"/>
      <c r="HLN38" s="558"/>
      <c r="HLO38" s="558"/>
      <c r="HLP38" s="558"/>
      <c r="HLQ38" s="558"/>
      <c r="HLR38" s="558"/>
      <c r="HLS38" s="558"/>
      <c r="HLT38" s="558"/>
      <c r="HLU38" s="558"/>
      <c r="HLV38" s="558"/>
      <c r="HLW38" s="558"/>
      <c r="HLX38" s="558"/>
      <c r="HLY38" s="558"/>
      <c r="HLZ38" s="558"/>
      <c r="HMA38" s="558"/>
      <c r="HMB38" s="558"/>
      <c r="HMC38" s="558"/>
      <c r="HMD38" s="558"/>
      <c r="HME38" s="558"/>
      <c r="HMF38" s="558"/>
      <c r="HMG38" s="558"/>
      <c r="HMH38" s="558"/>
      <c r="HMI38" s="558"/>
      <c r="HMJ38" s="558"/>
      <c r="HMK38" s="558"/>
      <c r="HML38" s="558"/>
      <c r="HMM38" s="558"/>
      <c r="HMN38" s="558"/>
      <c r="HMO38" s="558"/>
      <c r="HMP38" s="558"/>
      <c r="HMQ38" s="558"/>
      <c r="HMR38" s="558"/>
      <c r="HMS38" s="558"/>
      <c r="HMT38" s="558"/>
      <c r="HMU38" s="558"/>
      <c r="HMV38" s="558"/>
      <c r="HMW38" s="558"/>
      <c r="HMX38" s="558"/>
      <c r="HMY38" s="558"/>
      <c r="HMZ38" s="558"/>
      <c r="HNA38" s="558"/>
      <c r="HNB38" s="558"/>
      <c r="HNC38" s="558"/>
      <c r="HND38" s="558"/>
      <c r="HNE38" s="558"/>
      <c r="HNF38" s="558"/>
      <c r="HNG38" s="558"/>
      <c r="HNH38" s="558"/>
      <c r="HNI38" s="558"/>
      <c r="HNJ38" s="558"/>
      <c r="HNK38" s="558"/>
      <c r="HNL38" s="558"/>
      <c r="HNM38" s="558"/>
      <c r="HNN38" s="558"/>
      <c r="HNO38" s="558"/>
      <c r="HNP38" s="558"/>
      <c r="HNQ38" s="558"/>
      <c r="HNR38" s="558"/>
      <c r="HNS38" s="558"/>
      <c r="HNT38" s="558"/>
      <c r="HNU38" s="558"/>
      <c r="HNV38" s="558"/>
      <c r="HNW38" s="558"/>
      <c r="HNX38" s="558"/>
      <c r="HNY38" s="558"/>
      <c r="HNZ38" s="558"/>
      <c r="HOA38" s="558"/>
      <c r="HOB38" s="558"/>
      <c r="HOC38" s="558"/>
      <c r="HOD38" s="558"/>
      <c r="HOE38" s="558"/>
      <c r="HOF38" s="558"/>
      <c r="HOG38" s="558"/>
      <c r="HOH38" s="558"/>
      <c r="HOI38" s="558"/>
      <c r="HOJ38" s="558"/>
      <c r="HOK38" s="558"/>
      <c r="HOL38" s="558"/>
      <c r="HOM38" s="558"/>
      <c r="HON38" s="558"/>
      <c r="HOO38" s="558"/>
      <c r="HOP38" s="558"/>
      <c r="HOQ38" s="558"/>
      <c r="HOR38" s="558"/>
      <c r="HOS38" s="558"/>
      <c r="HOT38" s="558"/>
      <c r="HOU38" s="558"/>
      <c r="HOV38" s="558"/>
      <c r="HOW38" s="558"/>
      <c r="HOX38" s="558"/>
      <c r="HOY38" s="558"/>
      <c r="HOZ38" s="558"/>
      <c r="HPA38" s="558"/>
      <c r="HPB38" s="558"/>
      <c r="HPC38" s="558"/>
      <c r="HPD38" s="558"/>
      <c r="HPE38" s="558"/>
      <c r="HPF38" s="558"/>
      <c r="HPG38" s="558"/>
      <c r="HPH38" s="558"/>
      <c r="HPI38" s="558"/>
      <c r="HPJ38" s="558"/>
      <c r="HPK38" s="558"/>
      <c r="HPL38" s="558"/>
      <c r="HPM38" s="558"/>
      <c r="HPN38" s="558"/>
      <c r="HPO38" s="558"/>
      <c r="HPP38" s="558"/>
      <c r="HPQ38" s="558"/>
      <c r="HPR38" s="558"/>
      <c r="HPS38" s="558"/>
      <c r="HPT38" s="558"/>
      <c r="HPU38" s="558"/>
      <c r="HPV38" s="558"/>
      <c r="HPW38" s="558"/>
      <c r="HPX38" s="558"/>
      <c r="HPY38" s="558"/>
      <c r="HPZ38" s="558"/>
      <c r="HQA38" s="558"/>
      <c r="HQB38" s="558"/>
      <c r="HQC38" s="558"/>
      <c r="HQD38" s="558"/>
      <c r="HQE38" s="558"/>
      <c r="HQF38" s="558"/>
      <c r="HQG38" s="558"/>
      <c r="HQH38" s="558"/>
      <c r="HQI38" s="558"/>
      <c r="HQJ38" s="558"/>
      <c r="HQK38" s="558"/>
      <c r="HQL38" s="558"/>
      <c r="HQM38" s="558"/>
      <c r="HQN38" s="558"/>
      <c r="HQO38" s="558"/>
      <c r="HQP38" s="558"/>
      <c r="HQQ38" s="558"/>
      <c r="HQR38" s="558"/>
      <c r="HQS38" s="558"/>
      <c r="HQT38" s="558"/>
      <c r="HQU38" s="558"/>
      <c r="HQV38" s="558"/>
      <c r="HQW38" s="558"/>
      <c r="HQX38" s="558"/>
      <c r="HQY38" s="558"/>
      <c r="HQZ38" s="558"/>
      <c r="HRA38" s="558"/>
      <c r="HRB38" s="558"/>
      <c r="HRC38" s="558"/>
      <c r="HRD38" s="558"/>
      <c r="HRE38" s="558"/>
      <c r="HRF38" s="558"/>
      <c r="HRG38" s="558"/>
      <c r="HRH38" s="558"/>
      <c r="HRI38" s="558"/>
      <c r="HRJ38" s="558"/>
      <c r="HRK38" s="558"/>
      <c r="HRL38" s="558"/>
      <c r="HRM38" s="558"/>
      <c r="HRN38" s="558"/>
      <c r="HRO38" s="558"/>
      <c r="HRP38" s="558"/>
      <c r="HRQ38" s="558"/>
      <c r="HRR38" s="558"/>
      <c r="HRS38" s="558"/>
      <c r="HRT38" s="558"/>
      <c r="HRU38" s="558"/>
      <c r="HRV38" s="558"/>
      <c r="HRW38" s="558"/>
      <c r="HRX38" s="558"/>
      <c r="HRY38" s="558"/>
      <c r="HRZ38" s="558"/>
      <c r="HSA38" s="558"/>
      <c r="HSB38" s="558"/>
      <c r="HSC38" s="558"/>
      <c r="HSD38" s="558"/>
      <c r="HSE38" s="558"/>
      <c r="HSF38" s="558"/>
      <c r="HSG38" s="558"/>
      <c r="HSH38" s="558"/>
      <c r="HSI38" s="558"/>
      <c r="HSJ38" s="558"/>
      <c r="HSK38" s="558"/>
      <c r="HSL38" s="558"/>
      <c r="HSM38" s="558"/>
      <c r="HSN38" s="558"/>
      <c r="HSO38" s="558"/>
      <c r="HSP38" s="558"/>
      <c r="HSQ38" s="558"/>
      <c r="HSR38" s="558"/>
      <c r="HSS38" s="558"/>
      <c r="HST38" s="558"/>
      <c r="HSU38" s="558"/>
      <c r="HSV38" s="558"/>
      <c r="HSW38" s="558"/>
      <c r="HSX38" s="558"/>
      <c r="HSY38" s="558"/>
      <c r="HSZ38" s="558"/>
      <c r="HTA38" s="558"/>
      <c r="HTB38" s="558"/>
      <c r="HTC38" s="558"/>
      <c r="HTD38" s="558"/>
      <c r="HTE38" s="558"/>
      <c r="HTF38" s="558"/>
      <c r="HTG38" s="558"/>
      <c r="HTH38" s="558"/>
      <c r="HTI38" s="558"/>
      <c r="HTJ38" s="558"/>
      <c r="HTK38" s="558"/>
      <c r="HTL38" s="558"/>
      <c r="HTM38" s="558"/>
      <c r="HTN38" s="558"/>
      <c r="HTO38" s="558"/>
      <c r="HTP38" s="558"/>
      <c r="HTQ38" s="558"/>
      <c r="HTR38" s="558"/>
      <c r="HTS38" s="558"/>
      <c r="HTT38" s="558"/>
      <c r="HTU38" s="558"/>
      <c r="HTV38" s="558"/>
      <c r="HTW38" s="558"/>
      <c r="HTX38" s="558"/>
      <c r="HTY38" s="558"/>
      <c r="HTZ38" s="558"/>
      <c r="HUA38" s="558"/>
      <c r="HUB38" s="558"/>
      <c r="HUC38" s="558"/>
      <c r="HUD38" s="558"/>
      <c r="HUE38" s="558"/>
      <c r="HUF38" s="558"/>
      <c r="HUG38" s="558"/>
      <c r="HUH38" s="558"/>
      <c r="HUI38" s="558"/>
      <c r="HUJ38" s="558"/>
      <c r="HUK38" s="558"/>
      <c r="HUL38" s="558"/>
      <c r="HUM38" s="558"/>
      <c r="HUN38" s="558"/>
      <c r="HUO38" s="558"/>
      <c r="HUP38" s="558"/>
      <c r="HUQ38" s="558"/>
      <c r="HUR38" s="558"/>
      <c r="HUS38" s="558"/>
      <c r="HUT38" s="558"/>
      <c r="HUU38" s="558"/>
      <c r="HUV38" s="558"/>
      <c r="HUW38" s="558"/>
      <c r="HUX38" s="558"/>
      <c r="HUY38" s="558"/>
      <c r="HUZ38" s="558"/>
      <c r="HVA38" s="558"/>
      <c r="HVB38" s="558"/>
      <c r="HVC38" s="558"/>
      <c r="HVD38" s="558"/>
      <c r="HVE38" s="558"/>
      <c r="HVF38" s="558"/>
      <c r="HVG38" s="558"/>
      <c r="HVH38" s="558"/>
      <c r="HVI38" s="558"/>
      <c r="HVJ38" s="558"/>
      <c r="HVK38" s="558"/>
      <c r="HVL38" s="558"/>
      <c r="HVM38" s="558"/>
      <c r="HVN38" s="558"/>
      <c r="HVO38" s="558"/>
      <c r="HVP38" s="558"/>
      <c r="HVQ38" s="558"/>
      <c r="HVR38" s="558"/>
      <c r="HVS38" s="558"/>
      <c r="HVT38" s="558"/>
      <c r="HVU38" s="558"/>
      <c r="HVV38" s="558"/>
      <c r="HVW38" s="558"/>
      <c r="HVX38" s="558"/>
      <c r="HVY38" s="558"/>
      <c r="HVZ38" s="558"/>
      <c r="HWA38" s="558"/>
      <c r="HWB38" s="558"/>
      <c r="HWC38" s="558"/>
      <c r="HWD38" s="558"/>
      <c r="HWE38" s="558"/>
      <c r="HWF38" s="558"/>
      <c r="HWG38" s="558"/>
      <c r="HWH38" s="558"/>
      <c r="HWI38" s="558"/>
      <c r="HWJ38" s="558"/>
      <c r="HWK38" s="558"/>
      <c r="HWL38" s="558"/>
      <c r="HWM38" s="558"/>
      <c r="HWN38" s="558"/>
      <c r="HWO38" s="558"/>
      <c r="HWP38" s="558"/>
      <c r="HWQ38" s="558"/>
      <c r="HWR38" s="558"/>
      <c r="HWS38" s="558"/>
      <c r="HWT38" s="558"/>
      <c r="HWU38" s="558"/>
      <c r="HWV38" s="558"/>
      <c r="HWW38" s="558"/>
      <c r="HWX38" s="558"/>
      <c r="HWY38" s="558"/>
      <c r="HWZ38" s="558"/>
      <c r="HXA38" s="558"/>
      <c r="HXB38" s="558"/>
      <c r="HXC38" s="558"/>
      <c r="HXD38" s="558"/>
      <c r="HXE38" s="558"/>
      <c r="HXF38" s="558"/>
      <c r="HXG38" s="558"/>
      <c r="HXH38" s="558"/>
      <c r="HXI38" s="558"/>
      <c r="HXJ38" s="558"/>
      <c r="HXK38" s="558"/>
      <c r="HXL38" s="558"/>
      <c r="HXM38" s="558"/>
      <c r="HXN38" s="558"/>
      <c r="HXO38" s="558"/>
      <c r="HXP38" s="558"/>
      <c r="HXQ38" s="558"/>
      <c r="HXR38" s="558"/>
      <c r="HXS38" s="558"/>
      <c r="HXT38" s="558"/>
      <c r="HXU38" s="558"/>
      <c r="HXV38" s="558"/>
      <c r="HXW38" s="558"/>
      <c r="HXX38" s="558"/>
      <c r="HXY38" s="558"/>
      <c r="HXZ38" s="558"/>
      <c r="HYA38" s="558"/>
      <c r="HYB38" s="558"/>
      <c r="HYC38" s="558"/>
      <c r="HYD38" s="558"/>
      <c r="HYE38" s="558"/>
      <c r="HYF38" s="558"/>
      <c r="HYG38" s="558"/>
      <c r="HYH38" s="558"/>
      <c r="HYI38" s="558"/>
      <c r="HYJ38" s="558"/>
      <c r="HYK38" s="558"/>
      <c r="HYL38" s="558"/>
      <c r="HYM38" s="558"/>
      <c r="HYN38" s="558"/>
      <c r="HYO38" s="558"/>
      <c r="HYP38" s="558"/>
      <c r="HYQ38" s="558"/>
      <c r="HYR38" s="558"/>
      <c r="HYS38" s="558"/>
      <c r="HYT38" s="558"/>
      <c r="HYU38" s="558"/>
      <c r="HYV38" s="558"/>
      <c r="HYW38" s="558"/>
      <c r="HYX38" s="558"/>
      <c r="HYY38" s="558"/>
      <c r="HYZ38" s="558"/>
      <c r="HZA38" s="558"/>
      <c r="HZB38" s="558"/>
      <c r="HZC38" s="558"/>
      <c r="HZD38" s="558"/>
      <c r="HZE38" s="558"/>
      <c r="HZF38" s="558"/>
      <c r="HZG38" s="558"/>
      <c r="HZH38" s="558"/>
      <c r="HZI38" s="558"/>
      <c r="HZJ38" s="558"/>
      <c r="HZK38" s="558"/>
      <c r="HZL38" s="558"/>
      <c r="HZM38" s="558"/>
      <c r="HZN38" s="558"/>
      <c r="HZO38" s="558"/>
      <c r="HZP38" s="558"/>
      <c r="HZQ38" s="558"/>
      <c r="HZR38" s="558"/>
      <c r="HZS38" s="558"/>
      <c r="HZT38" s="558"/>
      <c r="HZU38" s="558"/>
      <c r="HZV38" s="558"/>
      <c r="HZW38" s="558"/>
      <c r="HZX38" s="558"/>
      <c r="HZY38" s="558"/>
      <c r="HZZ38" s="558"/>
      <c r="IAA38" s="558"/>
      <c r="IAB38" s="558"/>
      <c r="IAC38" s="558"/>
      <c r="IAD38" s="558"/>
      <c r="IAE38" s="558"/>
      <c r="IAF38" s="558"/>
      <c r="IAG38" s="558"/>
      <c r="IAH38" s="558"/>
      <c r="IAI38" s="558"/>
      <c r="IAJ38" s="558"/>
      <c r="IAK38" s="558"/>
      <c r="IAL38" s="558"/>
      <c r="IAM38" s="558"/>
      <c r="IAN38" s="558"/>
      <c r="IAO38" s="558"/>
      <c r="IAP38" s="558"/>
      <c r="IAQ38" s="558"/>
      <c r="IAR38" s="558"/>
      <c r="IAS38" s="558"/>
      <c r="IAT38" s="558"/>
      <c r="IAU38" s="558"/>
      <c r="IAV38" s="558"/>
      <c r="IAW38" s="558"/>
      <c r="IAX38" s="558"/>
      <c r="IAY38" s="558"/>
      <c r="IAZ38" s="558"/>
      <c r="IBA38" s="558"/>
      <c r="IBB38" s="558"/>
      <c r="IBC38" s="558"/>
      <c r="IBD38" s="558"/>
      <c r="IBE38" s="558"/>
      <c r="IBF38" s="558"/>
      <c r="IBG38" s="558"/>
      <c r="IBH38" s="558"/>
      <c r="IBI38" s="558"/>
      <c r="IBJ38" s="558"/>
      <c r="IBK38" s="558"/>
      <c r="IBL38" s="558"/>
      <c r="IBM38" s="558"/>
      <c r="IBN38" s="558"/>
      <c r="IBO38" s="558"/>
      <c r="IBP38" s="558"/>
      <c r="IBQ38" s="558"/>
      <c r="IBR38" s="558"/>
      <c r="IBS38" s="558"/>
      <c r="IBT38" s="558"/>
      <c r="IBU38" s="558"/>
      <c r="IBV38" s="558"/>
      <c r="IBW38" s="558"/>
      <c r="IBX38" s="558"/>
      <c r="IBY38" s="558"/>
      <c r="IBZ38" s="558"/>
      <c r="ICA38" s="558"/>
      <c r="ICB38" s="558"/>
      <c r="ICC38" s="558"/>
      <c r="ICD38" s="558"/>
      <c r="ICE38" s="558"/>
      <c r="ICF38" s="558"/>
      <c r="ICG38" s="558"/>
      <c r="ICH38" s="558"/>
      <c r="ICI38" s="558"/>
      <c r="ICJ38" s="558"/>
      <c r="ICK38" s="558"/>
      <c r="ICL38" s="558"/>
      <c r="ICM38" s="558"/>
      <c r="ICN38" s="558"/>
      <c r="ICO38" s="558"/>
      <c r="ICP38" s="558"/>
      <c r="ICQ38" s="558"/>
      <c r="ICR38" s="558"/>
      <c r="ICS38" s="558"/>
      <c r="ICT38" s="558"/>
      <c r="ICU38" s="558"/>
      <c r="ICV38" s="558"/>
      <c r="ICW38" s="558"/>
      <c r="ICX38" s="558"/>
      <c r="ICY38" s="558"/>
      <c r="ICZ38" s="558"/>
      <c r="IDA38" s="558"/>
      <c r="IDB38" s="558"/>
      <c r="IDC38" s="558"/>
      <c r="IDD38" s="558"/>
      <c r="IDE38" s="558"/>
      <c r="IDF38" s="558"/>
      <c r="IDG38" s="558"/>
      <c r="IDH38" s="558"/>
      <c r="IDI38" s="558"/>
      <c r="IDJ38" s="558"/>
      <c r="IDK38" s="558"/>
      <c r="IDL38" s="558"/>
      <c r="IDM38" s="558"/>
      <c r="IDN38" s="558"/>
      <c r="IDO38" s="558"/>
      <c r="IDP38" s="558"/>
      <c r="IDQ38" s="558"/>
      <c r="IDR38" s="558"/>
      <c r="IDS38" s="558"/>
      <c r="IDT38" s="558"/>
      <c r="IDU38" s="558"/>
      <c r="IDV38" s="558"/>
      <c r="IDW38" s="558"/>
      <c r="IDX38" s="558"/>
      <c r="IDY38" s="558"/>
      <c r="IDZ38" s="558"/>
      <c r="IEA38" s="558"/>
      <c r="IEB38" s="558"/>
      <c r="IEC38" s="558"/>
      <c r="IED38" s="558"/>
      <c r="IEE38" s="558"/>
      <c r="IEF38" s="558"/>
      <c r="IEG38" s="558"/>
      <c r="IEH38" s="558"/>
      <c r="IEI38" s="558"/>
      <c r="IEJ38" s="558"/>
      <c r="IEK38" s="558"/>
      <c r="IEL38" s="558"/>
      <c r="IEM38" s="558"/>
      <c r="IEN38" s="558"/>
      <c r="IEO38" s="558"/>
      <c r="IEP38" s="558"/>
      <c r="IEQ38" s="558"/>
      <c r="IER38" s="558"/>
      <c r="IES38" s="558"/>
      <c r="IET38" s="558"/>
      <c r="IEU38" s="558"/>
      <c r="IEV38" s="558"/>
      <c r="IEW38" s="558"/>
      <c r="IEX38" s="558"/>
      <c r="IEY38" s="558"/>
      <c r="IEZ38" s="558"/>
      <c r="IFA38" s="558"/>
      <c r="IFB38" s="558"/>
      <c r="IFC38" s="558"/>
      <c r="IFD38" s="558"/>
      <c r="IFE38" s="558"/>
      <c r="IFF38" s="558"/>
      <c r="IFG38" s="558"/>
      <c r="IFH38" s="558"/>
      <c r="IFI38" s="558"/>
      <c r="IFJ38" s="558"/>
      <c r="IFK38" s="558"/>
      <c r="IFL38" s="558"/>
      <c r="IFM38" s="558"/>
      <c r="IFN38" s="558"/>
      <c r="IFO38" s="558"/>
      <c r="IFP38" s="558"/>
      <c r="IFQ38" s="558"/>
      <c r="IFR38" s="558"/>
      <c r="IFS38" s="558"/>
      <c r="IFT38" s="558"/>
      <c r="IFU38" s="558"/>
      <c r="IFV38" s="558"/>
      <c r="IFW38" s="558"/>
      <c r="IFX38" s="558"/>
      <c r="IFY38" s="558"/>
      <c r="IFZ38" s="558"/>
      <c r="IGA38" s="558"/>
      <c r="IGB38" s="558"/>
      <c r="IGC38" s="558"/>
      <c r="IGD38" s="558"/>
      <c r="IGE38" s="558"/>
      <c r="IGF38" s="558"/>
      <c r="IGG38" s="558"/>
      <c r="IGH38" s="558"/>
      <c r="IGI38" s="558"/>
      <c r="IGJ38" s="558"/>
      <c r="IGK38" s="558"/>
      <c r="IGL38" s="558"/>
      <c r="IGM38" s="558"/>
      <c r="IGN38" s="558"/>
      <c r="IGO38" s="558"/>
      <c r="IGP38" s="558"/>
      <c r="IGQ38" s="558"/>
      <c r="IGR38" s="558"/>
      <c r="IGS38" s="558"/>
      <c r="IGT38" s="558"/>
      <c r="IGU38" s="558"/>
      <c r="IGV38" s="558"/>
      <c r="IGW38" s="558"/>
      <c r="IGX38" s="558"/>
      <c r="IGY38" s="558"/>
      <c r="IGZ38" s="558"/>
      <c r="IHA38" s="558"/>
      <c r="IHB38" s="558"/>
      <c r="IHC38" s="558"/>
      <c r="IHD38" s="558"/>
      <c r="IHE38" s="558"/>
      <c r="IHF38" s="558"/>
      <c r="IHG38" s="558"/>
      <c r="IHH38" s="558"/>
      <c r="IHI38" s="558"/>
      <c r="IHJ38" s="558"/>
      <c r="IHK38" s="558"/>
      <c r="IHL38" s="558"/>
      <c r="IHM38" s="558"/>
      <c r="IHN38" s="558"/>
      <c r="IHO38" s="558"/>
      <c r="IHP38" s="558"/>
      <c r="IHQ38" s="558"/>
      <c r="IHR38" s="558"/>
      <c r="IHS38" s="558"/>
      <c r="IHT38" s="558"/>
      <c r="IHU38" s="558"/>
      <c r="IHV38" s="558"/>
      <c r="IHW38" s="558"/>
      <c r="IHX38" s="558"/>
      <c r="IHY38" s="558"/>
      <c r="IHZ38" s="558"/>
      <c r="IIA38" s="558"/>
      <c r="IIB38" s="558"/>
      <c r="IIC38" s="558"/>
      <c r="IID38" s="558"/>
      <c r="IIE38" s="558"/>
      <c r="IIF38" s="558"/>
      <c r="IIG38" s="558"/>
      <c r="IIH38" s="558"/>
      <c r="III38" s="558"/>
      <c r="IIJ38" s="558"/>
      <c r="IIK38" s="558"/>
      <c r="IIL38" s="558"/>
      <c r="IIM38" s="558"/>
      <c r="IIN38" s="558"/>
      <c r="IIO38" s="558"/>
      <c r="IIP38" s="558"/>
      <c r="IIQ38" s="558"/>
      <c r="IIR38" s="558"/>
      <c r="IIS38" s="558"/>
      <c r="IIT38" s="558"/>
      <c r="IIU38" s="558"/>
      <c r="IIV38" s="558"/>
      <c r="IIW38" s="558"/>
      <c r="IIX38" s="558"/>
      <c r="IIY38" s="558"/>
      <c r="IIZ38" s="558"/>
      <c r="IJA38" s="558"/>
      <c r="IJB38" s="558"/>
      <c r="IJC38" s="558"/>
      <c r="IJD38" s="558"/>
      <c r="IJE38" s="558"/>
      <c r="IJF38" s="558"/>
      <c r="IJG38" s="558"/>
      <c r="IJH38" s="558"/>
      <c r="IJI38" s="558"/>
      <c r="IJJ38" s="558"/>
      <c r="IJK38" s="558"/>
      <c r="IJL38" s="558"/>
      <c r="IJM38" s="558"/>
      <c r="IJN38" s="558"/>
      <c r="IJO38" s="558"/>
      <c r="IJP38" s="558"/>
      <c r="IJQ38" s="558"/>
      <c r="IJR38" s="558"/>
      <c r="IJS38" s="558"/>
      <c r="IJT38" s="558"/>
      <c r="IJU38" s="558"/>
      <c r="IJV38" s="558"/>
      <c r="IJW38" s="558"/>
      <c r="IJX38" s="558"/>
      <c r="IJY38" s="558"/>
      <c r="IJZ38" s="558"/>
      <c r="IKA38" s="558"/>
      <c r="IKB38" s="558"/>
      <c r="IKC38" s="558"/>
      <c r="IKD38" s="558"/>
      <c r="IKE38" s="558"/>
      <c r="IKF38" s="558"/>
      <c r="IKG38" s="558"/>
      <c r="IKH38" s="558"/>
      <c r="IKI38" s="558"/>
      <c r="IKJ38" s="558"/>
      <c r="IKK38" s="558"/>
      <c r="IKL38" s="558"/>
      <c r="IKM38" s="558"/>
      <c r="IKN38" s="558"/>
      <c r="IKO38" s="558"/>
      <c r="IKP38" s="558"/>
      <c r="IKQ38" s="558"/>
      <c r="IKR38" s="558"/>
      <c r="IKS38" s="558"/>
      <c r="IKT38" s="558"/>
      <c r="IKU38" s="558"/>
      <c r="IKV38" s="558"/>
      <c r="IKW38" s="558"/>
      <c r="IKX38" s="558"/>
      <c r="IKY38" s="558"/>
      <c r="IKZ38" s="558"/>
      <c r="ILA38" s="558"/>
      <c r="ILB38" s="558"/>
      <c r="ILC38" s="558"/>
      <c r="ILD38" s="558"/>
      <c r="ILE38" s="558"/>
      <c r="ILF38" s="558"/>
      <c r="ILG38" s="558"/>
      <c r="ILH38" s="558"/>
      <c r="ILI38" s="558"/>
      <c r="ILJ38" s="558"/>
      <c r="ILK38" s="558"/>
      <c r="ILL38" s="558"/>
      <c r="ILM38" s="558"/>
      <c r="ILN38" s="558"/>
      <c r="ILO38" s="558"/>
      <c r="ILP38" s="558"/>
      <c r="ILQ38" s="558"/>
      <c r="ILR38" s="558"/>
      <c r="ILS38" s="558"/>
      <c r="ILT38" s="558"/>
      <c r="ILU38" s="558"/>
      <c r="ILV38" s="558"/>
      <c r="ILW38" s="558"/>
      <c r="ILX38" s="558"/>
      <c r="ILY38" s="558"/>
      <c r="ILZ38" s="558"/>
      <c r="IMA38" s="558"/>
      <c r="IMB38" s="558"/>
      <c r="IMC38" s="558"/>
      <c r="IMD38" s="558"/>
      <c r="IME38" s="558"/>
      <c r="IMF38" s="558"/>
      <c r="IMG38" s="558"/>
      <c r="IMH38" s="558"/>
      <c r="IMI38" s="558"/>
      <c r="IMJ38" s="558"/>
      <c r="IMK38" s="558"/>
      <c r="IML38" s="558"/>
      <c r="IMM38" s="558"/>
      <c r="IMN38" s="558"/>
      <c r="IMO38" s="558"/>
      <c r="IMP38" s="558"/>
      <c r="IMQ38" s="558"/>
      <c r="IMR38" s="558"/>
      <c r="IMS38" s="558"/>
      <c r="IMT38" s="558"/>
      <c r="IMU38" s="558"/>
      <c r="IMV38" s="558"/>
      <c r="IMW38" s="558"/>
      <c r="IMX38" s="558"/>
      <c r="IMY38" s="558"/>
      <c r="IMZ38" s="558"/>
      <c r="INA38" s="558"/>
      <c r="INB38" s="558"/>
      <c r="INC38" s="558"/>
      <c r="IND38" s="558"/>
      <c r="INE38" s="558"/>
      <c r="INF38" s="558"/>
      <c r="ING38" s="558"/>
      <c r="INH38" s="558"/>
      <c r="INI38" s="558"/>
      <c r="INJ38" s="558"/>
      <c r="INK38" s="558"/>
      <c r="INL38" s="558"/>
      <c r="INM38" s="558"/>
      <c r="INN38" s="558"/>
      <c r="INO38" s="558"/>
      <c r="INP38" s="558"/>
      <c r="INQ38" s="558"/>
      <c r="INR38" s="558"/>
      <c r="INS38" s="558"/>
      <c r="INT38" s="558"/>
      <c r="INU38" s="558"/>
      <c r="INV38" s="558"/>
      <c r="INW38" s="558"/>
      <c r="INX38" s="558"/>
      <c r="INY38" s="558"/>
      <c r="INZ38" s="558"/>
      <c r="IOA38" s="558"/>
      <c r="IOB38" s="558"/>
      <c r="IOC38" s="558"/>
      <c r="IOD38" s="558"/>
      <c r="IOE38" s="558"/>
      <c r="IOF38" s="558"/>
      <c r="IOG38" s="558"/>
      <c r="IOH38" s="558"/>
      <c r="IOI38" s="558"/>
      <c r="IOJ38" s="558"/>
      <c r="IOK38" s="558"/>
      <c r="IOL38" s="558"/>
      <c r="IOM38" s="558"/>
      <c r="ION38" s="558"/>
      <c r="IOO38" s="558"/>
      <c r="IOP38" s="558"/>
      <c r="IOQ38" s="558"/>
      <c r="IOR38" s="558"/>
      <c r="IOS38" s="558"/>
      <c r="IOT38" s="558"/>
      <c r="IOU38" s="558"/>
      <c r="IOV38" s="558"/>
      <c r="IOW38" s="558"/>
      <c r="IOX38" s="558"/>
      <c r="IOY38" s="558"/>
      <c r="IOZ38" s="558"/>
      <c r="IPA38" s="558"/>
      <c r="IPB38" s="558"/>
      <c r="IPC38" s="558"/>
      <c r="IPD38" s="558"/>
      <c r="IPE38" s="558"/>
      <c r="IPF38" s="558"/>
      <c r="IPG38" s="558"/>
      <c r="IPH38" s="558"/>
      <c r="IPI38" s="558"/>
      <c r="IPJ38" s="558"/>
      <c r="IPK38" s="558"/>
      <c r="IPL38" s="558"/>
      <c r="IPM38" s="558"/>
      <c r="IPN38" s="558"/>
      <c r="IPO38" s="558"/>
      <c r="IPP38" s="558"/>
      <c r="IPQ38" s="558"/>
      <c r="IPR38" s="558"/>
      <c r="IPS38" s="558"/>
      <c r="IPT38" s="558"/>
      <c r="IPU38" s="558"/>
      <c r="IPV38" s="558"/>
      <c r="IPW38" s="558"/>
      <c r="IPX38" s="558"/>
      <c r="IPY38" s="558"/>
      <c r="IPZ38" s="558"/>
      <c r="IQA38" s="558"/>
      <c r="IQB38" s="558"/>
      <c r="IQC38" s="558"/>
      <c r="IQD38" s="558"/>
      <c r="IQE38" s="558"/>
      <c r="IQF38" s="558"/>
      <c r="IQG38" s="558"/>
      <c r="IQH38" s="558"/>
      <c r="IQI38" s="558"/>
      <c r="IQJ38" s="558"/>
      <c r="IQK38" s="558"/>
      <c r="IQL38" s="558"/>
      <c r="IQM38" s="558"/>
      <c r="IQN38" s="558"/>
      <c r="IQO38" s="558"/>
      <c r="IQP38" s="558"/>
      <c r="IQQ38" s="558"/>
      <c r="IQR38" s="558"/>
      <c r="IQS38" s="558"/>
      <c r="IQT38" s="558"/>
      <c r="IQU38" s="558"/>
      <c r="IQV38" s="558"/>
      <c r="IQW38" s="558"/>
      <c r="IQX38" s="558"/>
      <c r="IQY38" s="558"/>
      <c r="IQZ38" s="558"/>
      <c r="IRA38" s="558"/>
      <c r="IRB38" s="558"/>
      <c r="IRC38" s="558"/>
      <c r="IRD38" s="558"/>
      <c r="IRE38" s="558"/>
      <c r="IRF38" s="558"/>
      <c r="IRG38" s="558"/>
      <c r="IRH38" s="558"/>
      <c r="IRI38" s="558"/>
      <c r="IRJ38" s="558"/>
      <c r="IRK38" s="558"/>
      <c r="IRL38" s="558"/>
      <c r="IRM38" s="558"/>
      <c r="IRN38" s="558"/>
      <c r="IRO38" s="558"/>
      <c r="IRP38" s="558"/>
      <c r="IRQ38" s="558"/>
      <c r="IRR38" s="558"/>
      <c r="IRS38" s="558"/>
      <c r="IRT38" s="558"/>
      <c r="IRU38" s="558"/>
      <c r="IRV38" s="558"/>
      <c r="IRW38" s="558"/>
      <c r="IRX38" s="558"/>
      <c r="IRY38" s="558"/>
      <c r="IRZ38" s="558"/>
      <c r="ISA38" s="558"/>
      <c r="ISB38" s="558"/>
      <c r="ISC38" s="558"/>
      <c r="ISD38" s="558"/>
      <c r="ISE38" s="558"/>
      <c r="ISF38" s="558"/>
      <c r="ISG38" s="558"/>
      <c r="ISH38" s="558"/>
      <c r="ISI38" s="558"/>
      <c r="ISJ38" s="558"/>
      <c r="ISK38" s="558"/>
      <c r="ISL38" s="558"/>
      <c r="ISM38" s="558"/>
      <c r="ISN38" s="558"/>
      <c r="ISO38" s="558"/>
      <c r="ISP38" s="558"/>
      <c r="ISQ38" s="558"/>
      <c r="ISR38" s="558"/>
      <c r="ISS38" s="558"/>
      <c r="IST38" s="558"/>
      <c r="ISU38" s="558"/>
      <c r="ISV38" s="558"/>
      <c r="ISW38" s="558"/>
      <c r="ISX38" s="558"/>
      <c r="ISY38" s="558"/>
      <c r="ISZ38" s="558"/>
      <c r="ITA38" s="558"/>
      <c r="ITB38" s="558"/>
      <c r="ITC38" s="558"/>
      <c r="ITD38" s="558"/>
      <c r="ITE38" s="558"/>
      <c r="ITF38" s="558"/>
      <c r="ITG38" s="558"/>
      <c r="ITH38" s="558"/>
      <c r="ITI38" s="558"/>
      <c r="ITJ38" s="558"/>
      <c r="ITK38" s="558"/>
      <c r="ITL38" s="558"/>
      <c r="ITM38" s="558"/>
      <c r="ITN38" s="558"/>
      <c r="ITO38" s="558"/>
      <c r="ITP38" s="558"/>
      <c r="ITQ38" s="558"/>
      <c r="ITR38" s="558"/>
      <c r="ITS38" s="558"/>
      <c r="ITT38" s="558"/>
      <c r="ITU38" s="558"/>
      <c r="ITV38" s="558"/>
      <c r="ITW38" s="558"/>
      <c r="ITX38" s="558"/>
      <c r="ITY38" s="558"/>
      <c r="ITZ38" s="558"/>
      <c r="IUA38" s="558"/>
      <c r="IUB38" s="558"/>
      <c r="IUC38" s="558"/>
      <c r="IUD38" s="558"/>
      <c r="IUE38" s="558"/>
      <c r="IUF38" s="558"/>
      <c r="IUG38" s="558"/>
      <c r="IUH38" s="558"/>
      <c r="IUI38" s="558"/>
      <c r="IUJ38" s="558"/>
      <c r="IUK38" s="558"/>
      <c r="IUL38" s="558"/>
      <c r="IUM38" s="558"/>
      <c r="IUN38" s="558"/>
      <c r="IUO38" s="558"/>
      <c r="IUP38" s="558"/>
      <c r="IUQ38" s="558"/>
      <c r="IUR38" s="558"/>
      <c r="IUS38" s="558"/>
      <c r="IUT38" s="558"/>
      <c r="IUU38" s="558"/>
      <c r="IUV38" s="558"/>
      <c r="IUW38" s="558"/>
      <c r="IUX38" s="558"/>
      <c r="IUY38" s="558"/>
      <c r="IUZ38" s="558"/>
      <c r="IVA38" s="558"/>
      <c r="IVB38" s="558"/>
      <c r="IVC38" s="558"/>
      <c r="IVD38" s="558"/>
      <c r="IVE38" s="558"/>
      <c r="IVF38" s="558"/>
      <c r="IVG38" s="558"/>
      <c r="IVH38" s="558"/>
      <c r="IVI38" s="558"/>
      <c r="IVJ38" s="558"/>
      <c r="IVK38" s="558"/>
      <c r="IVL38" s="558"/>
      <c r="IVM38" s="558"/>
      <c r="IVN38" s="558"/>
      <c r="IVO38" s="558"/>
      <c r="IVP38" s="558"/>
      <c r="IVQ38" s="558"/>
      <c r="IVR38" s="558"/>
      <c r="IVS38" s="558"/>
      <c r="IVT38" s="558"/>
      <c r="IVU38" s="558"/>
      <c r="IVV38" s="558"/>
      <c r="IVW38" s="558"/>
      <c r="IVX38" s="558"/>
      <c r="IVY38" s="558"/>
      <c r="IVZ38" s="558"/>
      <c r="IWA38" s="558"/>
      <c r="IWB38" s="558"/>
      <c r="IWC38" s="558"/>
      <c r="IWD38" s="558"/>
      <c r="IWE38" s="558"/>
      <c r="IWF38" s="558"/>
      <c r="IWG38" s="558"/>
      <c r="IWH38" s="558"/>
      <c r="IWI38" s="558"/>
      <c r="IWJ38" s="558"/>
      <c r="IWK38" s="558"/>
      <c r="IWL38" s="558"/>
      <c r="IWM38" s="558"/>
      <c r="IWN38" s="558"/>
      <c r="IWO38" s="558"/>
      <c r="IWP38" s="558"/>
      <c r="IWQ38" s="558"/>
      <c r="IWR38" s="558"/>
      <c r="IWS38" s="558"/>
      <c r="IWT38" s="558"/>
      <c r="IWU38" s="558"/>
      <c r="IWV38" s="558"/>
      <c r="IWW38" s="558"/>
      <c r="IWX38" s="558"/>
      <c r="IWY38" s="558"/>
      <c r="IWZ38" s="558"/>
      <c r="IXA38" s="558"/>
      <c r="IXB38" s="558"/>
      <c r="IXC38" s="558"/>
      <c r="IXD38" s="558"/>
      <c r="IXE38" s="558"/>
      <c r="IXF38" s="558"/>
      <c r="IXG38" s="558"/>
      <c r="IXH38" s="558"/>
      <c r="IXI38" s="558"/>
      <c r="IXJ38" s="558"/>
      <c r="IXK38" s="558"/>
      <c r="IXL38" s="558"/>
      <c r="IXM38" s="558"/>
      <c r="IXN38" s="558"/>
      <c r="IXO38" s="558"/>
      <c r="IXP38" s="558"/>
      <c r="IXQ38" s="558"/>
      <c r="IXR38" s="558"/>
      <c r="IXS38" s="558"/>
      <c r="IXT38" s="558"/>
      <c r="IXU38" s="558"/>
      <c r="IXV38" s="558"/>
      <c r="IXW38" s="558"/>
      <c r="IXX38" s="558"/>
      <c r="IXY38" s="558"/>
      <c r="IXZ38" s="558"/>
      <c r="IYA38" s="558"/>
      <c r="IYB38" s="558"/>
      <c r="IYC38" s="558"/>
      <c r="IYD38" s="558"/>
      <c r="IYE38" s="558"/>
      <c r="IYF38" s="558"/>
      <c r="IYG38" s="558"/>
      <c r="IYH38" s="558"/>
      <c r="IYI38" s="558"/>
      <c r="IYJ38" s="558"/>
      <c r="IYK38" s="558"/>
      <c r="IYL38" s="558"/>
      <c r="IYM38" s="558"/>
      <c r="IYN38" s="558"/>
      <c r="IYO38" s="558"/>
      <c r="IYP38" s="558"/>
      <c r="IYQ38" s="558"/>
      <c r="IYR38" s="558"/>
      <c r="IYS38" s="558"/>
      <c r="IYT38" s="558"/>
      <c r="IYU38" s="558"/>
      <c r="IYV38" s="558"/>
      <c r="IYW38" s="558"/>
      <c r="IYX38" s="558"/>
      <c r="IYY38" s="558"/>
      <c r="IYZ38" s="558"/>
      <c r="IZA38" s="558"/>
      <c r="IZB38" s="558"/>
      <c r="IZC38" s="558"/>
      <c r="IZD38" s="558"/>
      <c r="IZE38" s="558"/>
      <c r="IZF38" s="558"/>
      <c r="IZG38" s="558"/>
      <c r="IZH38" s="558"/>
      <c r="IZI38" s="558"/>
      <c r="IZJ38" s="558"/>
      <c r="IZK38" s="558"/>
      <c r="IZL38" s="558"/>
      <c r="IZM38" s="558"/>
      <c r="IZN38" s="558"/>
      <c r="IZO38" s="558"/>
      <c r="IZP38" s="558"/>
      <c r="IZQ38" s="558"/>
      <c r="IZR38" s="558"/>
      <c r="IZS38" s="558"/>
      <c r="IZT38" s="558"/>
      <c r="IZU38" s="558"/>
      <c r="IZV38" s="558"/>
      <c r="IZW38" s="558"/>
      <c r="IZX38" s="558"/>
      <c r="IZY38" s="558"/>
      <c r="IZZ38" s="558"/>
      <c r="JAA38" s="558"/>
      <c r="JAB38" s="558"/>
      <c r="JAC38" s="558"/>
      <c r="JAD38" s="558"/>
      <c r="JAE38" s="558"/>
      <c r="JAF38" s="558"/>
      <c r="JAG38" s="558"/>
      <c r="JAH38" s="558"/>
      <c r="JAI38" s="558"/>
      <c r="JAJ38" s="558"/>
      <c r="JAK38" s="558"/>
      <c r="JAL38" s="558"/>
      <c r="JAM38" s="558"/>
      <c r="JAN38" s="558"/>
      <c r="JAO38" s="558"/>
      <c r="JAP38" s="558"/>
      <c r="JAQ38" s="558"/>
      <c r="JAR38" s="558"/>
      <c r="JAS38" s="558"/>
      <c r="JAT38" s="558"/>
      <c r="JAU38" s="558"/>
      <c r="JAV38" s="558"/>
      <c r="JAW38" s="558"/>
      <c r="JAX38" s="558"/>
      <c r="JAY38" s="558"/>
      <c r="JAZ38" s="558"/>
      <c r="JBA38" s="558"/>
      <c r="JBB38" s="558"/>
      <c r="JBC38" s="558"/>
      <c r="JBD38" s="558"/>
      <c r="JBE38" s="558"/>
      <c r="JBF38" s="558"/>
      <c r="JBG38" s="558"/>
      <c r="JBH38" s="558"/>
      <c r="JBI38" s="558"/>
      <c r="JBJ38" s="558"/>
      <c r="JBK38" s="558"/>
      <c r="JBL38" s="558"/>
      <c r="JBM38" s="558"/>
      <c r="JBN38" s="558"/>
      <c r="JBO38" s="558"/>
      <c r="JBP38" s="558"/>
      <c r="JBQ38" s="558"/>
      <c r="JBR38" s="558"/>
      <c r="JBS38" s="558"/>
      <c r="JBT38" s="558"/>
      <c r="JBU38" s="558"/>
      <c r="JBV38" s="558"/>
      <c r="JBW38" s="558"/>
      <c r="JBX38" s="558"/>
      <c r="JBY38" s="558"/>
      <c r="JBZ38" s="558"/>
      <c r="JCA38" s="558"/>
      <c r="JCB38" s="558"/>
      <c r="JCC38" s="558"/>
      <c r="JCD38" s="558"/>
      <c r="JCE38" s="558"/>
      <c r="JCF38" s="558"/>
      <c r="JCG38" s="558"/>
      <c r="JCH38" s="558"/>
      <c r="JCI38" s="558"/>
      <c r="JCJ38" s="558"/>
      <c r="JCK38" s="558"/>
      <c r="JCL38" s="558"/>
      <c r="JCM38" s="558"/>
      <c r="JCN38" s="558"/>
      <c r="JCO38" s="558"/>
      <c r="JCP38" s="558"/>
      <c r="JCQ38" s="558"/>
      <c r="JCR38" s="558"/>
      <c r="JCS38" s="558"/>
      <c r="JCT38" s="558"/>
      <c r="JCU38" s="558"/>
      <c r="JCV38" s="558"/>
      <c r="JCW38" s="558"/>
      <c r="JCX38" s="558"/>
      <c r="JCY38" s="558"/>
      <c r="JCZ38" s="558"/>
      <c r="JDA38" s="558"/>
      <c r="JDB38" s="558"/>
      <c r="JDC38" s="558"/>
      <c r="JDD38" s="558"/>
      <c r="JDE38" s="558"/>
      <c r="JDF38" s="558"/>
      <c r="JDG38" s="558"/>
      <c r="JDH38" s="558"/>
      <c r="JDI38" s="558"/>
      <c r="JDJ38" s="558"/>
      <c r="JDK38" s="558"/>
      <c r="JDL38" s="558"/>
      <c r="JDM38" s="558"/>
      <c r="JDN38" s="558"/>
      <c r="JDO38" s="558"/>
      <c r="JDP38" s="558"/>
      <c r="JDQ38" s="558"/>
      <c r="JDR38" s="558"/>
      <c r="JDS38" s="558"/>
      <c r="JDT38" s="558"/>
      <c r="JDU38" s="558"/>
      <c r="JDV38" s="558"/>
      <c r="JDW38" s="558"/>
      <c r="JDX38" s="558"/>
      <c r="JDY38" s="558"/>
      <c r="JDZ38" s="558"/>
      <c r="JEA38" s="558"/>
      <c r="JEB38" s="558"/>
      <c r="JEC38" s="558"/>
      <c r="JED38" s="558"/>
      <c r="JEE38" s="558"/>
      <c r="JEF38" s="558"/>
      <c r="JEG38" s="558"/>
      <c r="JEH38" s="558"/>
      <c r="JEI38" s="558"/>
      <c r="JEJ38" s="558"/>
      <c r="JEK38" s="558"/>
      <c r="JEL38" s="558"/>
      <c r="JEM38" s="558"/>
      <c r="JEN38" s="558"/>
      <c r="JEO38" s="558"/>
      <c r="JEP38" s="558"/>
      <c r="JEQ38" s="558"/>
      <c r="JER38" s="558"/>
      <c r="JES38" s="558"/>
      <c r="JET38" s="558"/>
      <c r="JEU38" s="558"/>
      <c r="JEV38" s="558"/>
      <c r="JEW38" s="558"/>
      <c r="JEX38" s="558"/>
      <c r="JEY38" s="558"/>
      <c r="JEZ38" s="558"/>
      <c r="JFA38" s="558"/>
      <c r="JFB38" s="558"/>
      <c r="JFC38" s="558"/>
      <c r="JFD38" s="558"/>
      <c r="JFE38" s="558"/>
      <c r="JFF38" s="558"/>
      <c r="JFG38" s="558"/>
      <c r="JFH38" s="558"/>
      <c r="JFI38" s="558"/>
      <c r="JFJ38" s="558"/>
      <c r="JFK38" s="558"/>
      <c r="JFL38" s="558"/>
      <c r="JFM38" s="558"/>
      <c r="JFN38" s="558"/>
      <c r="JFO38" s="558"/>
      <c r="JFP38" s="558"/>
      <c r="JFQ38" s="558"/>
      <c r="JFR38" s="558"/>
      <c r="JFS38" s="558"/>
      <c r="JFT38" s="558"/>
      <c r="JFU38" s="558"/>
      <c r="JFV38" s="558"/>
      <c r="JFW38" s="558"/>
      <c r="JFX38" s="558"/>
      <c r="JFY38" s="558"/>
      <c r="JFZ38" s="558"/>
      <c r="JGA38" s="558"/>
      <c r="JGB38" s="558"/>
      <c r="JGC38" s="558"/>
      <c r="JGD38" s="558"/>
      <c r="JGE38" s="558"/>
      <c r="JGF38" s="558"/>
      <c r="JGG38" s="558"/>
      <c r="JGH38" s="558"/>
      <c r="JGI38" s="558"/>
      <c r="JGJ38" s="558"/>
      <c r="JGK38" s="558"/>
      <c r="JGL38" s="558"/>
      <c r="JGM38" s="558"/>
      <c r="JGN38" s="558"/>
      <c r="JGO38" s="558"/>
      <c r="JGP38" s="558"/>
      <c r="JGQ38" s="558"/>
      <c r="JGR38" s="558"/>
      <c r="JGS38" s="558"/>
      <c r="JGT38" s="558"/>
      <c r="JGU38" s="558"/>
      <c r="JGV38" s="558"/>
      <c r="JGW38" s="558"/>
      <c r="JGX38" s="558"/>
      <c r="JGY38" s="558"/>
      <c r="JGZ38" s="558"/>
      <c r="JHA38" s="558"/>
      <c r="JHB38" s="558"/>
      <c r="JHC38" s="558"/>
      <c r="JHD38" s="558"/>
      <c r="JHE38" s="558"/>
      <c r="JHF38" s="558"/>
      <c r="JHG38" s="558"/>
      <c r="JHH38" s="558"/>
      <c r="JHI38" s="558"/>
      <c r="JHJ38" s="558"/>
      <c r="JHK38" s="558"/>
      <c r="JHL38" s="558"/>
      <c r="JHM38" s="558"/>
      <c r="JHN38" s="558"/>
      <c r="JHO38" s="558"/>
      <c r="JHP38" s="558"/>
      <c r="JHQ38" s="558"/>
      <c r="JHR38" s="558"/>
      <c r="JHS38" s="558"/>
      <c r="JHT38" s="558"/>
      <c r="JHU38" s="558"/>
      <c r="JHV38" s="558"/>
      <c r="JHW38" s="558"/>
      <c r="JHX38" s="558"/>
      <c r="JHY38" s="558"/>
      <c r="JHZ38" s="558"/>
      <c r="JIA38" s="558"/>
      <c r="JIB38" s="558"/>
      <c r="JIC38" s="558"/>
      <c r="JID38" s="558"/>
      <c r="JIE38" s="558"/>
      <c r="JIF38" s="558"/>
      <c r="JIG38" s="558"/>
      <c r="JIH38" s="558"/>
      <c r="JII38" s="558"/>
      <c r="JIJ38" s="558"/>
      <c r="JIK38" s="558"/>
      <c r="JIL38" s="558"/>
      <c r="JIM38" s="558"/>
      <c r="JIN38" s="558"/>
      <c r="JIO38" s="558"/>
      <c r="JIP38" s="558"/>
      <c r="JIQ38" s="558"/>
      <c r="JIR38" s="558"/>
      <c r="JIS38" s="558"/>
      <c r="JIT38" s="558"/>
      <c r="JIU38" s="558"/>
      <c r="JIV38" s="558"/>
      <c r="JIW38" s="558"/>
      <c r="JIX38" s="558"/>
      <c r="JIY38" s="558"/>
      <c r="JIZ38" s="558"/>
      <c r="JJA38" s="558"/>
      <c r="JJB38" s="558"/>
      <c r="JJC38" s="558"/>
      <c r="JJD38" s="558"/>
      <c r="JJE38" s="558"/>
      <c r="JJF38" s="558"/>
      <c r="JJG38" s="558"/>
      <c r="JJH38" s="558"/>
      <c r="JJI38" s="558"/>
      <c r="JJJ38" s="558"/>
      <c r="JJK38" s="558"/>
      <c r="JJL38" s="558"/>
      <c r="JJM38" s="558"/>
      <c r="JJN38" s="558"/>
      <c r="JJO38" s="558"/>
      <c r="JJP38" s="558"/>
      <c r="JJQ38" s="558"/>
      <c r="JJR38" s="558"/>
      <c r="JJS38" s="558"/>
      <c r="JJT38" s="558"/>
      <c r="JJU38" s="558"/>
      <c r="JJV38" s="558"/>
      <c r="JJW38" s="558"/>
      <c r="JJX38" s="558"/>
      <c r="JJY38" s="558"/>
      <c r="JJZ38" s="558"/>
      <c r="JKA38" s="558"/>
      <c r="JKB38" s="558"/>
      <c r="JKC38" s="558"/>
      <c r="JKD38" s="558"/>
      <c r="JKE38" s="558"/>
      <c r="JKF38" s="558"/>
      <c r="JKG38" s="558"/>
      <c r="JKH38" s="558"/>
      <c r="JKI38" s="558"/>
      <c r="JKJ38" s="558"/>
      <c r="JKK38" s="558"/>
      <c r="JKL38" s="558"/>
      <c r="JKM38" s="558"/>
      <c r="JKN38" s="558"/>
      <c r="JKO38" s="558"/>
      <c r="JKP38" s="558"/>
      <c r="JKQ38" s="558"/>
      <c r="JKR38" s="558"/>
      <c r="JKS38" s="558"/>
      <c r="JKT38" s="558"/>
      <c r="JKU38" s="558"/>
      <c r="JKV38" s="558"/>
      <c r="JKW38" s="558"/>
      <c r="JKX38" s="558"/>
      <c r="JKY38" s="558"/>
      <c r="JKZ38" s="558"/>
      <c r="JLA38" s="558"/>
      <c r="JLB38" s="558"/>
      <c r="JLC38" s="558"/>
      <c r="JLD38" s="558"/>
      <c r="JLE38" s="558"/>
      <c r="JLF38" s="558"/>
      <c r="JLG38" s="558"/>
      <c r="JLH38" s="558"/>
      <c r="JLI38" s="558"/>
      <c r="JLJ38" s="558"/>
      <c r="JLK38" s="558"/>
      <c r="JLL38" s="558"/>
      <c r="JLM38" s="558"/>
      <c r="JLN38" s="558"/>
      <c r="JLO38" s="558"/>
      <c r="JLP38" s="558"/>
      <c r="JLQ38" s="558"/>
      <c r="JLR38" s="558"/>
      <c r="JLS38" s="558"/>
      <c r="JLT38" s="558"/>
      <c r="JLU38" s="558"/>
      <c r="JLV38" s="558"/>
      <c r="JLW38" s="558"/>
      <c r="JLX38" s="558"/>
      <c r="JLY38" s="558"/>
      <c r="JLZ38" s="558"/>
      <c r="JMA38" s="558"/>
      <c r="JMB38" s="558"/>
      <c r="JMC38" s="558"/>
      <c r="JMD38" s="558"/>
      <c r="JME38" s="558"/>
      <c r="JMF38" s="558"/>
      <c r="JMG38" s="558"/>
      <c r="JMH38" s="558"/>
      <c r="JMI38" s="558"/>
      <c r="JMJ38" s="558"/>
      <c r="JMK38" s="558"/>
      <c r="JML38" s="558"/>
      <c r="JMM38" s="558"/>
      <c r="JMN38" s="558"/>
      <c r="JMO38" s="558"/>
      <c r="JMP38" s="558"/>
      <c r="JMQ38" s="558"/>
      <c r="JMR38" s="558"/>
      <c r="JMS38" s="558"/>
      <c r="JMT38" s="558"/>
      <c r="JMU38" s="558"/>
      <c r="JMV38" s="558"/>
      <c r="JMW38" s="558"/>
      <c r="JMX38" s="558"/>
      <c r="JMY38" s="558"/>
      <c r="JMZ38" s="558"/>
      <c r="JNA38" s="558"/>
      <c r="JNB38" s="558"/>
      <c r="JNC38" s="558"/>
      <c r="JND38" s="558"/>
      <c r="JNE38" s="558"/>
      <c r="JNF38" s="558"/>
      <c r="JNG38" s="558"/>
      <c r="JNH38" s="558"/>
      <c r="JNI38" s="558"/>
      <c r="JNJ38" s="558"/>
      <c r="JNK38" s="558"/>
      <c r="JNL38" s="558"/>
      <c r="JNM38" s="558"/>
      <c r="JNN38" s="558"/>
      <c r="JNO38" s="558"/>
      <c r="JNP38" s="558"/>
      <c r="JNQ38" s="558"/>
      <c r="JNR38" s="558"/>
      <c r="JNS38" s="558"/>
      <c r="JNT38" s="558"/>
      <c r="JNU38" s="558"/>
      <c r="JNV38" s="558"/>
      <c r="JNW38" s="558"/>
      <c r="JNX38" s="558"/>
      <c r="JNY38" s="558"/>
      <c r="JNZ38" s="558"/>
      <c r="JOA38" s="558"/>
      <c r="JOB38" s="558"/>
      <c r="JOC38" s="558"/>
      <c r="JOD38" s="558"/>
      <c r="JOE38" s="558"/>
      <c r="JOF38" s="558"/>
      <c r="JOG38" s="558"/>
      <c r="JOH38" s="558"/>
      <c r="JOI38" s="558"/>
      <c r="JOJ38" s="558"/>
      <c r="JOK38" s="558"/>
      <c r="JOL38" s="558"/>
      <c r="JOM38" s="558"/>
      <c r="JON38" s="558"/>
      <c r="JOO38" s="558"/>
      <c r="JOP38" s="558"/>
      <c r="JOQ38" s="558"/>
      <c r="JOR38" s="558"/>
      <c r="JOS38" s="558"/>
      <c r="JOT38" s="558"/>
      <c r="JOU38" s="558"/>
      <c r="JOV38" s="558"/>
      <c r="JOW38" s="558"/>
      <c r="JOX38" s="558"/>
      <c r="JOY38" s="558"/>
      <c r="JOZ38" s="558"/>
      <c r="JPA38" s="558"/>
      <c r="JPB38" s="558"/>
      <c r="JPC38" s="558"/>
      <c r="JPD38" s="558"/>
      <c r="JPE38" s="558"/>
      <c r="JPF38" s="558"/>
      <c r="JPG38" s="558"/>
      <c r="JPH38" s="558"/>
      <c r="JPI38" s="558"/>
      <c r="JPJ38" s="558"/>
      <c r="JPK38" s="558"/>
      <c r="JPL38" s="558"/>
      <c r="JPM38" s="558"/>
      <c r="JPN38" s="558"/>
      <c r="JPO38" s="558"/>
      <c r="JPP38" s="558"/>
      <c r="JPQ38" s="558"/>
      <c r="JPR38" s="558"/>
      <c r="JPS38" s="558"/>
      <c r="JPT38" s="558"/>
      <c r="JPU38" s="558"/>
      <c r="JPV38" s="558"/>
      <c r="JPW38" s="558"/>
      <c r="JPX38" s="558"/>
      <c r="JPY38" s="558"/>
      <c r="JPZ38" s="558"/>
      <c r="JQA38" s="558"/>
      <c r="JQB38" s="558"/>
      <c r="JQC38" s="558"/>
      <c r="JQD38" s="558"/>
      <c r="JQE38" s="558"/>
      <c r="JQF38" s="558"/>
      <c r="JQG38" s="558"/>
      <c r="JQH38" s="558"/>
      <c r="JQI38" s="558"/>
      <c r="JQJ38" s="558"/>
      <c r="JQK38" s="558"/>
      <c r="JQL38" s="558"/>
      <c r="JQM38" s="558"/>
      <c r="JQN38" s="558"/>
      <c r="JQO38" s="558"/>
      <c r="JQP38" s="558"/>
      <c r="JQQ38" s="558"/>
      <c r="JQR38" s="558"/>
      <c r="JQS38" s="558"/>
      <c r="JQT38" s="558"/>
      <c r="JQU38" s="558"/>
      <c r="JQV38" s="558"/>
      <c r="JQW38" s="558"/>
      <c r="JQX38" s="558"/>
      <c r="JQY38" s="558"/>
      <c r="JQZ38" s="558"/>
      <c r="JRA38" s="558"/>
      <c r="JRB38" s="558"/>
      <c r="JRC38" s="558"/>
      <c r="JRD38" s="558"/>
      <c r="JRE38" s="558"/>
      <c r="JRF38" s="558"/>
      <c r="JRG38" s="558"/>
      <c r="JRH38" s="558"/>
      <c r="JRI38" s="558"/>
      <c r="JRJ38" s="558"/>
      <c r="JRK38" s="558"/>
      <c r="JRL38" s="558"/>
      <c r="JRM38" s="558"/>
      <c r="JRN38" s="558"/>
      <c r="JRO38" s="558"/>
      <c r="JRP38" s="558"/>
      <c r="JRQ38" s="558"/>
      <c r="JRR38" s="558"/>
      <c r="JRS38" s="558"/>
      <c r="JRT38" s="558"/>
      <c r="JRU38" s="558"/>
      <c r="JRV38" s="558"/>
      <c r="JRW38" s="558"/>
      <c r="JRX38" s="558"/>
      <c r="JRY38" s="558"/>
      <c r="JRZ38" s="558"/>
      <c r="JSA38" s="558"/>
      <c r="JSB38" s="558"/>
      <c r="JSC38" s="558"/>
      <c r="JSD38" s="558"/>
      <c r="JSE38" s="558"/>
      <c r="JSF38" s="558"/>
      <c r="JSG38" s="558"/>
      <c r="JSH38" s="558"/>
      <c r="JSI38" s="558"/>
      <c r="JSJ38" s="558"/>
      <c r="JSK38" s="558"/>
      <c r="JSL38" s="558"/>
      <c r="JSM38" s="558"/>
      <c r="JSN38" s="558"/>
      <c r="JSO38" s="558"/>
      <c r="JSP38" s="558"/>
      <c r="JSQ38" s="558"/>
      <c r="JSR38" s="558"/>
      <c r="JSS38" s="558"/>
      <c r="JST38" s="558"/>
      <c r="JSU38" s="558"/>
      <c r="JSV38" s="558"/>
      <c r="JSW38" s="558"/>
      <c r="JSX38" s="558"/>
      <c r="JSY38" s="558"/>
      <c r="JSZ38" s="558"/>
      <c r="JTA38" s="558"/>
      <c r="JTB38" s="558"/>
      <c r="JTC38" s="558"/>
      <c r="JTD38" s="558"/>
      <c r="JTE38" s="558"/>
      <c r="JTF38" s="558"/>
      <c r="JTG38" s="558"/>
      <c r="JTH38" s="558"/>
      <c r="JTI38" s="558"/>
      <c r="JTJ38" s="558"/>
      <c r="JTK38" s="558"/>
      <c r="JTL38" s="558"/>
      <c r="JTM38" s="558"/>
      <c r="JTN38" s="558"/>
      <c r="JTO38" s="558"/>
      <c r="JTP38" s="558"/>
      <c r="JTQ38" s="558"/>
      <c r="JTR38" s="558"/>
      <c r="JTS38" s="558"/>
      <c r="JTT38" s="558"/>
      <c r="JTU38" s="558"/>
      <c r="JTV38" s="558"/>
      <c r="JTW38" s="558"/>
      <c r="JTX38" s="558"/>
      <c r="JTY38" s="558"/>
      <c r="JTZ38" s="558"/>
      <c r="JUA38" s="558"/>
      <c r="JUB38" s="558"/>
      <c r="JUC38" s="558"/>
      <c r="JUD38" s="558"/>
      <c r="JUE38" s="558"/>
      <c r="JUF38" s="558"/>
      <c r="JUG38" s="558"/>
      <c r="JUH38" s="558"/>
      <c r="JUI38" s="558"/>
      <c r="JUJ38" s="558"/>
      <c r="JUK38" s="558"/>
      <c r="JUL38" s="558"/>
      <c r="JUM38" s="558"/>
      <c r="JUN38" s="558"/>
      <c r="JUO38" s="558"/>
      <c r="JUP38" s="558"/>
      <c r="JUQ38" s="558"/>
      <c r="JUR38" s="558"/>
      <c r="JUS38" s="558"/>
      <c r="JUT38" s="558"/>
      <c r="JUU38" s="558"/>
      <c r="JUV38" s="558"/>
      <c r="JUW38" s="558"/>
      <c r="JUX38" s="558"/>
      <c r="JUY38" s="558"/>
      <c r="JUZ38" s="558"/>
      <c r="JVA38" s="558"/>
      <c r="JVB38" s="558"/>
      <c r="JVC38" s="558"/>
      <c r="JVD38" s="558"/>
      <c r="JVE38" s="558"/>
      <c r="JVF38" s="558"/>
      <c r="JVG38" s="558"/>
      <c r="JVH38" s="558"/>
      <c r="JVI38" s="558"/>
      <c r="JVJ38" s="558"/>
      <c r="JVK38" s="558"/>
      <c r="JVL38" s="558"/>
      <c r="JVM38" s="558"/>
      <c r="JVN38" s="558"/>
      <c r="JVO38" s="558"/>
      <c r="JVP38" s="558"/>
      <c r="JVQ38" s="558"/>
      <c r="JVR38" s="558"/>
      <c r="JVS38" s="558"/>
      <c r="JVT38" s="558"/>
      <c r="JVU38" s="558"/>
      <c r="JVV38" s="558"/>
      <c r="JVW38" s="558"/>
      <c r="JVX38" s="558"/>
      <c r="JVY38" s="558"/>
      <c r="JVZ38" s="558"/>
      <c r="JWA38" s="558"/>
      <c r="JWB38" s="558"/>
      <c r="JWC38" s="558"/>
      <c r="JWD38" s="558"/>
      <c r="JWE38" s="558"/>
      <c r="JWF38" s="558"/>
      <c r="JWG38" s="558"/>
      <c r="JWH38" s="558"/>
      <c r="JWI38" s="558"/>
      <c r="JWJ38" s="558"/>
      <c r="JWK38" s="558"/>
      <c r="JWL38" s="558"/>
      <c r="JWM38" s="558"/>
      <c r="JWN38" s="558"/>
      <c r="JWO38" s="558"/>
      <c r="JWP38" s="558"/>
      <c r="JWQ38" s="558"/>
      <c r="JWR38" s="558"/>
      <c r="JWS38" s="558"/>
      <c r="JWT38" s="558"/>
      <c r="JWU38" s="558"/>
      <c r="JWV38" s="558"/>
      <c r="JWW38" s="558"/>
      <c r="JWX38" s="558"/>
      <c r="JWY38" s="558"/>
      <c r="JWZ38" s="558"/>
      <c r="JXA38" s="558"/>
      <c r="JXB38" s="558"/>
      <c r="JXC38" s="558"/>
      <c r="JXD38" s="558"/>
      <c r="JXE38" s="558"/>
      <c r="JXF38" s="558"/>
      <c r="JXG38" s="558"/>
      <c r="JXH38" s="558"/>
      <c r="JXI38" s="558"/>
      <c r="JXJ38" s="558"/>
      <c r="JXK38" s="558"/>
      <c r="JXL38" s="558"/>
      <c r="JXM38" s="558"/>
      <c r="JXN38" s="558"/>
      <c r="JXO38" s="558"/>
      <c r="JXP38" s="558"/>
      <c r="JXQ38" s="558"/>
      <c r="JXR38" s="558"/>
      <c r="JXS38" s="558"/>
      <c r="JXT38" s="558"/>
      <c r="JXU38" s="558"/>
      <c r="JXV38" s="558"/>
      <c r="JXW38" s="558"/>
      <c r="JXX38" s="558"/>
      <c r="JXY38" s="558"/>
      <c r="JXZ38" s="558"/>
      <c r="JYA38" s="558"/>
      <c r="JYB38" s="558"/>
      <c r="JYC38" s="558"/>
      <c r="JYD38" s="558"/>
      <c r="JYE38" s="558"/>
      <c r="JYF38" s="558"/>
      <c r="JYG38" s="558"/>
      <c r="JYH38" s="558"/>
      <c r="JYI38" s="558"/>
      <c r="JYJ38" s="558"/>
      <c r="JYK38" s="558"/>
      <c r="JYL38" s="558"/>
      <c r="JYM38" s="558"/>
      <c r="JYN38" s="558"/>
      <c r="JYO38" s="558"/>
      <c r="JYP38" s="558"/>
      <c r="JYQ38" s="558"/>
      <c r="JYR38" s="558"/>
      <c r="JYS38" s="558"/>
      <c r="JYT38" s="558"/>
      <c r="JYU38" s="558"/>
      <c r="JYV38" s="558"/>
      <c r="JYW38" s="558"/>
      <c r="JYX38" s="558"/>
      <c r="JYY38" s="558"/>
      <c r="JYZ38" s="558"/>
      <c r="JZA38" s="558"/>
      <c r="JZB38" s="558"/>
      <c r="JZC38" s="558"/>
      <c r="JZD38" s="558"/>
      <c r="JZE38" s="558"/>
      <c r="JZF38" s="558"/>
      <c r="JZG38" s="558"/>
      <c r="JZH38" s="558"/>
      <c r="JZI38" s="558"/>
      <c r="JZJ38" s="558"/>
      <c r="JZK38" s="558"/>
      <c r="JZL38" s="558"/>
      <c r="JZM38" s="558"/>
      <c r="JZN38" s="558"/>
      <c r="JZO38" s="558"/>
      <c r="JZP38" s="558"/>
      <c r="JZQ38" s="558"/>
      <c r="JZR38" s="558"/>
      <c r="JZS38" s="558"/>
      <c r="JZT38" s="558"/>
      <c r="JZU38" s="558"/>
      <c r="JZV38" s="558"/>
      <c r="JZW38" s="558"/>
      <c r="JZX38" s="558"/>
      <c r="JZY38" s="558"/>
      <c r="JZZ38" s="558"/>
      <c r="KAA38" s="558"/>
      <c r="KAB38" s="558"/>
      <c r="KAC38" s="558"/>
      <c r="KAD38" s="558"/>
      <c r="KAE38" s="558"/>
      <c r="KAF38" s="558"/>
      <c r="KAG38" s="558"/>
      <c r="KAH38" s="558"/>
      <c r="KAI38" s="558"/>
      <c r="KAJ38" s="558"/>
      <c r="KAK38" s="558"/>
      <c r="KAL38" s="558"/>
      <c r="KAM38" s="558"/>
      <c r="KAN38" s="558"/>
      <c r="KAO38" s="558"/>
      <c r="KAP38" s="558"/>
      <c r="KAQ38" s="558"/>
      <c r="KAR38" s="558"/>
      <c r="KAS38" s="558"/>
      <c r="KAT38" s="558"/>
      <c r="KAU38" s="558"/>
      <c r="KAV38" s="558"/>
      <c r="KAW38" s="558"/>
      <c r="KAX38" s="558"/>
      <c r="KAY38" s="558"/>
      <c r="KAZ38" s="558"/>
      <c r="KBA38" s="558"/>
      <c r="KBB38" s="558"/>
      <c r="KBC38" s="558"/>
      <c r="KBD38" s="558"/>
      <c r="KBE38" s="558"/>
      <c r="KBF38" s="558"/>
      <c r="KBG38" s="558"/>
      <c r="KBH38" s="558"/>
      <c r="KBI38" s="558"/>
      <c r="KBJ38" s="558"/>
      <c r="KBK38" s="558"/>
      <c r="KBL38" s="558"/>
      <c r="KBM38" s="558"/>
      <c r="KBN38" s="558"/>
      <c r="KBO38" s="558"/>
      <c r="KBP38" s="558"/>
      <c r="KBQ38" s="558"/>
      <c r="KBR38" s="558"/>
      <c r="KBS38" s="558"/>
      <c r="KBT38" s="558"/>
      <c r="KBU38" s="558"/>
      <c r="KBV38" s="558"/>
      <c r="KBW38" s="558"/>
      <c r="KBX38" s="558"/>
      <c r="KBY38" s="558"/>
      <c r="KBZ38" s="558"/>
      <c r="KCA38" s="558"/>
      <c r="KCB38" s="558"/>
      <c r="KCC38" s="558"/>
      <c r="KCD38" s="558"/>
      <c r="KCE38" s="558"/>
      <c r="KCF38" s="558"/>
      <c r="KCG38" s="558"/>
      <c r="KCH38" s="558"/>
      <c r="KCI38" s="558"/>
      <c r="KCJ38" s="558"/>
      <c r="KCK38" s="558"/>
      <c r="KCL38" s="558"/>
      <c r="KCM38" s="558"/>
      <c r="KCN38" s="558"/>
      <c r="KCO38" s="558"/>
      <c r="KCP38" s="558"/>
      <c r="KCQ38" s="558"/>
      <c r="KCR38" s="558"/>
      <c r="KCS38" s="558"/>
      <c r="KCT38" s="558"/>
      <c r="KCU38" s="558"/>
      <c r="KCV38" s="558"/>
      <c r="KCW38" s="558"/>
      <c r="KCX38" s="558"/>
      <c r="KCY38" s="558"/>
      <c r="KCZ38" s="558"/>
      <c r="KDA38" s="558"/>
      <c r="KDB38" s="558"/>
      <c r="KDC38" s="558"/>
      <c r="KDD38" s="558"/>
      <c r="KDE38" s="558"/>
      <c r="KDF38" s="558"/>
      <c r="KDG38" s="558"/>
      <c r="KDH38" s="558"/>
      <c r="KDI38" s="558"/>
      <c r="KDJ38" s="558"/>
      <c r="KDK38" s="558"/>
      <c r="KDL38" s="558"/>
      <c r="KDM38" s="558"/>
      <c r="KDN38" s="558"/>
      <c r="KDO38" s="558"/>
      <c r="KDP38" s="558"/>
      <c r="KDQ38" s="558"/>
      <c r="KDR38" s="558"/>
      <c r="KDS38" s="558"/>
      <c r="KDT38" s="558"/>
      <c r="KDU38" s="558"/>
      <c r="KDV38" s="558"/>
      <c r="KDW38" s="558"/>
      <c r="KDX38" s="558"/>
      <c r="KDY38" s="558"/>
      <c r="KDZ38" s="558"/>
      <c r="KEA38" s="558"/>
      <c r="KEB38" s="558"/>
      <c r="KEC38" s="558"/>
      <c r="KED38" s="558"/>
      <c r="KEE38" s="558"/>
      <c r="KEF38" s="558"/>
      <c r="KEG38" s="558"/>
      <c r="KEH38" s="558"/>
      <c r="KEI38" s="558"/>
      <c r="KEJ38" s="558"/>
      <c r="KEK38" s="558"/>
      <c r="KEL38" s="558"/>
      <c r="KEM38" s="558"/>
      <c r="KEN38" s="558"/>
      <c r="KEO38" s="558"/>
      <c r="KEP38" s="558"/>
      <c r="KEQ38" s="558"/>
      <c r="KER38" s="558"/>
      <c r="KES38" s="558"/>
      <c r="KET38" s="558"/>
      <c r="KEU38" s="558"/>
      <c r="KEV38" s="558"/>
      <c r="KEW38" s="558"/>
      <c r="KEX38" s="558"/>
      <c r="KEY38" s="558"/>
      <c r="KEZ38" s="558"/>
      <c r="KFA38" s="558"/>
      <c r="KFB38" s="558"/>
      <c r="KFC38" s="558"/>
      <c r="KFD38" s="558"/>
      <c r="KFE38" s="558"/>
      <c r="KFF38" s="558"/>
      <c r="KFG38" s="558"/>
      <c r="KFH38" s="558"/>
      <c r="KFI38" s="558"/>
      <c r="KFJ38" s="558"/>
      <c r="KFK38" s="558"/>
      <c r="KFL38" s="558"/>
      <c r="KFM38" s="558"/>
      <c r="KFN38" s="558"/>
      <c r="KFO38" s="558"/>
      <c r="KFP38" s="558"/>
      <c r="KFQ38" s="558"/>
      <c r="KFR38" s="558"/>
      <c r="KFS38" s="558"/>
      <c r="KFT38" s="558"/>
      <c r="KFU38" s="558"/>
      <c r="KFV38" s="558"/>
      <c r="KFW38" s="558"/>
      <c r="KFX38" s="558"/>
      <c r="KFY38" s="558"/>
      <c r="KFZ38" s="558"/>
      <c r="KGA38" s="558"/>
      <c r="KGB38" s="558"/>
      <c r="KGC38" s="558"/>
      <c r="KGD38" s="558"/>
      <c r="KGE38" s="558"/>
      <c r="KGF38" s="558"/>
      <c r="KGG38" s="558"/>
      <c r="KGH38" s="558"/>
      <c r="KGI38" s="558"/>
      <c r="KGJ38" s="558"/>
      <c r="KGK38" s="558"/>
      <c r="KGL38" s="558"/>
      <c r="KGM38" s="558"/>
      <c r="KGN38" s="558"/>
      <c r="KGO38" s="558"/>
      <c r="KGP38" s="558"/>
      <c r="KGQ38" s="558"/>
      <c r="KGR38" s="558"/>
      <c r="KGS38" s="558"/>
      <c r="KGT38" s="558"/>
      <c r="KGU38" s="558"/>
      <c r="KGV38" s="558"/>
      <c r="KGW38" s="558"/>
      <c r="KGX38" s="558"/>
      <c r="KGY38" s="558"/>
      <c r="KGZ38" s="558"/>
      <c r="KHA38" s="558"/>
      <c r="KHB38" s="558"/>
      <c r="KHC38" s="558"/>
      <c r="KHD38" s="558"/>
      <c r="KHE38" s="558"/>
      <c r="KHF38" s="558"/>
      <c r="KHG38" s="558"/>
      <c r="KHH38" s="558"/>
      <c r="KHI38" s="558"/>
      <c r="KHJ38" s="558"/>
      <c r="KHK38" s="558"/>
      <c r="KHL38" s="558"/>
      <c r="KHM38" s="558"/>
      <c r="KHN38" s="558"/>
      <c r="KHO38" s="558"/>
      <c r="KHP38" s="558"/>
      <c r="KHQ38" s="558"/>
      <c r="KHR38" s="558"/>
      <c r="KHS38" s="558"/>
      <c r="KHT38" s="558"/>
      <c r="KHU38" s="558"/>
      <c r="KHV38" s="558"/>
      <c r="KHW38" s="558"/>
      <c r="KHX38" s="558"/>
      <c r="KHY38" s="558"/>
      <c r="KHZ38" s="558"/>
      <c r="KIA38" s="558"/>
      <c r="KIB38" s="558"/>
      <c r="KIC38" s="558"/>
      <c r="KID38" s="558"/>
      <c r="KIE38" s="558"/>
      <c r="KIF38" s="558"/>
      <c r="KIG38" s="558"/>
      <c r="KIH38" s="558"/>
      <c r="KII38" s="558"/>
      <c r="KIJ38" s="558"/>
      <c r="KIK38" s="558"/>
      <c r="KIL38" s="558"/>
      <c r="KIM38" s="558"/>
      <c r="KIN38" s="558"/>
      <c r="KIO38" s="558"/>
      <c r="KIP38" s="558"/>
      <c r="KIQ38" s="558"/>
      <c r="KIR38" s="558"/>
      <c r="KIS38" s="558"/>
      <c r="KIT38" s="558"/>
      <c r="KIU38" s="558"/>
      <c r="KIV38" s="558"/>
      <c r="KIW38" s="558"/>
      <c r="KIX38" s="558"/>
      <c r="KIY38" s="558"/>
      <c r="KIZ38" s="558"/>
      <c r="KJA38" s="558"/>
      <c r="KJB38" s="558"/>
      <c r="KJC38" s="558"/>
      <c r="KJD38" s="558"/>
      <c r="KJE38" s="558"/>
      <c r="KJF38" s="558"/>
      <c r="KJG38" s="558"/>
      <c r="KJH38" s="558"/>
      <c r="KJI38" s="558"/>
      <c r="KJJ38" s="558"/>
      <c r="KJK38" s="558"/>
      <c r="KJL38" s="558"/>
      <c r="KJM38" s="558"/>
      <c r="KJN38" s="558"/>
      <c r="KJO38" s="558"/>
      <c r="KJP38" s="558"/>
      <c r="KJQ38" s="558"/>
      <c r="KJR38" s="558"/>
      <c r="KJS38" s="558"/>
      <c r="KJT38" s="558"/>
      <c r="KJU38" s="558"/>
      <c r="KJV38" s="558"/>
      <c r="KJW38" s="558"/>
      <c r="KJX38" s="558"/>
      <c r="KJY38" s="558"/>
      <c r="KJZ38" s="558"/>
      <c r="KKA38" s="558"/>
      <c r="KKB38" s="558"/>
      <c r="KKC38" s="558"/>
      <c r="KKD38" s="558"/>
      <c r="KKE38" s="558"/>
      <c r="KKF38" s="558"/>
      <c r="KKG38" s="558"/>
      <c r="KKH38" s="558"/>
      <c r="KKI38" s="558"/>
      <c r="KKJ38" s="558"/>
      <c r="KKK38" s="558"/>
      <c r="KKL38" s="558"/>
      <c r="KKM38" s="558"/>
      <c r="KKN38" s="558"/>
      <c r="KKO38" s="558"/>
      <c r="KKP38" s="558"/>
      <c r="KKQ38" s="558"/>
      <c r="KKR38" s="558"/>
      <c r="KKS38" s="558"/>
      <c r="KKT38" s="558"/>
      <c r="KKU38" s="558"/>
      <c r="KKV38" s="558"/>
      <c r="KKW38" s="558"/>
      <c r="KKX38" s="558"/>
      <c r="KKY38" s="558"/>
      <c r="KKZ38" s="558"/>
      <c r="KLA38" s="558"/>
      <c r="KLB38" s="558"/>
      <c r="KLC38" s="558"/>
      <c r="KLD38" s="558"/>
      <c r="KLE38" s="558"/>
      <c r="KLF38" s="558"/>
      <c r="KLG38" s="558"/>
      <c r="KLH38" s="558"/>
      <c r="KLI38" s="558"/>
      <c r="KLJ38" s="558"/>
      <c r="KLK38" s="558"/>
      <c r="KLL38" s="558"/>
      <c r="KLM38" s="558"/>
      <c r="KLN38" s="558"/>
      <c r="KLO38" s="558"/>
      <c r="KLP38" s="558"/>
      <c r="KLQ38" s="558"/>
      <c r="KLR38" s="558"/>
      <c r="KLS38" s="558"/>
      <c r="KLT38" s="558"/>
      <c r="KLU38" s="558"/>
      <c r="KLV38" s="558"/>
      <c r="KLW38" s="558"/>
      <c r="KLX38" s="558"/>
      <c r="KLY38" s="558"/>
      <c r="KLZ38" s="558"/>
      <c r="KMA38" s="558"/>
      <c r="KMB38" s="558"/>
      <c r="KMC38" s="558"/>
      <c r="KMD38" s="558"/>
      <c r="KME38" s="558"/>
      <c r="KMF38" s="558"/>
      <c r="KMG38" s="558"/>
      <c r="KMH38" s="558"/>
      <c r="KMI38" s="558"/>
      <c r="KMJ38" s="558"/>
      <c r="KMK38" s="558"/>
      <c r="KML38" s="558"/>
      <c r="KMM38" s="558"/>
      <c r="KMN38" s="558"/>
      <c r="KMO38" s="558"/>
      <c r="KMP38" s="558"/>
      <c r="KMQ38" s="558"/>
      <c r="KMR38" s="558"/>
      <c r="KMS38" s="558"/>
      <c r="KMT38" s="558"/>
      <c r="KMU38" s="558"/>
      <c r="KMV38" s="558"/>
      <c r="KMW38" s="558"/>
      <c r="KMX38" s="558"/>
      <c r="KMY38" s="558"/>
      <c r="KMZ38" s="558"/>
      <c r="KNA38" s="558"/>
      <c r="KNB38" s="558"/>
      <c r="KNC38" s="558"/>
      <c r="KND38" s="558"/>
      <c r="KNE38" s="558"/>
      <c r="KNF38" s="558"/>
      <c r="KNG38" s="558"/>
      <c r="KNH38" s="558"/>
      <c r="KNI38" s="558"/>
      <c r="KNJ38" s="558"/>
      <c r="KNK38" s="558"/>
      <c r="KNL38" s="558"/>
      <c r="KNM38" s="558"/>
      <c r="KNN38" s="558"/>
      <c r="KNO38" s="558"/>
      <c r="KNP38" s="558"/>
      <c r="KNQ38" s="558"/>
      <c r="KNR38" s="558"/>
      <c r="KNS38" s="558"/>
      <c r="KNT38" s="558"/>
      <c r="KNU38" s="558"/>
      <c r="KNV38" s="558"/>
      <c r="KNW38" s="558"/>
      <c r="KNX38" s="558"/>
      <c r="KNY38" s="558"/>
      <c r="KNZ38" s="558"/>
      <c r="KOA38" s="558"/>
      <c r="KOB38" s="558"/>
      <c r="KOC38" s="558"/>
      <c r="KOD38" s="558"/>
      <c r="KOE38" s="558"/>
      <c r="KOF38" s="558"/>
      <c r="KOG38" s="558"/>
      <c r="KOH38" s="558"/>
      <c r="KOI38" s="558"/>
      <c r="KOJ38" s="558"/>
      <c r="KOK38" s="558"/>
      <c r="KOL38" s="558"/>
      <c r="KOM38" s="558"/>
      <c r="KON38" s="558"/>
      <c r="KOO38" s="558"/>
      <c r="KOP38" s="558"/>
      <c r="KOQ38" s="558"/>
      <c r="KOR38" s="558"/>
      <c r="KOS38" s="558"/>
      <c r="KOT38" s="558"/>
      <c r="KOU38" s="558"/>
      <c r="KOV38" s="558"/>
      <c r="KOW38" s="558"/>
      <c r="KOX38" s="558"/>
      <c r="KOY38" s="558"/>
      <c r="KOZ38" s="558"/>
      <c r="KPA38" s="558"/>
      <c r="KPB38" s="558"/>
      <c r="KPC38" s="558"/>
      <c r="KPD38" s="558"/>
      <c r="KPE38" s="558"/>
      <c r="KPF38" s="558"/>
      <c r="KPG38" s="558"/>
      <c r="KPH38" s="558"/>
      <c r="KPI38" s="558"/>
      <c r="KPJ38" s="558"/>
      <c r="KPK38" s="558"/>
      <c r="KPL38" s="558"/>
      <c r="KPM38" s="558"/>
      <c r="KPN38" s="558"/>
      <c r="KPO38" s="558"/>
      <c r="KPP38" s="558"/>
      <c r="KPQ38" s="558"/>
      <c r="KPR38" s="558"/>
      <c r="KPS38" s="558"/>
      <c r="KPT38" s="558"/>
      <c r="KPU38" s="558"/>
      <c r="KPV38" s="558"/>
      <c r="KPW38" s="558"/>
      <c r="KPX38" s="558"/>
      <c r="KPY38" s="558"/>
      <c r="KPZ38" s="558"/>
      <c r="KQA38" s="558"/>
      <c r="KQB38" s="558"/>
      <c r="KQC38" s="558"/>
      <c r="KQD38" s="558"/>
      <c r="KQE38" s="558"/>
      <c r="KQF38" s="558"/>
      <c r="KQG38" s="558"/>
      <c r="KQH38" s="558"/>
      <c r="KQI38" s="558"/>
      <c r="KQJ38" s="558"/>
      <c r="KQK38" s="558"/>
      <c r="KQL38" s="558"/>
      <c r="KQM38" s="558"/>
      <c r="KQN38" s="558"/>
      <c r="KQO38" s="558"/>
      <c r="KQP38" s="558"/>
      <c r="KQQ38" s="558"/>
      <c r="KQR38" s="558"/>
      <c r="KQS38" s="558"/>
      <c r="KQT38" s="558"/>
      <c r="KQU38" s="558"/>
      <c r="KQV38" s="558"/>
      <c r="KQW38" s="558"/>
      <c r="KQX38" s="558"/>
      <c r="KQY38" s="558"/>
      <c r="KQZ38" s="558"/>
      <c r="KRA38" s="558"/>
      <c r="KRB38" s="558"/>
      <c r="KRC38" s="558"/>
      <c r="KRD38" s="558"/>
      <c r="KRE38" s="558"/>
      <c r="KRF38" s="558"/>
      <c r="KRG38" s="558"/>
      <c r="KRH38" s="558"/>
      <c r="KRI38" s="558"/>
      <c r="KRJ38" s="558"/>
      <c r="KRK38" s="558"/>
      <c r="KRL38" s="558"/>
      <c r="KRM38" s="558"/>
      <c r="KRN38" s="558"/>
      <c r="KRO38" s="558"/>
      <c r="KRP38" s="558"/>
      <c r="KRQ38" s="558"/>
      <c r="KRR38" s="558"/>
      <c r="KRS38" s="558"/>
      <c r="KRT38" s="558"/>
      <c r="KRU38" s="558"/>
      <c r="KRV38" s="558"/>
      <c r="KRW38" s="558"/>
      <c r="KRX38" s="558"/>
      <c r="KRY38" s="558"/>
      <c r="KRZ38" s="558"/>
      <c r="KSA38" s="558"/>
      <c r="KSB38" s="558"/>
      <c r="KSC38" s="558"/>
      <c r="KSD38" s="558"/>
      <c r="KSE38" s="558"/>
      <c r="KSF38" s="558"/>
      <c r="KSG38" s="558"/>
      <c r="KSH38" s="558"/>
      <c r="KSI38" s="558"/>
      <c r="KSJ38" s="558"/>
      <c r="KSK38" s="558"/>
      <c r="KSL38" s="558"/>
      <c r="KSM38" s="558"/>
      <c r="KSN38" s="558"/>
      <c r="KSO38" s="558"/>
      <c r="KSP38" s="558"/>
      <c r="KSQ38" s="558"/>
      <c r="KSR38" s="558"/>
      <c r="KSS38" s="558"/>
      <c r="KST38" s="558"/>
      <c r="KSU38" s="558"/>
      <c r="KSV38" s="558"/>
      <c r="KSW38" s="558"/>
      <c r="KSX38" s="558"/>
      <c r="KSY38" s="558"/>
      <c r="KSZ38" s="558"/>
      <c r="KTA38" s="558"/>
      <c r="KTB38" s="558"/>
      <c r="KTC38" s="558"/>
      <c r="KTD38" s="558"/>
      <c r="KTE38" s="558"/>
      <c r="KTF38" s="558"/>
      <c r="KTG38" s="558"/>
      <c r="KTH38" s="558"/>
      <c r="KTI38" s="558"/>
      <c r="KTJ38" s="558"/>
      <c r="KTK38" s="558"/>
      <c r="KTL38" s="558"/>
      <c r="KTM38" s="558"/>
      <c r="KTN38" s="558"/>
      <c r="KTO38" s="558"/>
      <c r="KTP38" s="558"/>
      <c r="KTQ38" s="558"/>
      <c r="KTR38" s="558"/>
      <c r="KTS38" s="558"/>
      <c r="KTT38" s="558"/>
      <c r="KTU38" s="558"/>
      <c r="KTV38" s="558"/>
      <c r="KTW38" s="558"/>
      <c r="KTX38" s="558"/>
      <c r="KTY38" s="558"/>
      <c r="KTZ38" s="558"/>
      <c r="KUA38" s="558"/>
      <c r="KUB38" s="558"/>
      <c r="KUC38" s="558"/>
      <c r="KUD38" s="558"/>
      <c r="KUE38" s="558"/>
      <c r="KUF38" s="558"/>
      <c r="KUG38" s="558"/>
      <c r="KUH38" s="558"/>
      <c r="KUI38" s="558"/>
      <c r="KUJ38" s="558"/>
      <c r="KUK38" s="558"/>
      <c r="KUL38" s="558"/>
      <c r="KUM38" s="558"/>
      <c r="KUN38" s="558"/>
      <c r="KUO38" s="558"/>
      <c r="KUP38" s="558"/>
      <c r="KUQ38" s="558"/>
      <c r="KUR38" s="558"/>
      <c r="KUS38" s="558"/>
      <c r="KUT38" s="558"/>
      <c r="KUU38" s="558"/>
      <c r="KUV38" s="558"/>
      <c r="KUW38" s="558"/>
      <c r="KUX38" s="558"/>
      <c r="KUY38" s="558"/>
      <c r="KUZ38" s="558"/>
      <c r="KVA38" s="558"/>
      <c r="KVB38" s="558"/>
      <c r="KVC38" s="558"/>
      <c r="KVD38" s="558"/>
      <c r="KVE38" s="558"/>
      <c r="KVF38" s="558"/>
      <c r="KVG38" s="558"/>
      <c r="KVH38" s="558"/>
      <c r="KVI38" s="558"/>
      <c r="KVJ38" s="558"/>
      <c r="KVK38" s="558"/>
      <c r="KVL38" s="558"/>
      <c r="KVM38" s="558"/>
      <c r="KVN38" s="558"/>
      <c r="KVO38" s="558"/>
      <c r="KVP38" s="558"/>
      <c r="KVQ38" s="558"/>
      <c r="KVR38" s="558"/>
      <c r="KVS38" s="558"/>
      <c r="KVT38" s="558"/>
      <c r="KVU38" s="558"/>
      <c r="KVV38" s="558"/>
      <c r="KVW38" s="558"/>
      <c r="KVX38" s="558"/>
      <c r="KVY38" s="558"/>
      <c r="KVZ38" s="558"/>
      <c r="KWA38" s="558"/>
      <c r="KWB38" s="558"/>
      <c r="KWC38" s="558"/>
      <c r="KWD38" s="558"/>
      <c r="KWE38" s="558"/>
      <c r="KWF38" s="558"/>
      <c r="KWG38" s="558"/>
      <c r="KWH38" s="558"/>
      <c r="KWI38" s="558"/>
      <c r="KWJ38" s="558"/>
      <c r="KWK38" s="558"/>
      <c r="KWL38" s="558"/>
      <c r="KWM38" s="558"/>
      <c r="KWN38" s="558"/>
      <c r="KWO38" s="558"/>
      <c r="KWP38" s="558"/>
      <c r="KWQ38" s="558"/>
      <c r="KWR38" s="558"/>
      <c r="KWS38" s="558"/>
      <c r="KWT38" s="558"/>
      <c r="KWU38" s="558"/>
      <c r="KWV38" s="558"/>
      <c r="KWW38" s="558"/>
      <c r="KWX38" s="558"/>
      <c r="KWY38" s="558"/>
      <c r="KWZ38" s="558"/>
      <c r="KXA38" s="558"/>
      <c r="KXB38" s="558"/>
      <c r="KXC38" s="558"/>
      <c r="KXD38" s="558"/>
      <c r="KXE38" s="558"/>
      <c r="KXF38" s="558"/>
      <c r="KXG38" s="558"/>
      <c r="KXH38" s="558"/>
      <c r="KXI38" s="558"/>
      <c r="KXJ38" s="558"/>
      <c r="KXK38" s="558"/>
      <c r="KXL38" s="558"/>
      <c r="KXM38" s="558"/>
      <c r="KXN38" s="558"/>
      <c r="KXO38" s="558"/>
      <c r="KXP38" s="558"/>
      <c r="KXQ38" s="558"/>
      <c r="KXR38" s="558"/>
      <c r="KXS38" s="558"/>
      <c r="KXT38" s="558"/>
      <c r="KXU38" s="558"/>
      <c r="KXV38" s="558"/>
      <c r="KXW38" s="558"/>
      <c r="KXX38" s="558"/>
      <c r="KXY38" s="558"/>
      <c r="KXZ38" s="558"/>
      <c r="KYA38" s="558"/>
      <c r="KYB38" s="558"/>
      <c r="KYC38" s="558"/>
      <c r="KYD38" s="558"/>
      <c r="KYE38" s="558"/>
      <c r="KYF38" s="558"/>
      <c r="KYG38" s="558"/>
      <c r="KYH38" s="558"/>
      <c r="KYI38" s="558"/>
      <c r="KYJ38" s="558"/>
      <c r="KYK38" s="558"/>
      <c r="KYL38" s="558"/>
      <c r="KYM38" s="558"/>
      <c r="KYN38" s="558"/>
      <c r="KYO38" s="558"/>
      <c r="KYP38" s="558"/>
      <c r="KYQ38" s="558"/>
      <c r="KYR38" s="558"/>
      <c r="KYS38" s="558"/>
      <c r="KYT38" s="558"/>
      <c r="KYU38" s="558"/>
      <c r="KYV38" s="558"/>
      <c r="KYW38" s="558"/>
      <c r="KYX38" s="558"/>
      <c r="KYY38" s="558"/>
      <c r="KYZ38" s="558"/>
      <c r="KZA38" s="558"/>
      <c r="KZB38" s="558"/>
      <c r="KZC38" s="558"/>
      <c r="KZD38" s="558"/>
      <c r="KZE38" s="558"/>
      <c r="KZF38" s="558"/>
      <c r="KZG38" s="558"/>
      <c r="KZH38" s="558"/>
      <c r="KZI38" s="558"/>
      <c r="KZJ38" s="558"/>
      <c r="KZK38" s="558"/>
      <c r="KZL38" s="558"/>
      <c r="KZM38" s="558"/>
      <c r="KZN38" s="558"/>
      <c r="KZO38" s="558"/>
      <c r="KZP38" s="558"/>
      <c r="KZQ38" s="558"/>
      <c r="KZR38" s="558"/>
      <c r="KZS38" s="558"/>
      <c r="KZT38" s="558"/>
      <c r="KZU38" s="558"/>
      <c r="KZV38" s="558"/>
      <c r="KZW38" s="558"/>
      <c r="KZX38" s="558"/>
      <c r="KZY38" s="558"/>
      <c r="KZZ38" s="558"/>
      <c r="LAA38" s="558"/>
      <c r="LAB38" s="558"/>
      <c r="LAC38" s="558"/>
      <c r="LAD38" s="558"/>
      <c r="LAE38" s="558"/>
      <c r="LAF38" s="558"/>
      <c r="LAG38" s="558"/>
      <c r="LAH38" s="558"/>
      <c r="LAI38" s="558"/>
      <c r="LAJ38" s="558"/>
      <c r="LAK38" s="558"/>
      <c r="LAL38" s="558"/>
      <c r="LAM38" s="558"/>
      <c r="LAN38" s="558"/>
      <c r="LAO38" s="558"/>
      <c r="LAP38" s="558"/>
      <c r="LAQ38" s="558"/>
      <c r="LAR38" s="558"/>
      <c r="LAS38" s="558"/>
      <c r="LAT38" s="558"/>
      <c r="LAU38" s="558"/>
      <c r="LAV38" s="558"/>
      <c r="LAW38" s="558"/>
      <c r="LAX38" s="558"/>
      <c r="LAY38" s="558"/>
      <c r="LAZ38" s="558"/>
      <c r="LBA38" s="558"/>
      <c r="LBB38" s="558"/>
      <c r="LBC38" s="558"/>
      <c r="LBD38" s="558"/>
      <c r="LBE38" s="558"/>
      <c r="LBF38" s="558"/>
      <c r="LBG38" s="558"/>
      <c r="LBH38" s="558"/>
      <c r="LBI38" s="558"/>
      <c r="LBJ38" s="558"/>
      <c r="LBK38" s="558"/>
      <c r="LBL38" s="558"/>
      <c r="LBM38" s="558"/>
      <c r="LBN38" s="558"/>
      <c r="LBO38" s="558"/>
      <c r="LBP38" s="558"/>
      <c r="LBQ38" s="558"/>
      <c r="LBR38" s="558"/>
      <c r="LBS38" s="558"/>
      <c r="LBT38" s="558"/>
      <c r="LBU38" s="558"/>
      <c r="LBV38" s="558"/>
      <c r="LBW38" s="558"/>
      <c r="LBX38" s="558"/>
      <c r="LBY38" s="558"/>
      <c r="LBZ38" s="558"/>
      <c r="LCA38" s="558"/>
      <c r="LCB38" s="558"/>
      <c r="LCC38" s="558"/>
      <c r="LCD38" s="558"/>
      <c r="LCE38" s="558"/>
      <c r="LCF38" s="558"/>
      <c r="LCG38" s="558"/>
      <c r="LCH38" s="558"/>
      <c r="LCI38" s="558"/>
      <c r="LCJ38" s="558"/>
      <c r="LCK38" s="558"/>
      <c r="LCL38" s="558"/>
      <c r="LCM38" s="558"/>
      <c r="LCN38" s="558"/>
      <c r="LCO38" s="558"/>
      <c r="LCP38" s="558"/>
      <c r="LCQ38" s="558"/>
      <c r="LCR38" s="558"/>
      <c r="LCS38" s="558"/>
      <c r="LCT38" s="558"/>
      <c r="LCU38" s="558"/>
      <c r="LCV38" s="558"/>
      <c r="LCW38" s="558"/>
      <c r="LCX38" s="558"/>
      <c r="LCY38" s="558"/>
      <c r="LCZ38" s="558"/>
      <c r="LDA38" s="558"/>
      <c r="LDB38" s="558"/>
      <c r="LDC38" s="558"/>
      <c r="LDD38" s="558"/>
      <c r="LDE38" s="558"/>
      <c r="LDF38" s="558"/>
      <c r="LDG38" s="558"/>
      <c r="LDH38" s="558"/>
      <c r="LDI38" s="558"/>
      <c r="LDJ38" s="558"/>
      <c r="LDK38" s="558"/>
      <c r="LDL38" s="558"/>
      <c r="LDM38" s="558"/>
      <c r="LDN38" s="558"/>
      <c r="LDO38" s="558"/>
      <c r="LDP38" s="558"/>
      <c r="LDQ38" s="558"/>
      <c r="LDR38" s="558"/>
      <c r="LDS38" s="558"/>
      <c r="LDT38" s="558"/>
      <c r="LDU38" s="558"/>
      <c r="LDV38" s="558"/>
      <c r="LDW38" s="558"/>
      <c r="LDX38" s="558"/>
      <c r="LDY38" s="558"/>
      <c r="LDZ38" s="558"/>
      <c r="LEA38" s="558"/>
      <c r="LEB38" s="558"/>
      <c r="LEC38" s="558"/>
      <c r="LED38" s="558"/>
      <c r="LEE38" s="558"/>
      <c r="LEF38" s="558"/>
      <c r="LEG38" s="558"/>
      <c r="LEH38" s="558"/>
      <c r="LEI38" s="558"/>
      <c r="LEJ38" s="558"/>
      <c r="LEK38" s="558"/>
      <c r="LEL38" s="558"/>
      <c r="LEM38" s="558"/>
      <c r="LEN38" s="558"/>
      <c r="LEO38" s="558"/>
      <c r="LEP38" s="558"/>
      <c r="LEQ38" s="558"/>
      <c r="LER38" s="558"/>
      <c r="LES38" s="558"/>
      <c r="LET38" s="558"/>
      <c r="LEU38" s="558"/>
      <c r="LEV38" s="558"/>
      <c r="LEW38" s="558"/>
      <c r="LEX38" s="558"/>
      <c r="LEY38" s="558"/>
      <c r="LEZ38" s="558"/>
      <c r="LFA38" s="558"/>
      <c r="LFB38" s="558"/>
      <c r="LFC38" s="558"/>
      <c r="LFD38" s="558"/>
      <c r="LFE38" s="558"/>
      <c r="LFF38" s="558"/>
      <c r="LFG38" s="558"/>
      <c r="LFH38" s="558"/>
      <c r="LFI38" s="558"/>
      <c r="LFJ38" s="558"/>
      <c r="LFK38" s="558"/>
      <c r="LFL38" s="558"/>
      <c r="LFM38" s="558"/>
      <c r="LFN38" s="558"/>
      <c r="LFO38" s="558"/>
      <c r="LFP38" s="558"/>
      <c r="LFQ38" s="558"/>
      <c r="LFR38" s="558"/>
      <c r="LFS38" s="558"/>
      <c r="LFT38" s="558"/>
      <c r="LFU38" s="558"/>
      <c r="LFV38" s="558"/>
      <c r="LFW38" s="558"/>
      <c r="LFX38" s="558"/>
      <c r="LFY38" s="558"/>
      <c r="LFZ38" s="558"/>
      <c r="LGA38" s="558"/>
      <c r="LGB38" s="558"/>
      <c r="LGC38" s="558"/>
      <c r="LGD38" s="558"/>
      <c r="LGE38" s="558"/>
      <c r="LGF38" s="558"/>
      <c r="LGG38" s="558"/>
      <c r="LGH38" s="558"/>
      <c r="LGI38" s="558"/>
      <c r="LGJ38" s="558"/>
      <c r="LGK38" s="558"/>
      <c r="LGL38" s="558"/>
      <c r="LGM38" s="558"/>
      <c r="LGN38" s="558"/>
      <c r="LGO38" s="558"/>
      <c r="LGP38" s="558"/>
      <c r="LGQ38" s="558"/>
      <c r="LGR38" s="558"/>
      <c r="LGS38" s="558"/>
      <c r="LGT38" s="558"/>
      <c r="LGU38" s="558"/>
      <c r="LGV38" s="558"/>
      <c r="LGW38" s="558"/>
      <c r="LGX38" s="558"/>
      <c r="LGY38" s="558"/>
      <c r="LGZ38" s="558"/>
      <c r="LHA38" s="558"/>
      <c r="LHB38" s="558"/>
      <c r="LHC38" s="558"/>
      <c r="LHD38" s="558"/>
      <c r="LHE38" s="558"/>
      <c r="LHF38" s="558"/>
      <c r="LHG38" s="558"/>
      <c r="LHH38" s="558"/>
      <c r="LHI38" s="558"/>
      <c r="LHJ38" s="558"/>
      <c r="LHK38" s="558"/>
      <c r="LHL38" s="558"/>
      <c r="LHM38" s="558"/>
      <c r="LHN38" s="558"/>
      <c r="LHO38" s="558"/>
      <c r="LHP38" s="558"/>
      <c r="LHQ38" s="558"/>
      <c r="LHR38" s="558"/>
      <c r="LHS38" s="558"/>
      <c r="LHT38" s="558"/>
      <c r="LHU38" s="558"/>
      <c r="LHV38" s="558"/>
      <c r="LHW38" s="558"/>
      <c r="LHX38" s="558"/>
      <c r="LHY38" s="558"/>
      <c r="LHZ38" s="558"/>
      <c r="LIA38" s="558"/>
      <c r="LIB38" s="558"/>
      <c r="LIC38" s="558"/>
      <c r="LID38" s="558"/>
      <c r="LIE38" s="558"/>
      <c r="LIF38" s="558"/>
      <c r="LIG38" s="558"/>
      <c r="LIH38" s="558"/>
      <c r="LII38" s="558"/>
      <c r="LIJ38" s="558"/>
      <c r="LIK38" s="558"/>
      <c r="LIL38" s="558"/>
      <c r="LIM38" s="558"/>
      <c r="LIN38" s="558"/>
      <c r="LIO38" s="558"/>
      <c r="LIP38" s="558"/>
      <c r="LIQ38" s="558"/>
      <c r="LIR38" s="558"/>
      <c r="LIS38" s="558"/>
      <c r="LIT38" s="558"/>
      <c r="LIU38" s="558"/>
      <c r="LIV38" s="558"/>
      <c r="LIW38" s="558"/>
      <c r="LIX38" s="558"/>
      <c r="LIY38" s="558"/>
      <c r="LIZ38" s="558"/>
      <c r="LJA38" s="558"/>
      <c r="LJB38" s="558"/>
      <c r="LJC38" s="558"/>
      <c r="LJD38" s="558"/>
      <c r="LJE38" s="558"/>
      <c r="LJF38" s="558"/>
      <c r="LJG38" s="558"/>
      <c r="LJH38" s="558"/>
      <c r="LJI38" s="558"/>
      <c r="LJJ38" s="558"/>
      <c r="LJK38" s="558"/>
      <c r="LJL38" s="558"/>
      <c r="LJM38" s="558"/>
      <c r="LJN38" s="558"/>
      <c r="LJO38" s="558"/>
      <c r="LJP38" s="558"/>
      <c r="LJQ38" s="558"/>
      <c r="LJR38" s="558"/>
      <c r="LJS38" s="558"/>
      <c r="LJT38" s="558"/>
      <c r="LJU38" s="558"/>
      <c r="LJV38" s="558"/>
      <c r="LJW38" s="558"/>
      <c r="LJX38" s="558"/>
      <c r="LJY38" s="558"/>
      <c r="LJZ38" s="558"/>
      <c r="LKA38" s="558"/>
      <c r="LKB38" s="558"/>
      <c r="LKC38" s="558"/>
      <c r="LKD38" s="558"/>
      <c r="LKE38" s="558"/>
      <c r="LKF38" s="558"/>
      <c r="LKG38" s="558"/>
      <c r="LKH38" s="558"/>
      <c r="LKI38" s="558"/>
      <c r="LKJ38" s="558"/>
      <c r="LKK38" s="558"/>
      <c r="LKL38" s="558"/>
      <c r="LKM38" s="558"/>
      <c r="LKN38" s="558"/>
      <c r="LKO38" s="558"/>
      <c r="LKP38" s="558"/>
      <c r="LKQ38" s="558"/>
      <c r="LKR38" s="558"/>
      <c r="LKS38" s="558"/>
      <c r="LKT38" s="558"/>
      <c r="LKU38" s="558"/>
      <c r="LKV38" s="558"/>
      <c r="LKW38" s="558"/>
      <c r="LKX38" s="558"/>
      <c r="LKY38" s="558"/>
      <c r="LKZ38" s="558"/>
      <c r="LLA38" s="558"/>
      <c r="LLB38" s="558"/>
      <c r="LLC38" s="558"/>
      <c r="LLD38" s="558"/>
      <c r="LLE38" s="558"/>
      <c r="LLF38" s="558"/>
      <c r="LLG38" s="558"/>
      <c r="LLH38" s="558"/>
      <c r="LLI38" s="558"/>
      <c r="LLJ38" s="558"/>
      <c r="LLK38" s="558"/>
      <c r="LLL38" s="558"/>
      <c r="LLM38" s="558"/>
      <c r="LLN38" s="558"/>
      <c r="LLO38" s="558"/>
      <c r="LLP38" s="558"/>
      <c r="LLQ38" s="558"/>
      <c r="LLR38" s="558"/>
      <c r="LLS38" s="558"/>
      <c r="LLT38" s="558"/>
      <c r="LLU38" s="558"/>
      <c r="LLV38" s="558"/>
      <c r="LLW38" s="558"/>
      <c r="LLX38" s="558"/>
      <c r="LLY38" s="558"/>
      <c r="LLZ38" s="558"/>
      <c r="LMA38" s="558"/>
      <c r="LMB38" s="558"/>
      <c r="LMC38" s="558"/>
      <c r="LMD38" s="558"/>
      <c r="LME38" s="558"/>
      <c r="LMF38" s="558"/>
      <c r="LMG38" s="558"/>
      <c r="LMH38" s="558"/>
      <c r="LMI38" s="558"/>
      <c r="LMJ38" s="558"/>
      <c r="LMK38" s="558"/>
      <c r="LML38" s="558"/>
      <c r="LMM38" s="558"/>
      <c r="LMN38" s="558"/>
      <c r="LMO38" s="558"/>
      <c r="LMP38" s="558"/>
      <c r="LMQ38" s="558"/>
      <c r="LMR38" s="558"/>
      <c r="LMS38" s="558"/>
      <c r="LMT38" s="558"/>
      <c r="LMU38" s="558"/>
      <c r="LMV38" s="558"/>
      <c r="LMW38" s="558"/>
      <c r="LMX38" s="558"/>
      <c r="LMY38" s="558"/>
      <c r="LMZ38" s="558"/>
      <c r="LNA38" s="558"/>
      <c r="LNB38" s="558"/>
      <c r="LNC38" s="558"/>
      <c r="LND38" s="558"/>
      <c r="LNE38" s="558"/>
      <c r="LNF38" s="558"/>
      <c r="LNG38" s="558"/>
      <c r="LNH38" s="558"/>
      <c r="LNI38" s="558"/>
      <c r="LNJ38" s="558"/>
      <c r="LNK38" s="558"/>
      <c r="LNL38" s="558"/>
      <c r="LNM38" s="558"/>
      <c r="LNN38" s="558"/>
      <c r="LNO38" s="558"/>
      <c r="LNP38" s="558"/>
      <c r="LNQ38" s="558"/>
      <c r="LNR38" s="558"/>
      <c r="LNS38" s="558"/>
      <c r="LNT38" s="558"/>
      <c r="LNU38" s="558"/>
      <c r="LNV38" s="558"/>
      <c r="LNW38" s="558"/>
      <c r="LNX38" s="558"/>
      <c r="LNY38" s="558"/>
      <c r="LNZ38" s="558"/>
      <c r="LOA38" s="558"/>
      <c r="LOB38" s="558"/>
      <c r="LOC38" s="558"/>
      <c r="LOD38" s="558"/>
      <c r="LOE38" s="558"/>
      <c r="LOF38" s="558"/>
      <c r="LOG38" s="558"/>
      <c r="LOH38" s="558"/>
      <c r="LOI38" s="558"/>
      <c r="LOJ38" s="558"/>
      <c r="LOK38" s="558"/>
      <c r="LOL38" s="558"/>
      <c r="LOM38" s="558"/>
      <c r="LON38" s="558"/>
      <c r="LOO38" s="558"/>
      <c r="LOP38" s="558"/>
      <c r="LOQ38" s="558"/>
      <c r="LOR38" s="558"/>
      <c r="LOS38" s="558"/>
      <c r="LOT38" s="558"/>
      <c r="LOU38" s="558"/>
      <c r="LOV38" s="558"/>
      <c r="LOW38" s="558"/>
      <c r="LOX38" s="558"/>
      <c r="LOY38" s="558"/>
      <c r="LOZ38" s="558"/>
      <c r="LPA38" s="558"/>
      <c r="LPB38" s="558"/>
      <c r="LPC38" s="558"/>
      <c r="LPD38" s="558"/>
      <c r="LPE38" s="558"/>
      <c r="LPF38" s="558"/>
      <c r="LPG38" s="558"/>
      <c r="LPH38" s="558"/>
      <c r="LPI38" s="558"/>
      <c r="LPJ38" s="558"/>
      <c r="LPK38" s="558"/>
      <c r="LPL38" s="558"/>
      <c r="LPM38" s="558"/>
      <c r="LPN38" s="558"/>
      <c r="LPO38" s="558"/>
      <c r="LPP38" s="558"/>
      <c r="LPQ38" s="558"/>
      <c r="LPR38" s="558"/>
      <c r="LPS38" s="558"/>
      <c r="LPT38" s="558"/>
      <c r="LPU38" s="558"/>
      <c r="LPV38" s="558"/>
      <c r="LPW38" s="558"/>
      <c r="LPX38" s="558"/>
      <c r="LPY38" s="558"/>
      <c r="LPZ38" s="558"/>
      <c r="LQA38" s="558"/>
      <c r="LQB38" s="558"/>
      <c r="LQC38" s="558"/>
      <c r="LQD38" s="558"/>
      <c r="LQE38" s="558"/>
      <c r="LQF38" s="558"/>
      <c r="LQG38" s="558"/>
      <c r="LQH38" s="558"/>
      <c r="LQI38" s="558"/>
      <c r="LQJ38" s="558"/>
      <c r="LQK38" s="558"/>
      <c r="LQL38" s="558"/>
      <c r="LQM38" s="558"/>
      <c r="LQN38" s="558"/>
      <c r="LQO38" s="558"/>
      <c r="LQP38" s="558"/>
      <c r="LQQ38" s="558"/>
      <c r="LQR38" s="558"/>
      <c r="LQS38" s="558"/>
      <c r="LQT38" s="558"/>
      <c r="LQU38" s="558"/>
      <c r="LQV38" s="558"/>
      <c r="LQW38" s="558"/>
      <c r="LQX38" s="558"/>
      <c r="LQY38" s="558"/>
      <c r="LQZ38" s="558"/>
      <c r="LRA38" s="558"/>
      <c r="LRB38" s="558"/>
      <c r="LRC38" s="558"/>
      <c r="LRD38" s="558"/>
      <c r="LRE38" s="558"/>
      <c r="LRF38" s="558"/>
      <c r="LRG38" s="558"/>
      <c r="LRH38" s="558"/>
      <c r="LRI38" s="558"/>
      <c r="LRJ38" s="558"/>
      <c r="LRK38" s="558"/>
      <c r="LRL38" s="558"/>
      <c r="LRM38" s="558"/>
      <c r="LRN38" s="558"/>
      <c r="LRO38" s="558"/>
      <c r="LRP38" s="558"/>
      <c r="LRQ38" s="558"/>
      <c r="LRR38" s="558"/>
      <c r="LRS38" s="558"/>
      <c r="LRT38" s="558"/>
      <c r="LRU38" s="558"/>
      <c r="LRV38" s="558"/>
      <c r="LRW38" s="558"/>
      <c r="LRX38" s="558"/>
      <c r="LRY38" s="558"/>
      <c r="LRZ38" s="558"/>
      <c r="LSA38" s="558"/>
      <c r="LSB38" s="558"/>
      <c r="LSC38" s="558"/>
      <c r="LSD38" s="558"/>
      <c r="LSE38" s="558"/>
      <c r="LSF38" s="558"/>
      <c r="LSG38" s="558"/>
      <c r="LSH38" s="558"/>
      <c r="LSI38" s="558"/>
      <c r="LSJ38" s="558"/>
      <c r="LSK38" s="558"/>
      <c r="LSL38" s="558"/>
      <c r="LSM38" s="558"/>
      <c r="LSN38" s="558"/>
      <c r="LSO38" s="558"/>
      <c r="LSP38" s="558"/>
      <c r="LSQ38" s="558"/>
      <c r="LSR38" s="558"/>
      <c r="LSS38" s="558"/>
      <c r="LST38" s="558"/>
      <c r="LSU38" s="558"/>
      <c r="LSV38" s="558"/>
      <c r="LSW38" s="558"/>
      <c r="LSX38" s="558"/>
      <c r="LSY38" s="558"/>
      <c r="LSZ38" s="558"/>
      <c r="LTA38" s="558"/>
      <c r="LTB38" s="558"/>
      <c r="LTC38" s="558"/>
      <c r="LTD38" s="558"/>
      <c r="LTE38" s="558"/>
      <c r="LTF38" s="558"/>
      <c r="LTG38" s="558"/>
      <c r="LTH38" s="558"/>
      <c r="LTI38" s="558"/>
      <c r="LTJ38" s="558"/>
      <c r="LTK38" s="558"/>
      <c r="LTL38" s="558"/>
      <c r="LTM38" s="558"/>
      <c r="LTN38" s="558"/>
      <c r="LTO38" s="558"/>
      <c r="LTP38" s="558"/>
      <c r="LTQ38" s="558"/>
      <c r="LTR38" s="558"/>
      <c r="LTS38" s="558"/>
      <c r="LTT38" s="558"/>
      <c r="LTU38" s="558"/>
      <c r="LTV38" s="558"/>
      <c r="LTW38" s="558"/>
      <c r="LTX38" s="558"/>
      <c r="LTY38" s="558"/>
      <c r="LTZ38" s="558"/>
      <c r="LUA38" s="558"/>
      <c r="LUB38" s="558"/>
      <c r="LUC38" s="558"/>
      <c r="LUD38" s="558"/>
      <c r="LUE38" s="558"/>
      <c r="LUF38" s="558"/>
      <c r="LUG38" s="558"/>
      <c r="LUH38" s="558"/>
      <c r="LUI38" s="558"/>
      <c r="LUJ38" s="558"/>
      <c r="LUK38" s="558"/>
      <c r="LUL38" s="558"/>
      <c r="LUM38" s="558"/>
      <c r="LUN38" s="558"/>
      <c r="LUO38" s="558"/>
      <c r="LUP38" s="558"/>
      <c r="LUQ38" s="558"/>
      <c r="LUR38" s="558"/>
      <c r="LUS38" s="558"/>
      <c r="LUT38" s="558"/>
      <c r="LUU38" s="558"/>
      <c r="LUV38" s="558"/>
      <c r="LUW38" s="558"/>
      <c r="LUX38" s="558"/>
      <c r="LUY38" s="558"/>
      <c r="LUZ38" s="558"/>
      <c r="LVA38" s="558"/>
      <c r="LVB38" s="558"/>
      <c r="LVC38" s="558"/>
      <c r="LVD38" s="558"/>
      <c r="LVE38" s="558"/>
      <c r="LVF38" s="558"/>
      <c r="LVG38" s="558"/>
      <c r="LVH38" s="558"/>
      <c r="LVI38" s="558"/>
      <c r="LVJ38" s="558"/>
      <c r="LVK38" s="558"/>
      <c r="LVL38" s="558"/>
      <c r="LVM38" s="558"/>
      <c r="LVN38" s="558"/>
      <c r="LVO38" s="558"/>
      <c r="LVP38" s="558"/>
      <c r="LVQ38" s="558"/>
      <c r="LVR38" s="558"/>
      <c r="LVS38" s="558"/>
      <c r="LVT38" s="558"/>
      <c r="LVU38" s="558"/>
      <c r="LVV38" s="558"/>
      <c r="LVW38" s="558"/>
      <c r="LVX38" s="558"/>
      <c r="LVY38" s="558"/>
      <c r="LVZ38" s="558"/>
      <c r="LWA38" s="558"/>
      <c r="LWB38" s="558"/>
      <c r="LWC38" s="558"/>
      <c r="LWD38" s="558"/>
      <c r="LWE38" s="558"/>
      <c r="LWF38" s="558"/>
      <c r="LWG38" s="558"/>
      <c r="LWH38" s="558"/>
      <c r="LWI38" s="558"/>
      <c r="LWJ38" s="558"/>
      <c r="LWK38" s="558"/>
      <c r="LWL38" s="558"/>
      <c r="LWM38" s="558"/>
      <c r="LWN38" s="558"/>
      <c r="LWO38" s="558"/>
      <c r="LWP38" s="558"/>
      <c r="LWQ38" s="558"/>
      <c r="LWR38" s="558"/>
      <c r="LWS38" s="558"/>
      <c r="LWT38" s="558"/>
      <c r="LWU38" s="558"/>
      <c r="LWV38" s="558"/>
      <c r="LWW38" s="558"/>
      <c r="LWX38" s="558"/>
      <c r="LWY38" s="558"/>
      <c r="LWZ38" s="558"/>
      <c r="LXA38" s="558"/>
      <c r="LXB38" s="558"/>
      <c r="LXC38" s="558"/>
      <c r="LXD38" s="558"/>
      <c r="LXE38" s="558"/>
      <c r="LXF38" s="558"/>
      <c r="LXG38" s="558"/>
      <c r="LXH38" s="558"/>
      <c r="LXI38" s="558"/>
      <c r="LXJ38" s="558"/>
      <c r="LXK38" s="558"/>
      <c r="LXL38" s="558"/>
      <c r="LXM38" s="558"/>
      <c r="LXN38" s="558"/>
      <c r="LXO38" s="558"/>
      <c r="LXP38" s="558"/>
      <c r="LXQ38" s="558"/>
      <c r="LXR38" s="558"/>
      <c r="LXS38" s="558"/>
      <c r="LXT38" s="558"/>
      <c r="LXU38" s="558"/>
      <c r="LXV38" s="558"/>
      <c r="LXW38" s="558"/>
      <c r="LXX38" s="558"/>
      <c r="LXY38" s="558"/>
      <c r="LXZ38" s="558"/>
      <c r="LYA38" s="558"/>
      <c r="LYB38" s="558"/>
      <c r="LYC38" s="558"/>
      <c r="LYD38" s="558"/>
      <c r="LYE38" s="558"/>
      <c r="LYF38" s="558"/>
      <c r="LYG38" s="558"/>
      <c r="LYH38" s="558"/>
      <c r="LYI38" s="558"/>
      <c r="LYJ38" s="558"/>
      <c r="LYK38" s="558"/>
      <c r="LYL38" s="558"/>
      <c r="LYM38" s="558"/>
      <c r="LYN38" s="558"/>
      <c r="LYO38" s="558"/>
      <c r="LYP38" s="558"/>
      <c r="LYQ38" s="558"/>
      <c r="LYR38" s="558"/>
      <c r="LYS38" s="558"/>
      <c r="LYT38" s="558"/>
      <c r="LYU38" s="558"/>
      <c r="LYV38" s="558"/>
      <c r="LYW38" s="558"/>
      <c r="LYX38" s="558"/>
      <c r="LYY38" s="558"/>
      <c r="LYZ38" s="558"/>
      <c r="LZA38" s="558"/>
      <c r="LZB38" s="558"/>
      <c r="LZC38" s="558"/>
      <c r="LZD38" s="558"/>
      <c r="LZE38" s="558"/>
      <c r="LZF38" s="558"/>
      <c r="LZG38" s="558"/>
      <c r="LZH38" s="558"/>
      <c r="LZI38" s="558"/>
      <c r="LZJ38" s="558"/>
      <c r="LZK38" s="558"/>
      <c r="LZL38" s="558"/>
      <c r="LZM38" s="558"/>
      <c r="LZN38" s="558"/>
      <c r="LZO38" s="558"/>
      <c r="LZP38" s="558"/>
      <c r="LZQ38" s="558"/>
      <c r="LZR38" s="558"/>
      <c r="LZS38" s="558"/>
      <c r="LZT38" s="558"/>
      <c r="LZU38" s="558"/>
      <c r="LZV38" s="558"/>
      <c r="LZW38" s="558"/>
      <c r="LZX38" s="558"/>
      <c r="LZY38" s="558"/>
      <c r="LZZ38" s="558"/>
      <c r="MAA38" s="558"/>
      <c r="MAB38" s="558"/>
      <c r="MAC38" s="558"/>
      <c r="MAD38" s="558"/>
      <c r="MAE38" s="558"/>
      <c r="MAF38" s="558"/>
      <c r="MAG38" s="558"/>
      <c r="MAH38" s="558"/>
      <c r="MAI38" s="558"/>
      <c r="MAJ38" s="558"/>
      <c r="MAK38" s="558"/>
      <c r="MAL38" s="558"/>
      <c r="MAM38" s="558"/>
      <c r="MAN38" s="558"/>
      <c r="MAO38" s="558"/>
      <c r="MAP38" s="558"/>
      <c r="MAQ38" s="558"/>
      <c r="MAR38" s="558"/>
      <c r="MAS38" s="558"/>
      <c r="MAT38" s="558"/>
      <c r="MAU38" s="558"/>
      <c r="MAV38" s="558"/>
      <c r="MAW38" s="558"/>
      <c r="MAX38" s="558"/>
      <c r="MAY38" s="558"/>
      <c r="MAZ38" s="558"/>
      <c r="MBA38" s="558"/>
      <c r="MBB38" s="558"/>
      <c r="MBC38" s="558"/>
      <c r="MBD38" s="558"/>
      <c r="MBE38" s="558"/>
      <c r="MBF38" s="558"/>
      <c r="MBG38" s="558"/>
      <c r="MBH38" s="558"/>
      <c r="MBI38" s="558"/>
      <c r="MBJ38" s="558"/>
      <c r="MBK38" s="558"/>
      <c r="MBL38" s="558"/>
      <c r="MBM38" s="558"/>
      <c r="MBN38" s="558"/>
      <c r="MBO38" s="558"/>
      <c r="MBP38" s="558"/>
      <c r="MBQ38" s="558"/>
      <c r="MBR38" s="558"/>
      <c r="MBS38" s="558"/>
      <c r="MBT38" s="558"/>
      <c r="MBU38" s="558"/>
      <c r="MBV38" s="558"/>
      <c r="MBW38" s="558"/>
      <c r="MBX38" s="558"/>
      <c r="MBY38" s="558"/>
      <c r="MBZ38" s="558"/>
      <c r="MCA38" s="558"/>
      <c r="MCB38" s="558"/>
      <c r="MCC38" s="558"/>
      <c r="MCD38" s="558"/>
      <c r="MCE38" s="558"/>
      <c r="MCF38" s="558"/>
      <c r="MCG38" s="558"/>
      <c r="MCH38" s="558"/>
      <c r="MCI38" s="558"/>
      <c r="MCJ38" s="558"/>
      <c r="MCK38" s="558"/>
      <c r="MCL38" s="558"/>
      <c r="MCM38" s="558"/>
      <c r="MCN38" s="558"/>
      <c r="MCO38" s="558"/>
      <c r="MCP38" s="558"/>
      <c r="MCQ38" s="558"/>
      <c r="MCR38" s="558"/>
      <c r="MCS38" s="558"/>
      <c r="MCT38" s="558"/>
      <c r="MCU38" s="558"/>
      <c r="MCV38" s="558"/>
      <c r="MCW38" s="558"/>
      <c r="MCX38" s="558"/>
      <c r="MCY38" s="558"/>
      <c r="MCZ38" s="558"/>
      <c r="MDA38" s="558"/>
      <c r="MDB38" s="558"/>
      <c r="MDC38" s="558"/>
      <c r="MDD38" s="558"/>
      <c r="MDE38" s="558"/>
      <c r="MDF38" s="558"/>
      <c r="MDG38" s="558"/>
      <c r="MDH38" s="558"/>
      <c r="MDI38" s="558"/>
      <c r="MDJ38" s="558"/>
      <c r="MDK38" s="558"/>
      <c r="MDL38" s="558"/>
      <c r="MDM38" s="558"/>
      <c r="MDN38" s="558"/>
      <c r="MDO38" s="558"/>
      <c r="MDP38" s="558"/>
      <c r="MDQ38" s="558"/>
      <c r="MDR38" s="558"/>
      <c r="MDS38" s="558"/>
      <c r="MDT38" s="558"/>
      <c r="MDU38" s="558"/>
      <c r="MDV38" s="558"/>
      <c r="MDW38" s="558"/>
      <c r="MDX38" s="558"/>
      <c r="MDY38" s="558"/>
      <c r="MDZ38" s="558"/>
      <c r="MEA38" s="558"/>
      <c r="MEB38" s="558"/>
      <c r="MEC38" s="558"/>
      <c r="MED38" s="558"/>
      <c r="MEE38" s="558"/>
      <c r="MEF38" s="558"/>
      <c r="MEG38" s="558"/>
      <c r="MEH38" s="558"/>
      <c r="MEI38" s="558"/>
      <c r="MEJ38" s="558"/>
      <c r="MEK38" s="558"/>
      <c r="MEL38" s="558"/>
      <c r="MEM38" s="558"/>
      <c r="MEN38" s="558"/>
      <c r="MEO38" s="558"/>
      <c r="MEP38" s="558"/>
      <c r="MEQ38" s="558"/>
      <c r="MER38" s="558"/>
      <c r="MES38" s="558"/>
      <c r="MET38" s="558"/>
      <c r="MEU38" s="558"/>
      <c r="MEV38" s="558"/>
      <c r="MEW38" s="558"/>
      <c r="MEX38" s="558"/>
      <c r="MEY38" s="558"/>
      <c r="MEZ38" s="558"/>
      <c r="MFA38" s="558"/>
      <c r="MFB38" s="558"/>
      <c r="MFC38" s="558"/>
      <c r="MFD38" s="558"/>
      <c r="MFE38" s="558"/>
      <c r="MFF38" s="558"/>
      <c r="MFG38" s="558"/>
      <c r="MFH38" s="558"/>
      <c r="MFI38" s="558"/>
      <c r="MFJ38" s="558"/>
      <c r="MFK38" s="558"/>
      <c r="MFL38" s="558"/>
      <c r="MFM38" s="558"/>
      <c r="MFN38" s="558"/>
      <c r="MFO38" s="558"/>
      <c r="MFP38" s="558"/>
      <c r="MFQ38" s="558"/>
      <c r="MFR38" s="558"/>
      <c r="MFS38" s="558"/>
      <c r="MFT38" s="558"/>
      <c r="MFU38" s="558"/>
      <c r="MFV38" s="558"/>
      <c r="MFW38" s="558"/>
      <c r="MFX38" s="558"/>
      <c r="MFY38" s="558"/>
      <c r="MFZ38" s="558"/>
      <c r="MGA38" s="558"/>
      <c r="MGB38" s="558"/>
      <c r="MGC38" s="558"/>
      <c r="MGD38" s="558"/>
      <c r="MGE38" s="558"/>
      <c r="MGF38" s="558"/>
      <c r="MGG38" s="558"/>
      <c r="MGH38" s="558"/>
      <c r="MGI38" s="558"/>
      <c r="MGJ38" s="558"/>
      <c r="MGK38" s="558"/>
      <c r="MGL38" s="558"/>
      <c r="MGM38" s="558"/>
      <c r="MGN38" s="558"/>
      <c r="MGO38" s="558"/>
      <c r="MGP38" s="558"/>
      <c r="MGQ38" s="558"/>
      <c r="MGR38" s="558"/>
      <c r="MGS38" s="558"/>
      <c r="MGT38" s="558"/>
      <c r="MGU38" s="558"/>
      <c r="MGV38" s="558"/>
      <c r="MGW38" s="558"/>
      <c r="MGX38" s="558"/>
      <c r="MGY38" s="558"/>
      <c r="MGZ38" s="558"/>
      <c r="MHA38" s="558"/>
      <c r="MHB38" s="558"/>
      <c r="MHC38" s="558"/>
      <c r="MHD38" s="558"/>
      <c r="MHE38" s="558"/>
      <c r="MHF38" s="558"/>
      <c r="MHG38" s="558"/>
      <c r="MHH38" s="558"/>
      <c r="MHI38" s="558"/>
      <c r="MHJ38" s="558"/>
      <c r="MHK38" s="558"/>
      <c r="MHL38" s="558"/>
      <c r="MHM38" s="558"/>
      <c r="MHN38" s="558"/>
      <c r="MHO38" s="558"/>
      <c r="MHP38" s="558"/>
      <c r="MHQ38" s="558"/>
      <c r="MHR38" s="558"/>
      <c r="MHS38" s="558"/>
      <c r="MHT38" s="558"/>
      <c r="MHU38" s="558"/>
      <c r="MHV38" s="558"/>
      <c r="MHW38" s="558"/>
      <c r="MHX38" s="558"/>
      <c r="MHY38" s="558"/>
      <c r="MHZ38" s="558"/>
      <c r="MIA38" s="558"/>
      <c r="MIB38" s="558"/>
      <c r="MIC38" s="558"/>
      <c r="MID38" s="558"/>
      <c r="MIE38" s="558"/>
      <c r="MIF38" s="558"/>
      <c r="MIG38" s="558"/>
      <c r="MIH38" s="558"/>
      <c r="MII38" s="558"/>
      <c r="MIJ38" s="558"/>
      <c r="MIK38" s="558"/>
      <c r="MIL38" s="558"/>
      <c r="MIM38" s="558"/>
      <c r="MIN38" s="558"/>
      <c r="MIO38" s="558"/>
      <c r="MIP38" s="558"/>
      <c r="MIQ38" s="558"/>
      <c r="MIR38" s="558"/>
      <c r="MIS38" s="558"/>
      <c r="MIT38" s="558"/>
      <c r="MIU38" s="558"/>
      <c r="MIV38" s="558"/>
      <c r="MIW38" s="558"/>
      <c r="MIX38" s="558"/>
      <c r="MIY38" s="558"/>
      <c r="MIZ38" s="558"/>
      <c r="MJA38" s="558"/>
      <c r="MJB38" s="558"/>
      <c r="MJC38" s="558"/>
      <c r="MJD38" s="558"/>
      <c r="MJE38" s="558"/>
      <c r="MJF38" s="558"/>
      <c r="MJG38" s="558"/>
      <c r="MJH38" s="558"/>
      <c r="MJI38" s="558"/>
      <c r="MJJ38" s="558"/>
      <c r="MJK38" s="558"/>
      <c r="MJL38" s="558"/>
      <c r="MJM38" s="558"/>
      <c r="MJN38" s="558"/>
      <c r="MJO38" s="558"/>
      <c r="MJP38" s="558"/>
      <c r="MJQ38" s="558"/>
      <c r="MJR38" s="558"/>
      <c r="MJS38" s="558"/>
      <c r="MJT38" s="558"/>
      <c r="MJU38" s="558"/>
      <c r="MJV38" s="558"/>
      <c r="MJW38" s="558"/>
      <c r="MJX38" s="558"/>
      <c r="MJY38" s="558"/>
      <c r="MJZ38" s="558"/>
      <c r="MKA38" s="558"/>
      <c r="MKB38" s="558"/>
      <c r="MKC38" s="558"/>
      <c r="MKD38" s="558"/>
      <c r="MKE38" s="558"/>
      <c r="MKF38" s="558"/>
      <c r="MKG38" s="558"/>
      <c r="MKH38" s="558"/>
      <c r="MKI38" s="558"/>
      <c r="MKJ38" s="558"/>
      <c r="MKK38" s="558"/>
      <c r="MKL38" s="558"/>
      <c r="MKM38" s="558"/>
      <c r="MKN38" s="558"/>
      <c r="MKO38" s="558"/>
      <c r="MKP38" s="558"/>
      <c r="MKQ38" s="558"/>
      <c r="MKR38" s="558"/>
      <c r="MKS38" s="558"/>
      <c r="MKT38" s="558"/>
      <c r="MKU38" s="558"/>
      <c r="MKV38" s="558"/>
      <c r="MKW38" s="558"/>
      <c r="MKX38" s="558"/>
      <c r="MKY38" s="558"/>
      <c r="MKZ38" s="558"/>
      <c r="MLA38" s="558"/>
      <c r="MLB38" s="558"/>
      <c r="MLC38" s="558"/>
      <c r="MLD38" s="558"/>
      <c r="MLE38" s="558"/>
      <c r="MLF38" s="558"/>
      <c r="MLG38" s="558"/>
      <c r="MLH38" s="558"/>
      <c r="MLI38" s="558"/>
      <c r="MLJ38" s="558"/>
      <c r="MLK38" s="558"/>
      <c r="MLL38" s="558"/>
      <c r="MLM38" s="558"/>
      <c r="MLN38" s="558"/>
      <c r="MLO38" s="558"/>
      <c r="MLP38" s="558"/>
      <c r="MLQ38" s="558"/>
      <c r="MLR38" s="558"/>
      <c r="MLS38" s="558"/>
      <c r="MLT38" s="558"/>
      <c r="MLU38" s="558"/>
      <c r="MLV38" s="558"/>
      <c r="MLW38" s="558"/>
      <c r="MLX38" s="558"/>
      <c r="MLY38" s="558"/>
      <c r="MLZ38" s="558"/>
      <c r="MMA38" s="558"/>
      <c r="MMB38" s="558"/>
      <c r="MMC38" s="558"/>
      <c r="MMD38" s="558"/>
      <c r="MME38" s="558"/>
      <c r="MMF38" s="558"/>
      <c r="MMG38" s="558"/>
      <c r="MMH38" s="558"/>
      <c r="MMI38" s="558"/>
      <c r="MMJ38" s="558"/>
      <c r="MMK38" s="558"/>
      <c r="MML38" s="558"/>
      <c r="MMM38" s="558"/>
      <c r="MMN38" s="558"/>
      <c r="MMO38" s="558"/>
      <c r="MMP38" s="558"/>
      <c r="MMQ38" s="558"/>
      <c r="MMR38" s="558"/>
      <c r="MMS38" s="558"/>
      <c r="MMT38" s="558"/>
      <c r="MMU38" s="558"/>
      <c r="MMV38" s="558"/>
      <c r="MMW38" s="558"/>
      <c r="MMX38" s="558"/>
      <c r="MMY38" s="558"/>
      <c r="MMZ38" s="558"/>
      <c r="MNA38" s="558"/>
      <c r="MNB38" s="558"/>
      <c r="MNC38" s="558"/>
      <c r="MND38" s="558"/>
      <c r="MNE38" s="558"/>
      <c r="MNF38" s="558"/>
      <c r="MNG38" s="558"/>
      <c r="MNH38" s="558"/>
      <c r="MNI38" s="558"/>
      <c r="MNJ38" s="558"/>
      <c r="MNK38" s="558"/>
      <c r="MNL38" s="558"/>
      <c r="MNM38" s="558"/>
      <c r="MNN38" s="558"/>
      <c r="MNO38" s="558"/>
      <c r="MNP38" s="558"/>
      <c r="MNQ38" s="558"/>
      <c r="MNR38" s="558"/>
      <c r="MNS38" s="558"/>
      <c r="MNT38" s="558"/>
      <c r="MNU38" s="558"/>
      <c r="MNV38" s="558"/>
      <c r="MNW38" s="558"/>
      <c r="MNX38" s="558"/>
      <c r="MNY38" s="558"/>
      <c r="MNZ38" s="558"/>
      <c r="MOA38" s="558"/>
      <c r="MOB38" s="558"/>
      <c r="MOC38" s="558"/>
      <c r="MOD38" s="558"/>
      <c r="MOE38" s="558"/>
      <c r="MOF38" s="558"/>
      <c r="MOG38" s="558"/>
      <c r="MOH38" s="558"/>
      <c r="MOI38" s="558"/>
      <c r="MOJ38" s="558"/>
      <c r="MOK38" s="558"/>
      <c r="MOL38" s="558"/>
      <c r="MOM38" s="558"/>
      <c r="MON38" s="558"/>
      <c r="MOO38" s="558"/>
      <c r="MOP38" s="558"/>
      <c r="MOQ38" s="558"/>
      <c r="MOR38" s="558"/>
      <c r="MOS38" s="558"/>
      <c r="MOT38" s="558"/>
      <c r="MOU38" s="558"/>
      <c r="MOV38" s="558"/>
      <c r="MOW38" s="558"/>
      <c r="MOX38" s="558"/>
      <c r="MOY38" s="558"/>
      <c r="MOZ38" s="558"/>
      <c r="MPA38" s="558"/>
      <c r="MPB38" s="558"/>
      <c r="MPC38" s="558"/>
      <c r="MPD38" s="558"/>
      <c r="MPE38" s="558"/>
      <c r="MPF38" s="558"/>
      <c r="MPG38" s="558"/>
      <c r="MPH38" s="558"/>
      <c r="MPI38" s="558"/>
      <c r="MPJ38" s="558"/>
      <c r="MPK38" s="558"/>
      <c r="MPL38" s="558"/>
      <c r="MPM38" s="558"/>
      <c r="MPN38" s="558"/>
      <c r="MPO38" s="558"/>
      <c r="MPP38" s="558"/>
      <c r="MPQ38" s="558"/>
      <c r="MPR38" s="558"/>
      <c r="MPS38" s="558"/>
      <c r="MPT38" s="558"/>
      <c r="MPU38" s="558"/>
      <c r="MPV38" s="558"/>
      <c r="MPW38" s="558"/>
      <c r="MPX38" s="558"/>
      <c r="MPY38" s="558"/>
      <c r="MPZ38" s="558"/>
      <c r="MQA38" s="558"/>
      <c r="MQB38" s="558"/>
      <c r="MQC38" s="558"/>
      <c r="MQD38" s="558"/>
      <c r="MQE38" s="558"/>
      <c r="MQF38" s="558"/>
      <c r="MQG38" s="558"/>
      <c r="MQH38" s="558"/>
      <c r="MQI38" s="558"/>
      <c r="MQJ38" s="558"/>
      <c r="MQK38" s="558"/>
      <c r="MQL38" s="558"/>
      <c r="MQM38" s="558"/>
      <c r="MQN38" s="558"/>
      <c r="MQO38" s="558"/>
      <c r="MQP38" s="558"/>
      <c r="MQQ38" s="558"/>
      <c r="MQR38" s="558"/>
      <c r="MQS38" s="558"/>
      <c r="MQT38" s="558"/>
      <c r="MQU38" s="558"/>
      <c r="MQV38" s="558"/>
      <c r="MQW38" s="558"/>
      <c r="MQX38" s="558"/>
      <c r="MQY38" s="558"/>
      <c r="MQZ38" s="558"/>
      <c r="MRA38" s="558"/>
      <c r="MRB38" s="558"/>
      <c r="MRC38" s="558"/>
      <c r="MRD38" s="558"/>
      <c r="MRE38" s="558"/>
      <c r="MRF38" s="558"/>
      <c r="MRG38" s="558"/>
      <c r="MRH38" s="558"/>
      <c r="MRI38" s="558"/>
      <c r="MRJ38" s="558"/>
      <c r="MRK38" s="558"/>
      <c r="MRL38" s="558"/>
      <c r="MRM38" s="558"/>
      <c r="MRN38" s="558"/>
      <c r="MRO38" s="558"/>
      <c r="MRP38" s="558"/>
      <c r="MRQ38" s="558"/>
      <c r="MRR38" s="558"/>
      <c r="MRS38" s="558"/>
      <c r="MRT38" s="558"/>
      <c r="MRU38" s="558"/>
      <c r="MRV38" s="558"/>
      <c r="MRW38" s="558"/>
      <c r="MRX38" s="558"/>
      <c r="MRY38" s="558"/>
      <c r="MRZ38" s="558"/>
      <c r="MSA38" s="558"/>
      <c r="MSB38" s="558"/>
      <c r="MSC38" s="558"/>
      <c r="MSD38" s="558"/>
      <c r="MSE38" s="558"/>
      <c r="MSF38" s="558"/>
      <c r="MSG38" s="558"/>
      <c r="MSH38" s="558"/>
      <c r="MSI38" s="558"/>
      <c r="MSJ38" s="558"/>
      <c r="MSK38" s="558"/>
      <c r="MSL38" s="558"/>
      <c r="MSM38" s="558"/>
      <c r="MSN38" s="558"/>
      <c r="MSO38" s="558"/>
      <c r="MSP38" s="558"/>
      <c r="MSQ38" s="558"/>
      <c r="MSR38" s="558"/>
      <c r="MSS38" s="558"/>
      <c r="MST38" s="558"/>
      <c r="MSU38" s="558"/>
      <c r="MSV38" s="558"/>
      <c r="MSW38" s="558"/>
      <c r="MSX38" s="558"/>
      <c r="MSY38" s="558"/>
      <c r="MSZ38" s="558"/>
      <c r="MTA38" s="558"/>
      <c r="MTB38" s="558"/>
      <c r="MTC38" s="558"/>
      <c r="MTD38" s="558"/>
      <c r="MTE38" s="558"/>
      <c r="MTF38" s="558"/>
      <c r="MTG38" s="558"/>
      <c r="MTH38" s="558"/>
      <c r="MTI38" s="558"/>
      <c r="MTJ38" s="558"/>
      <c r="MTK38" s="558"/>
      <c r="MTL38" s="558"/>
      <c r="MTM38" s="558"/>
      <c r="MTN38" s="558"/>
      <c r="MTO38" s="558"/>
      <c r="MTP38" s="558"/>
      <c r="MTQ38" s="558"/>
      <c r="MTR38" s="558"/>
      <c r="MTS38" s="558"/>
      <c r="MTT38" s="558"/>
      <c r="MTU38" s="558"/>
      <c r="MTV38" s="558"/>
      <c r="MTW38" s="558"/>
      <c r="MTX38" s="558"/>
      <c r="MTY38" s="558"/>
      <c r="MTZ38" s="558"/>
      <c r="MUA38" s="558"/>
      <c r="MUB38" s="558"/>
      <c r="MUC38" s="558"/>
      <c r="MUD38" s="558"/>
      <c r="MUE38" s="558"/>
      <c r="MUF38" s="558"/>
      <c r="MUG38" s="558"/>
      <c r="MUH38" s="558"/>
      <c r="MUI38" s="558"/>
      <c r="MUJ38" s="558"/>
      <c r="MUK38" s="558"/>
      <c r="MUL38" s="558"/>
      <c r="MUM38" s="558"/>
      <c r="MUN38" s="558"/>
      <c r="MUO38" s="558"/>
      <c r="MUP38" s="558"/>
      <c r="MUQ38" s="558"/>
      <c r="MUR38" s="558"/>
      <c r="MUS38" s="558"/>
      <c r="MUT38" s="558"/>
      <c r="MUU38" s="558"/>
      <c r="MUV38" s="558"/>
      <c r="MUW38" s="558"/>
      <c r="MUX38" s="558"/>
      <c r="MUY38" s="558"/>
      <c r="MUZ38" s="558"/>
      <c r="MVA38" s="558"/>
      <c r="MVB38" s="558"/>
      <c r="MVC38" s="558"/>
      <c r="MVD38" s="558"/>
      <c r="MVE38" s="558"/>
      <c r="MVF38" s="558"/>
      <c r="MVG38" s="558"/>
      <c r="MVH38" s="558"/>
      <c r="MVI38" s="558"/>
      <c r="MVJ38" s="558"/>
      <c r="MVK38" s="558"/>
      <c r="MVL38" s="558"/>
      <c r="MVM38" s="558"/>
      <c r="MVN38" s="558"/>
      <c r="MVO38" s="558"/>
      <c r="MVP38" s="558"/>
      <c r="MVQ38" s="558"/>
      <c r="MVR38" s="558"/>
      <c r="MVS38" s="558"/>
      <c r="MVT38" s="558"/>
      <c r="MVU38" s="558"/>
      <c r="MVV38" s="558"/>
      <c r="MVW38" s="558"/>
      <c r="MVX38" s="558"/>
      <c r="MVY38" s="558"/>
      <c r="MVZ38" s="558"/>
      <c r="MWA38" s="558"/>
      <c r="MWB38" s="558"/>
      <c r="MWC38" s="558"/>
      <c r="MWD38" s="558"/>
      <c r="MWE38" s="558"/>
      <c r="MWF38" s="558"/>
      <c r="MWG38" s="558"/>
      <c r="MWH38" s="558"/>
      <c r="MWI38" s="558"/>
      <c r="MWJ38" s="558"/>
      <c r="MWK38" s="558"/>
      <c r="MWL38" s="558"/>
      <c r="MWM38" s="558"/>
      <c r="MWN38" s="558"/>
      <c r="MWO38" s="558"/>
      <c r="MWP38" s="558"/>
      <c r="MWQ38" s="558"/>
      <c r="MWR38" s="558"/>
      <c r="MWS38" s="558"/>
      <c r="MWT38" s="558"/>
      <c r="MWU38" s="558"/>
      <c r="MWV38" s="558"/>
      <c r="MWW38" s="558"/>
      <c r="MWX38" s="558"/>
      <c r="MWY38" s="558"/>
      <c r="MWZ38" s="558"/>
      <c r="MXA38" s="558"/>
      <c r="MXB38" s="558"/>
      <c r="MXC38" s="558"/>
      <c r="MXD38" s="558"/>
      <c r="MXE38" s="558"/>
      <c r="MXF38" s="558"/>
      <c r="MXG38" s="558"/>
      <c r="MXH38" s="558"/>
      <c r="MXI38" s="558"/>
      <c r="MXJ38" s="558"/>
      <c r="MXK38" s="558"/>
      <c r="MXL38" s="558"/>
      <c r="MXM38" s="558"/>
      <c r="MXN38" s="558"/>
      <c r="MXO38" s="558"/>
      <c r="MXP38" s="558"/>
      <c r="MXQ38" s="558"/>
      <c r="MXR38" s="558"/>
      <c r="MXS38" s="558"/>
      <c r="MXT38" s="558"/>
      <c r="MXU38" s="558"/>
      <c r="MXV38" s="558"/>
      <c r="MXW38" s="558"/>
      <c r="MXX38" s="558"/>
      <c r="MXY38" s="558"/>
      <c r="MXZ38" s="558"/>
      <c r="MYA38" s="558"/>
      <c r="MYB38" s="558"/>
      <c r="MYC38" s="558"/>
      <c r="MYD38" s="558"/>
      <c r="MYE38" s="558"/>
      <c r="MYF38" s="558"/>
      <c r="MYG38" s="558"/>
      <c r="MYH38" s="558"/>
      <c r="MYI38" s="558"/>
      <c r="MYJ38" s="558"/>
      <c r="MYK38" s="558"/>
      <c r="MYL38" s="558"/>
      <c r="MYM38" s="558"/>
      <c r="MYN38" s="558"/>
      <c r="MYO38" s="558"/>
      <c r="MYP38" s="558"/>
      <c r="MYQ38" s="558"/>
      <c r="MYR38" s="558"/>
      <c r="MYS38" s="558"/>
      <c r="MYT38" s="558"/>
      <c r="MYU38" s="558"/>
      <c r="MYV38" s="558"/>
      <c r="MYW38" s="558"/>
      <c r="MYX38" s="558"/>
      <c r="MYY38" s="558"/>
      <c r="MYZ38" s="558"/>
      <c r="MZA38" s="558"/>
      <c r="MZB38" s="558"/>
      <c r="MZC38" s="558"/>
      <c r="MZD38" s="558"/>
      <c r="MZE38" s="558"/>
      <c r="MZF38" s="558"/>
      <c r="MZG38" s="558"/>
      <c r="MZH38" s="558"/>
      <c r="MZI38" s="558"/>
      <c r="MZJ38" s="558"/>
      <c r="MZK38" s="558"/>
      <c r="MZL38" s="558"/>
      <c r="MZM38" s="558"/>
      <c r="MZN38" s="558"/>
      <c r="MZO38" s="558"/>
      <c r="MZP38" s="558"/>
      <c r="MZQ38" s="558"/>
      <c r="MZR38" s="558"/>
      <c r="MZS38" s="558"/>
      <c r="MZT38" s="558"/>
      <c r="MZU38" s="558"/>
      <c r="MZV38" s="558"/>
      <c r="MZW38" s="558"/>
      <c r="MZX38" s="558"/>
      <c r="MZY38" s="558"/>
      <c r="MZZ38" s="558"/>
      <c r="NAA38" s="558"/>
      <c r="NAB38" s="558"/>
      <c r="NAC38" s="558"/>
      <c r="NAD38" s="558"/>
      <c r="NAE38" s="558"/>
      <c r="NAF38" s="558"/>
      <c r="NAG38" s="558"/>
      <c r="NAH38" s="558"/>
      <c r="NAI38" s="558"/>
      <c r="NAJ38" s="558"/>
      <c r="NAK38" s="558"/>
      <c r="NAL38" s="558"/>
      <c r="NAM38" s="558"/>
      <c r="NAN38" s="558"/>
      <c r="NAO38" s="558"/>
      <c r="NAP38" s="558"/>
      <c r="NAQ38" s="558"/>
      <c r="NAR38" s="558"/>
      <c r="NAS38" s="558"/>
      <c r="NAT38" s="558"/>
      <c r="NAU38" s="558"/>
      <c r="NAV38" s="558"/>
      <c r="NAW38" s="558"/>
      <c r="NAX38" s="558"/>
      <c r="NAY38" s="558"/>
      <c r="NAZ38" s="558"/>
      <c r="NBA38" s="558"/>
      <c r="NBB38" s="558"/>
      <c r="NBC38" s="558"/>
      <c r="NBD38" s="558"/>
      <c r="NBE38" s="558"/>
      <c r="NBF38" s="558"/>
      <c r="NBG38" s="558"/>
      <c r="NBH38" s="558"/>
      <c r="NBI38" s="558"/>
      <c r="NBJ38" s="558"/>
      <c r="NBK38" s="558"/>
      <c r="NBL38" s="558"/>
      <c r="NBM38" s="558"/>
      <c r="NBN38" s="558"/>
      <c r="NBO38" s="558"/>
      <c r="NBP38" s="558"/>
      <c r="NBQ38" s="558"/>
      <c r="NBR38" s="558"/>
      <c r="NBS38" s="558"/>
      <c r="NBT38" s="558"/>
      <c r="NBU38" s="558"/>
      <c r="NBV38" s="558"/>
      <c r="NBW38" s="558"/>
      <c r="NBX38" s="558"/>
      <c r="NBY38" s="558"/>
      <c r="NBZ38" s="558"/>
      <c r="NCA38" s="558"/>
      <c r="NCB38" s="558"/>
      <c r="NCC38" s="558"/>
      <c r="NCD38" s="558"/>
      <c r="NCE38" s="558"/>
      <c r="NCF38" s="558"/>
      <c r="NCG38" s="558"/>
      <c r="NCH38" s="558"/>
      <c r="NCI38" s="558"/>
      <c r="NCJ38" s="558"/>
      <c r="NCK38" s="558"/>
      <c r="NCL38" s="558"/>
      <c r="NCM38" s="558"/>
      <c r="NCN38" s="558"/>
      <c r="NCO38" s="558"/>
      <c r="NCP38" s="558"/>
      <c r="NCQ38" s="558"/>
      <c r="NCR38" s="558"/>
      <c r="NCS38" s="558"/>
      <c r="NCT38" s="558"/>
      <c r="NCU38" s="558"/>
      <c r="NCV38" s="558"/>
      <c r="NCW38" s="558"/>
      <c r="NCX38" s="558"/>
      <c r="NCY38" s="558"/>
      <c r="NCZ38" s="558"/>
      <c r="NDA38" s="558"/>
      <c r="NDB38" s="558"/>
      <c r="NDC38" s="558"/>
      <c r="NDD38" s="558"/>
      <c r="NDE38" s="558"/>
      <c r="NDF38" s="558"/>
      <c r="NDG38" s="558"/>
      <c r="NDH38" s="558"/>
      <c r="NDI38" s="558"/>
      <c r="NDJ38" s="558"/>
      <c r="NDK38" s="558"/>
      <c r="NDL38" s="558"/>
      <c r="NDM38" s="558"/>
      <c r="NDN38" s="558"/>
      <c r="NDO38" s="558"/>
      <c r="NDP38" s="558"/>
      <c r="NDQ38" s="558"/>
      <c r="NDR38" s="558"/>
      <c r="NDS38" s="558"/>
      <c r="NDT38" s="558"/>
      <c r="NDU38" s="558"/>
      <c r="NDV38" s="558"/>
      <c r="NDW38" s="558"/>
      <c r="NDX38" s="558"/>
      <c r="NDY38" s="558"/>
      <c r="NDZ38" s="558"/>
      <c r="NEA38" s="558"/>
      <c r="NEB38" s="558"/>
      <c r="NEC38" s="558"/>
      <c r="NED38" s="558"/>
      <c r="NEE38" s="558"/>
      <c r="NEF38" s="558"/>
      <c r="NEG38" s="558"/>
      <c r="NEH38" s="558"/>
      <c r="NEI38" s="558"/>
      <c r="NEJ38" s="558"/>
      <c r="NEK38" s="558"/>
      <c r="NEL38" s="558"/>
      <c r="NEM38" s="558"/>
      <c r="NEN38" s="558"/>
      <c r="NEO38" s="558"/>
      <c r="NEP38" s="558"/>
      <c r="NEQ38" s="558"/>
      <c r="NER38" s="558"/>
      <c r="NES38" s="558"/>
      <c r="NET38" s="558"/>
      <c r="NEU38" s="558"/>
      <c r="NEV38" s="558"/>
      <c r="NEW38" s="558"/>
      <c r="NEX38" s="558"/>
      <c r="NEY38" s="558"/>
      <c r="NEZ38" s="558"/>
      <c r="NFA38" s="558"/>
      <c r="NFB38" s="558"/>
      <c r="NFC38" s="558"/>
      <c r="NFD38" s="558"/>
      <c r="NFE38" s="558"/>
      <c r="NFF38" s="558"/>
      <c r="NFG38" s="558"/>
      <c r="NFH38" s="558"/>
      <c r="NFI38" s="558"/>
      <c r="NFJ38" s="558"/>
      <c r="NFK38" s="558"/>
      <c r="NFL38" s="558"/>
      <c r="NFM38" s="558"/>
      <c r="NFN38" s="558"/>
      <c r="NFO38" s="558"/>
      <c r="NFP38" s="558"/>
      <c r="NFQ38" s="558"/>
      <c r="NFR38" s="558"/>
      <c r="NFS38" s="558"/>
      <c r="NFT38" s="558"/>
      <c r="NFU38" s="558"/>
      <c r="NFV38" s="558"/>
      <c r="NFW38" s="558"/>
      <c r="NFX38" s="558"/>
      <c r="NFY38" s="558"/>
      <c r="NFZ38" s="558"/>
      <c r="NGA38" s="558"/>
      <c r="NGB38" s="558"/>
      <c r="NGC38" s="558"/>
      <c r="NGD38" s="558"/>
      <c r="NGE38" s="558"/>
      <c r="NGF38" s="558"/>
      <c r="NGG38" s="558"/>
      <c r="NGH38" s="558"/>
      <c r="NGI38" s="558"/>
      <c r="NGJ38" s="558"/>
      <c r="NGK38" s="558"/>
      <c r="NGL38" s="558"/>
      <c r="NGM38" s="558"/>
      <c r="NGN38" s="558"/>
      <c r="NGO38" s="558"/>
      <c r="NGP38" s="558"/>
      <c r="NGQ38" s="558"/>
      <c r="NGR38" s="558"/>
      <c r="NGS38" s="558"/>
      <c r="NGT38" s="558"/>
      <c r="NGU38" s="558"/>
      <c r="NGV38" s="558"/>
      <c r="NGW38" s="558"/>
      <c r="NGX38" s="558"/>
      <c r="NGY38" s="558"/>
      <c r="NGZ38" s="558"/>
      <c r="NHA38" s="558"/>
      <c r="NHB38" s="558"/>
      <c r="NHC38" s="558"/>
      <c r="NHD38" s="558"/>
      <c r="NHE38" s="558"/>
      <c r="NHF38" s="558"/>
      <c r="NHG38" s="558"/>
      <c r="NHH38" s="558"/>
      <c r="NHI38" s="558"/>
      <c r="NHJ38" s="558"/>
      <c r="NHK38" s="558"/>
      <c r="NHL38" s="558"/>
      <c r="NHM38" s="558"/>
      <c r="NHN38" s="558"/>
      <c r="NHO38" s="558"/>
      <c r="NHP38" s="558"/>
      <c r="NHQ38" s="558"/>
      <c r="NHR38" s="558"/>
      <c r="NHS38" s="558"/>
      <c r="NHT38" s="558"/>
      <c r="NHU38" s="558"/>
      <c r="NHV38" s="558"/>
      <c r="NHW38" s="558"/>
      <c r="NHX38" s="558"/>
      <c r="NHY38" s="558"/>
      <c r="NHZ38" s="558"/>
      <c r="NIA38" s="558"/>
      <c r="NIB38" s="558"/>
      <c r="NIC38" s="558"/>
      <c r="NID38" s="558"/>
      <c r="NIE38" s="558"/>
      <c r="NIF38" s="558"/>
      <c r="NIG38" s="558"/>
      <c r="NIH38" s="558"/>
      <c r="NII38" s="558"/>
      <c r="NIJ38" s="558"/>
      <c r="NIK38" s="558"/>
      <c r="NIL38" s="558"/>
      <c r="NIM38" s="558"/>
      <c r="NIN38" s="558"/>
      <c r="NIO38" s="558"/>
      <c r="NIP38" s="558"/>
      <c r="NIQ38" s="558"/>
      <c r="NIR38" s="558"/>
      <c r="NIS38" s="558"/>
      <c r="NIT38" s="558"/>
      <c r="NIU38" s="558"/>
      <c r="NIV38" s="558"/>
      <c r="NIW38" s="558"/>
      <c r="NIX38" s="558"/>
      <c r="NIY38" s="558"/>
      <c r="NIZ38" s="558"/>
      <c r="NJA38" s="558"/>
      <c r="NJB38" s="558"/>
      <c r="NJC38" s="558"/>
      <c r="NJD38" s="558"/>
      <c r="NJE38" s="558"/>
      <c r="NJF38" s="558"/>
      <c r="NJG38" s="558"/>
      <c r="NJH38" s="558"/>
      <c r="NJI38" s="558"/>
      <c r="NJJ38" s="558"/>
      <c r="NJK38" s="558"/>
      <c r="NJL38" s="558"/>
      <c r="NJM38" s="558"/>
      <c r="NJN38" s="558"/>
      <c r="NJO38" s="558"/>
      <c r="NJP38" s="558"/>
      <c r="NJQ38" s="558"/>
      <c r="NJR38" s="558"/>
      <c r="NJS38" s="558"/>
      <c r="NJT38" s="558"/>
      <c r="NJU38" s="558"/>
      <c r="NJV38" s="558"/>
      <c r="NJW38" s="558"/>
      <c r="NJX38" s="558"/>
      <c r="NJY38" s="558"/>
      <c r="NJZ38" s="558"/>
      <c r="NKA38" s="558"/>
      <c r="NKB38" s="558"/>
      <c r="NKC38" s="558"/>
      <c r="NKD38" s="558"/>
      <c r="NKE38" s="558"/>
      <c r="NKF38" s="558"/>
      <c r="NKG38" s="558"/>
      <c r="NKH38" s="558"/>
      <c r="NKI38" s="558"/>
      <c r="NKJ38" s="558"/>
      <c r="NKK38" s="558"/>
      <c r="NKL38" s="558"/>
      <c r="NKM38" s="558"/>
      <c r="NKN38" s="558"/>
      <c r="NKO38" s="558"/>
      <c r="NKP38" s="558"/>
      <c r="NKQ38" s="558"/>
      <c r="NKR38" s="558"/>
      <c r="NKS38" s="558"/>
      <c r="NKT38" s="558"/>
      <c r="NKU38" s="558"/>
      <c r="NKV38" s="558"/>
      <c r="NKW38" s="558"/>
      <c r="NKX38" s="558"/>
      <c r="NKY38" s="558"/>
      <c r="NKZ38" s="558"/>
      <c r="NLA38" s="558"/>
      <c r="NLB38" s="558"/>
      <c r="NLC38" s="558"/>
      <c r="NLD38" s="558"/>
      <c r="NLE38" s="558"/>
      <c r="NLF38" s="558"/>
      <c r="NLG38" s="558"/>
      <c r="NLH38" s="558"/>
      <c r="NLI38" s="558"/>
      <c r="NLJ38" s="558"/>
      <c r="NLK38" s="558"/>
      <c r="NLL38" s="558"/>
      <c r="NLM38" s="558"/>
      <c r="NLN38" s="558"/>
      <c r="NLO38" s="558"/>
      <c r="NLP38" s="558"/>
      <c r="NLQ38" s="558"/>
      <c r="NLR38" s="558"/>
      <c r="NLS38" s="558"/>
      <c r="NLT38" s="558"/>
      <c r="NLU38" s="558"/>
      <c r="NLV38" s="558"/>
      <c r="NLW38" s="558"/>
      <c r="NLX38" s="558"/>
      <c r="NLY38" s="558"/>
      <c r="NLZ38" s="558"/>
      <c r="NMA38" s="558"/>
      <c r="NMB38" s="558"/>
      <c r="NMC38" s="558"/>
      <c r="NMD38" s="558"/>
      <c r="NME38" s="558"/>
      <c r="NMF38" s="558"/>
      <c r="NMG38" s="558"/>
      <c r="NMH38" s="558"/>
      <c r="NMI38" s="558"/>
      <c r="NMJ38" s="558"/>
      <c r="NMK38" s="558"/>
      <c r="NML38" s="558"/>
      <c r="NMM38" s="558"/>
      <c r="NMN38" s="558"/>
      <c r="NMO38" s="558"/>
      <c r="NMP38" s="558"/>
      <c r="NMQ38" s="558"/>
      <c r="NMR38" s="558"/>
      <c r="NMS38" s="558"/>
      <c r="NMT38" s="558"/>
      <c r="NMU38" s="558"/>
      <c r="NMV38" s="558"/>
      <c r="NMW38" s="558"/>
      <c r="NMX38" s="558"/>
      <c r="NMY38" s="558"/>
      <c r="NMZ38" s="558"/>
      <c r="NNA38" s="558"/>
      <c r="NNB38" s="558"/>
      <c r="NNC38" s="558"/>
      <c r="NND38" s="558"/>
      <c r="NNE38" s="558"/>
      <c r="NNF38" s="558"/>
      <c r="NNG38" s="558"/>
      <c r="NNH38" s="558"/>
      <c r="NNI38" s="558"/>
      <c r="NNJ38" s="558"/>
      <c r="NNK38" s="558"/>
      <c r="NNL38" s="558"/>
      <c r="NNM38" s="558"/>
      <c r="NNN38" s="558"/>
      <c r="NNO38" s="558"/>
      <c r="NNP38" s="558"/>
      <c r="NNQ38" s="558"/>
      <c r="NNR38" s="558"/>
      <c r="NNS38" s="558"/>
      <c r="NNT38" s="558"/>
      <c r="NNU38" s="558"/>
      <c r="NNV38" s="558"/>
      <c r="NNW38" s="558"/>
      <c r="NNX38" s="558"/>
      <c r="NNY38" s="558"/>
      <c r="NNZ38" s="558"/>
      <c r="NOA38" s="558"/>
      <c r="NOB38" s="558"/>
      <c r="NOC38" s="558"/>
      <c r="NOD38" s="558"/>
      <c r="NOE38" s="558"/>
      <c r="NOF38" s="558"/>
      <c r="NOG38" s="558"/>
      <c r="NOH38" s="558"/>
      <c r="NOI38" s="558"/>
      <c r="NOJ38" s="558"/>
      <c r="NOK38" s="558"/>
      <c r="NOL38" s="558"/>
      <c r="NOM38" s="558"/>
      <c r="NON38" s="558"/>
      <c r="NOO38" s="558"/>
      <c r="NOP38" s="558"/>
      <c r="NOQ38" s="558"/>
      <c r="NOR38" s="558"/>
      <c r="NOS38" s="558"/>
      <c r="NOT38" s="558"/>
      <c r="NOU38" s="558"/>
      <c r="NOV38" s="558"/>
      <c r="NOW38" s="558"/>
      <c r="NOX38" s="558"/>
      <c r="NOY38" s="558"/>
      <c r="NOZ38" s="558"/>
      <c r="NPA38" s="558"/>
      <c r="NPB38" s="558"/>
      <c r="NPC38" s="558"/>
      <c r="NPD38" s="558"/>
      <c r="NPE38" s="558"/>
      <c r="NPF38" s="558"/>
      <c r="NPG38" s="558"/>
      <c r="NPH38" s="558"/>
      <c r="NPI38" s="558"/>
      <c r="NPJ38" s="558"/>
      <c r="NPK38" s="558"/>
      <c r="NPL38" s="558"/>
      <c r="NPM38" s="558"/>
      <c r="NPN38" s="558"/>
      <c r="NPO38" s="558"/>
      <c r="NPP38" s="558"/>
      <c r="NPQ38" s="558"/>
      <c r="NPR38" s="558"/>
      <c r="NPS38" s="558"/>
      <c r="NPT38" s="558"/>
      <c r="NPU38" s="558"/>
      <c r="NPV38" s="558"/>
      <c r="NPW38" s="558"/>
      <c r="NPX38" s="558"/>
      <c r="NPY38" s="558"/>
      <c r="NPZ38" s="558"/>
      <c r="NQA38" s="558"/>
      <c r="NQB38" s="558"/>
      <c r="NQC38" s="558"/>
      <c r="NQD38" s="558"/>
      <c r="NQE38" s="558"/>
      <c r="NQF38" s="558"/>
      <c r="NQG38" s="558"/>
      <c r="NQH38" s="558"/>
      <c r="NQI38" s="558"/>
      <c r="NQJ38" s="558"/>
      <c r="NQK38" s="558"/>
      <c r="NQL38" s="558"/>
      <c r="NQM38" s="558"/>
      <c r="NQN38" s="558"/>
      <c r="NQO38" s="558"/>
      <c r="NQP38" s="558"/>
      <c r="NQQ38" s="558"/>
      <c r="NQR38" s="558"/>
      <c r="NQS38" s="558"/>
      <c r="NQT38" s="558"/>
      <c r="NQU38" s="558"/>
      <c r="NQV38" s="558"/>
      <c r="NQW38" s="558"/>
      <c r="NQX38" s="558"/>
      <c r="NQY38" s="558"/>
      <c r="NQZ38" s="558"/>
      <c r="NRA38" s="558"/>
      <c r="NRB38" s="558"/>
      <c r="NRC38" s="558"/>
      <c r="NRD38" s="558"/>
      <c r="NRE38" s="558"/>
      <c r="NRF38" s="558"/>
      <c r="NRG38" s="558"/>
      <c r="NRH38" s="558"/>
      <c r="NRI38" s="558"/>
      <c r="NRJ38" s="558"/>
      <c r="NRK38" s="558"/>
      <c r="NRL38" s="558"/>
      <c r="NRM38" s="558"/>
      <c r="NRN38" s="558"/>
      <c r="NRO38" s="558"/>
      <c r="NRP38" s="558"/>
      <c r="NRQ38" s="558"/>
      <c r="NRR38" s="558"/>
      <c r="NRS38" s="558"/>
      <c r="NRT38" s="558"/>
      <c r="NRU38" s="558"/>
      <c r="NRV38" s="558"/>
      <c r="NRW38" s="558"/>
      <c r="NRX38" s="558"/>
      <c r="NRY38" s="558"/>
      <c r="NRZ38" s="558"/>
      <c r="NSA38" s="558"/>
      <c r="NSB38" s="558"/>
      <c r="NSC38" s="558"/>
      <c r="NSD38" s="558"/>
      <c r="NSE38" s="558"/>
      <c r="NSF38" s="558"/>
      <c r="NSG38" s="558"/>
      <c r="NSH38" s="558"/>
      <c r="NSI38" s="558"/>
      <c r="NSJ38" s="558"/>
      <c r="NSK38" s="558"/>
      <c r="NSL38" s="558"/>
      <c r="NSM38" s="558"/>
      <c r="NSN38" s="558"/>
      <c r="NSO38" s="558"/>
      <c r="NSP38" s="558"/>
      <c r="NSQ38" s="558"/>
      <c r="NSR38" s="558"/>
      <c r="NSS38" s="558"/>
      <c r="NST38" s="558"/>
      <c r="NSU38" s="558"/>
      <c r="NSV38" s="558"/>
      <c r="NSW38" s="558"/>
      <c r="NSX38" s="558"/>
      <c r="NSY38" s="558"/>
      <c r="NSZ38" s="558"/>
      <c r="NTA38" s="558"/>
      <c r="NTB38" s="558"/>
      <c r="NTC38" s="558"/>
      <c r="NTD38" s="558"/>
      <c r="NTE38" s="558"/>
      <c r="NTF38" s="558"/>
      <c r="NTG38" s="558"/>
      <c r="NTH38" s="558"/>
      <c r="NTI38" s="558"/>
      <c r="NTJ38" s="558"/>
      <c r="NTK38" s="558"/>
      <c r="NTL38" s="558"/>
      <c r="NTM38" s="558"/>
      <c r="NTN38" s="558"/>
      <c r="NTO38" s="558"/>
      <c r="NTP38" s="558"/>
      <c r="NTQ38" s="558"/>
      <c r="NTR38" s="558"/>
      <c r="NTS38" s="558"/>
      <c r="NTT38" s="558"/>
      <c r="NTU38" s="558"/>
      <c r="NTV38" s="558"/>
      <c r="NTW38" s="558"/>
      <c r="NTX38" s="558"/>
      <c r="NTY38" s="558"/>
      <c r="NTZ38" s="558"/>
      <c r="NUA38" s="558"/>
      <c r="NUB38" s="558"/>
      <c r="NUC38" s="558"/>
      <c r="NUD38" s="558"/>
      <c r="NUE38" s="558"/>
      <c r="NUF38" s="558"/>
      <c r="NUG38" s="558"/>
      <c r="NUH38" s="558"/>
      <c r="NUI38" s="558"/>
      <c r="NUJ38" s="558"/>
      <c r="NUK38" s="558"/>
      <c r="NUL38" s="558"/>
      <c r="NUM38" s="558"/>
      <c r="NUN38" s="558"/>
      <c r="NUO38" s="558"/>
      <c r="NUP38" s="558"/>
      <c r="NUQ38" s="558"/>
      <c r="NUR38" s="558"/>
      <c r="NUS38" s="558"/>
      <c r="NUT38" s="558"/>
      <c r="NUU38" s="558"/>
      <c r="NUV38" s="558"/>
      <c r="NUW38" s="558"/>
      <c r="NUX38" s="558"/>
      <c r="NUY38" s="558"/>
      <c r="NUZ38" s="558"/>
      <c r="NVA38" s="558"/>
      <c r="NVB38" s="558"/>
      <c r="NVC38" s="558"/>
      <c r="NVD38" s="558"/>
      <c r="NVE38" s="558"/>
      <c r="NVF38" s="558"/>
      <c r="NVG38" s="558"/>
      <c r="NVH38" s="558"/>
      <c r="NVI38" s="558"/>
      <c r="NVJ38" s="558"/>
      <c r="NVK38" s="558"/>
      <c r="NVL38" s="558"/>
      <c r="NVM38" s="558"/>
      <c r="NVN38" s="558"/>
      <c r="NVO38" s="558"/>
      <c r="NVP38" s="558"/>
      <c r="NVQ38" s="558"/>
      <c r="NVR38" s="558"/>
      <c r="NVS38" s="558"/>
      <c r="NVT38" s="558"/>
      <c r="NVU38" s="558"/>
      <c r="NVV38" s="558"/>
      <c r="NVW38" s="558"/>
      <c r="NVX38" s="558"/>
      <c r="NVY38" s="558"/>
      <c r="NVZ38" s="558"/>
      <c r="NWA38" s="558"/>
      <c r="NWB38" s="558"/>
      <c r="NWC38" s="558"/>
      <c r="NWD38" s="558"/>
      <c r="NWE38" s="558"/>
      <c r="NWF38" s="558"/>
      <c r="NWG38" s="558"/>
      <c r="NWH38" s="558"/>
      <c r="NWI38" s="558"/>
      <c r="NWJ38" s="558"/>
      <c r="NWK38" s="558"/>
      <c r="NWL38" s="558"/>
      <c r="NWM38" s="558"/>
      <c r="NWN38" s="558"/>
      <c r="NWO38" s="558"/>
      <c r="NWP38" s="558"/>
      <c r="NWQ38" s="558"/>
      <c r="NWR38" s="558"/>
      <c r="NWS38" s="558"/>
      <c r="NWT38" s="558"/>
      <c r="NWU38" s="558"/>
      <c r="NWV38" s="558"/>
      <c r="NWW38" s="558"/>
      <c r="NWX38" s="558"/>
      <c r="NWY38" s="558"/>
      <c r="NWZ38" s="558"/>
      <c r="NXA38" s="558"/>
      <c r="NXB38" s="558"/>
      <c r="NXC38" s="558"/>
      <c r="NXD38" s="558"/>
      <c r="NXE38" s="558"/>
      <c r="NXF38" s="558"/>
      <c r="NXG38" s="558"/>
      <c r="NXH38" s="558"/>
      <c r="NXI38" s="558"/>
      <c r="NXJ38" s="558"/>
      <c r="NXK38" s="558"/>
      <c r="NXL38" s="558"/>
      <c r="NXM38" s="558"/>
      <c r="NXN38" s="558"/>
      <c r="NXO38" s="558"/>
      <c r="NXP38" s="558"/>
      <c r="NXQ38" s="558"/>
      <c r="NXR38" s="558"/>
      <c r="NXS38" s="558"/>
      <c r="NXT38" s="558"/>
      <c r="NXU38" s="558"/>
      <c r="NXV38" s="558"/>
      <c r="NXW38" s="558"/>
      <c r="NXX38" s="558"/>
      <c r="NXY38" s="558"/>
      <c r="NXZ38" s="558"/>
      <c r="NYA38" s="558"/>
      <c r="NYB38" s="558"/>
      <c r="NYC38" s="558"/>
      <c r="NYD38" s="558"/>
      <c r="NYE38" s="558"/>
      <c r="NYF38" s="558"/>
      <c r="NYG38" s="558"/>
      <c r="NYH38" s="558"/>
      <c r="NYI38" s="558"/>
      <c r="NYJ38" s="558"/>
      <c r="NYK38" s="558"/>
      <c r="NYL38" s="558"/>
      <c r="NYM38" s="558"/>
      <c r="NYN38" s="558"/>
      <c r="NYO38" s="558"/>
      <c r="NYP38" s="558"/>
      <c r="NYQ38" s="558"/>
      <c r="NYR38" s="558"/>
      <c r="NYS38" s="558"/>
      <c r="NYT38" s="558"/>
      <c r="NYU38" s="558"/>
      <c r="NYV38" s="558"/>
      <c r="NYW38" s="558"/>
      <c r="NYX38" s="558"/>
      <c r="NYY38" s="558"/>
      <c r="NYZ38" s="558"/>
      <c r="NZA38" s="558"/>
      <c r="NZB38" s="558"/>
      <c r="NZC38" s="558"/>
      <c r="NZD38" s="558"/>
      <c r="NZE38" s="558"/>
      <c r="NZF38" s="558"/>
      <c r="NZG38" s="558"/>
      <c r="NZH38" s="558"/>
      <c r="NZI38" s="558"/>
      <c r="NZJ38" s="558"/>
      <c r="NZK38" s="558"/>
      <c r="NZL38" s="558"/>
      <c r="NZM38" s="558"/>
      <c r="NZN38" s="558"/>
      <c r="NZO38" s="558"/>
      <c r="NZP38" s="558"/>
      <c r="NZQ38" s="558"/>
      <c r="NZR38" s="558"/>
      <c r="NZS38" s="558"/>
      <c r="NZT38" s="558"/>
      <c r="NZU38" s="558"/>
      <c r="NZV38" s="558"/>
      <c r="NZW38" s="558"/>
      <c r="NZX38" s="558"/>
      <c r="NZY38" s="558"/>
      <c r="NZZ38" s="558"/>
      <c r="OAA38" s="558"/>
      <c r="OAB38" s="558"/>
      <c r="OAC38" s="558"/>
      <c r="OAD38" s="558"/>
      <c r="OAE38" s="558"/>
      <c r="OAF38" s="558"/>
      <c r="OAG38" s="558"/>
      <c r="OAH38" s="558"/>
      <c r="OAI38" s="558"/>
      <c r="OAJ38" s="558"/>
      <c r="OAK38" s="558"/>
      <c r="OAL38" s="558"/>
      <c r="OAM38" s="558"/>
      <c r="OAN38" s="558"/>
      <c r="OAO38" s="558"/>
      <c r="OAP38" s="558"/>
      <c r="OAQ38" s="558"/>
      <c r="OAR38" s="558"/>
      <c r="OAS38" s="558"/>
      <c r="OAT38" s="558"/>
      <c r="OAU38" s="558"/>
      <c r="OAV38" s="558"/>
      <c r="OAW38" s="558"/>
      <c r="OAX38" s="558"/>
      <c r="OAY38" s="558"/>
      <c r="OAZ38" s="558"/>
      <c r="OBA38" s="558"/>
      <c r="OBB38" s="558"/>
      <c r="OBC38" s="558"/>
      <c r="OBD38" s="558"/>
      <c r="OBE38" s="558"/>
      <c r="OBF38" s="558"/>
      <c r="OBG38" s="558"/>
      <c r="OBH38" s="558"/>
      <c r="OBI38" s="558"/>
      <c r="OBJ38" s="558"/>
      <c r="OBK38" s="558"/>
      <c r="OBL38" s="558"/>
      <c r="OBM38" s="558"/>
      <c r="OBN38" s="558"/>
      <c r="OBO38" s="558"/>
      <c r="OBP38" s="558"/>
      <c r="OBQ38" s="558"/>
      <c r="OBR38" s="558"/>
      <c r="OBS38" s="558"/>
      <c r="OBT38" s="558"/>
      <c r="OBU38" s="558"/>
      <c r="OBV38" s="558"/>
      <c r="OBW38" s="558"/>
      <c r="OBX38" s="558"/>
      <c r="OBY38" s="558"/>
      <c r="OBZ38" s="558"/>
      <c r="OCA38" s="558"/>
      <c r="OCB38" s="558"/>
      <c r="OCC38" s="558"/>
      <c r="OCD38" s="558"/>
      <c r="OCE38" s="558"/>
      <c r="OCF38" s="558"/>
      <c r="OCG38" s="558"/>
      <c r="OCH38" s="558"/>
      <c r="OCI38" s="558"/>
      <c r="OCJ38" s="558"/>
      <c r="OCK38" s="558"/>
      <c r="OCL38" s="558"/>
      <c r="OCM38" s="558"/>
      <c r="OCN38" s="558"/>
      <c r="OCO38" s="558"/>
      <c r="OCP38" s="558"/>
      <c r="OCQ38" s="558"/>
      <c r="OCR38" s="558"/>
      <c r="OCS38" s="558"/>
      <c r="OCT38" s="558"/>
      <c r="OCU38" s="558"/>
      <c r="OCV38" s="558"/>
      <c r="OCW38" s="558"/>
      <c r="OCX38" s="558"/>
      <c r="OCY38" s="558"/>
      <c r="OCZ38" s="558"/>
      <c r="ODA38" s="558"/>
      <c r="ODB38" s="558"/>
      <c r="ODC38" s="558"/>
      <c r="ODD38" s="558"/>
      <c r="ODE38" s="558"/>
      <c r="ODF38" s="558"/>
      <c r="ODG38" s="558"/>
      <c r="ODH38" s="558"/>
      <c r="ODI38" s="558"/>
      <c r="ODJ38" s="558"/>
      <c r="ODK38" s="558"/>
      <c r="ODL38" s="558"/>
      <c r="ODM38" s="558"/>
      <c r="ODN38" s="558"/>
      <c r="ODO38" s="558"/>
      <c r="ODP38" s="558"/>
      <c r="ODQ38" s="558"/>
      <c r="ODR38" s="558"/>
      <c r="ODS38" s="558"/>
      <c r="ODT38" s="558"/>
      <c r="ODU38" s="558"/>
      <c r="ODV38" s="558"/>
      <c r="ODW38" s="558"/>
      <c r="ODX38" s="558"/>
      <c r="ODY38" s="558"/>
      <c r="ODZ38" s="558"/>
      <c r="OEA38" s="558"/>
      <c r="OEB38" s="558"/>
      <c r="OEC38" s="558"/>
      <c r="OED38" s="558"/>
      <c r="OEE38" s="558"/>
      <c r="OEF38" s="558"/>
      <c r="OEG38" s="558"/>
      <c r="OEH38" s="558"/>
      <c r="OEI38" s="558"/>
      <c r="OEJ38" s="558"/>
      <c r="OEK38" s="558"/>
      <c r="OEL38" s="558"/>
      <c r="OEM38" s="558"/>
      <c r="OEN38" s="558"/>
      <c r="OEO38" s="558"/>
      <c r="OEP38" s="558"/>
      <c r="OEQ38" s="558"/>
      <c r="OER38" s="558"/>
      <c r="OES38" s="558"/>
      <c r="OET38" s="558"/>
      <c r="OEU38" s="558"/>
      <c r="OEV38" s="558"/>
      <c r="OEW38" s="558"/>
      <c r="OEX38" s="558"/>
      <c r="OEY38" s="558"/>
      <c r="OEZ38" s="558"/>
      <c r="OFA38" s="558"/>
      <c r="OFB38" s="558"/>
      <c r="OFC38" s="558"/>
      <c r="OFD38" s="558"/>
      <c r="OFE38" s="558"/>
      <c r="OFF38" s="558"/>
      <c r="OFG38" s="558"/>
      <c r="OFH38" s="558"/>
      <c r="OFI38" s="558"/>
      <c r="OFJ38" s="558"/>
      <c r="OFK38" s="558"/>
      <c r="OFL38" s="558"/>
      <c r="OFM38" s="558"/>
      <c r="OFN38" s="558"/>
      <c r="OFO38" s="558"/>
      <c r="OFP38" s="558"/>
      <c r="OFQ38" s="558"/>
      <c r="OFR38" s="558"/>
      <c r="OFS38" s="558"/>
      <c r="OFT38" s="558"/>
      <c r="OFU38" s="558"/>
      <c r="OFV38" s="558"/>
      <c r="OFW38" s="558"/>
      <c r="OFX38" s="558"/>
      <c r="OFY38" s="558"/>
      <c r="OFZ38" s="558"/>
      <c r="OGA38" s="558"/>
      <c r="OGB38" s="558"/>
      <c r="OGC38" s="558"/>
      <c r="OGD38" s="558"/>
      <c r="OGE38" s="558"/>
      <c r="OGF38" s="558"/>
      <c r="OGG38" s="558"/>
      <c r="OGH38" s="558"/>
      <c r="OGI38" s="558"/>
      <c r="OGJ38" s="558"/>
      <c r="OGK38" s="558"/>
      <c r="OGL38" s="558"/>
      <c r="OGM38" s="558"/>
      <c r="OGN38" s="558"/>
      <c r="OGO38" s="558"/>
      <c r="OGP38" s="558"/>
      <c r="OGQ38" s="558"/>
      <c r="OGR38" s="558"/>
      <c r="OGS38" s="558"/>
      <c r="OGT38" s="558"/>
      <c r="OGU38" s="558"/>
      <c r="OGV38" s="558"/>
      <c r="OGW38" s="558"/>
      <c r="OGX38" s="558"/>
      <c r="OGY38" s="558"/>
      <c r="OGZ38" s="558"/>
      <c r="OHA38" s="558"/>
      <c r="OHB38" s="558"/>
      <c r="OHC38" s="558"/>
      <c r="OHD38" s="558"/>
      <c r="OHE38" s="558"/>
      <c r="OHF38" s="558"/>
      <c r="OHG38" s="558"/>
      <c r="OHH38" s="558"/>
      <c r="OHI38" s="558"/>
      <c r="OHJ38" s="558"/>
      <c r="OHK38" s="558"/>
      <c r="OHL38" s="558"/>
      <c r="OHM38" s="558"/>
      <c r="OHN38" s="558"/>
      <c r="OHO38" s="558"/>
      <c r="OHP38" s="558"/>
      <c r="OHQ38" s="558"/>
      <c r="OHR38" s="558"/>
      <c r="OHS38" s="558"/>
      <c r="OHT38" s="558"/>
      <c r="OHU38" s="558"/>
      <c r="OHV38" s="558"/>
      <c r="OHW38" s="558"/>
      <c r="OHX38" s="558"/>
      <c r="OHY38" s="558"/>
      <c r="OHZ38" s="558"/>
      <c r="OIA38" s="558"/>
      <c r="OIB38" s="558"/>
      <c r="OIC38" s="558"/>
      <c r="OID38" s="558"/>
      <c r="OIE38" s="558"/>
      <c r="OIF38" s="558"/>
      <c r="OIG38" s="558"/>
      <c r="OIH38" s="558"/>
      <c r="OII38" s="558"/>
      <c r="OIJ38" s="558"/>
      <c r="OIK38" s="558"/>
      <c r="OIL38" s="558"/>
      <c r="OIM38" s="558"/>
      <c r="OIN38" s="558"/>
      <c r="OIO38" s="558"/>
      <c r="OIP38" s="558"/>
      <c r="OIQ38" s="558"/>
      <c r="OIR38" s="558"/>
      <c r="OIS38" s="558"/>
      <c r="OIT38" s="558"/>
      <c r="OIU38" s="558"/>
      <c r="OIV38" s="558"/>
      <c r="OIW38" s="558"/>
      <c r="OIX38" s="558"/>
      <c r="OIY38" s="558"/>
      <c r="OIZ38" s="558"/>
      <c r="OJA38" s="558"/>
      <c r="OJB38" s="558"/>
      <c r="OJC38" s="558"/>
      <c r="OJD38" s="558"/>
      <c r="OJE38" s="558"/>
      <c r="OJF38" s="558"/>
      <c r="OJG38" s="558"/>
      <c r="OJH38" s="558"/>
      <c r="OJI38" s="558"/>
      <c r="OJJ38" s="558"/>
      <c r="OJK38" s="558"/>
      <c r="OJL38" s="558"/>
      <c r="OJM38" s="558"/>
      <c r="OJN38" s="558"/>
      <c r="OJO38" s="558"/>
      <c r="OJP38" s="558"/>
      <c r="OJQ38" s="558"/>
      <c r="OJR38" s="558"/>
      <c r="OJS38" s="558"/>
      <c r="OJT38" s="558"/>
      <c r="OJU38" s="558"/>
      <c r="OJV38" s="558"/>
      <c r="OJW38" s="558"/>
      <c r="OJX38" s="558"/>
      <c r="OJY38" s="558"/>
      <c r="OJZ38" s="558"/>
      <c r="OKA38" s="558"/>
      <c r="OKB38" s="558"/>
      <c r="OKC38" s="558"/>
      <c r="OKD38" s="558"/>
      <c r="OKE38" s="558"/>
      <c r="OKF38" s="558"/>
      <c r="OKG38" s="558"/>
      <c r="OKH38" s="558"/>
      <c r="OKI38" s="558"/>
      <c r="OKJ38" s="558"/>
      <c r="OKK38" s="558"/>
      <c r="OKL38" s="558"/>
      <c r="OKM38" s="558"/>
      <c r="OKN38" s="558"/>
      <c r="OKO38" s="558"/>
      <c r="OKP38" s="558"/>
      <c r="OKQ38" s="558"/>
      <c r="OKR38" s="558"/>
      <c r="OKS38" s="558"/>
      <c r="OKT38" s="558"/>
      <c r="OKU38" s="558"/>
      <c r="OKV38" s="558"/>
      <c r="OKW38" s="558"/>
      <c r="OKX38" s="558"/>
      <c r="OKY38" s="558"/>
      <c r="OKZ38" s="558"/>
      <c r="OLA38" s="558"/>
      <c r="OLB38" s="558"/>
      <c r="OLC38" s="558"/>
      <c r="OLD38" s="558"/>
      <c r="OLE38" s="558"/>
      <c r="OLF38" s="558"/>
      <c r="OLG38" s="558"/>
      <c r="OLH38" s="558"/>
      <c r="OLI38" s="558"/>
      <c r="OLJ38" s="558"/>
      <c r="OLK38" s="558"/>
      <c r="OLL38" s="558"/>
      <c r="OLM38" s="558"/>
      <c r="OLN38" s="558"/>
      <c r="OLO38" s="558"/>
      <c r="OLP38" s="558"/>
      <c r="OLQ38" s="558"/>
      <c r="OLR38" s="558"/>
      <c r="OLS38" s="558"/>
      <c r="OLT38" s="558"/>
      <c r="OLU38" s="558"/>
      <c r="OLV38" s="558"/>
      <c r="OLW38" s="558"/>
      <c r="OLX38" s="558"/>
      <c r="OLY38" s="558"/>
      <c r="OLZ38" s="558"/>
      <c r="OMA38" s="558"/>
      <c r="OMB38" s="558"/>
      <c r="OMC38" s="558"/>
      <c r="OMD38" s="558"/>
      <c r="OME38" s="558"/>
      <c r="OMF38" s="558"/>
      <c r="OMG38" s="558"/>
      <c r="OMH38" s="558"/>
      <c r="OMI38" s="558"/>
      <c r="OMJ38" s="558"/>
      <c r="OMK38" s="558"/>
      <c r="OML38" s="558"/>
      <c r="OMM38" s="558"/>
      <c r="OMN38" s="558"/>
      <c r="OMO38" s="558"/>
      <c r="OMP38" s="558"/>
      <c r="OMQ38" s="558"/>
      <c r="OMR38" s="558"/>
      <c r="OMS38" s="558"/>
      <c r="OMT38" s="558"/>
      <c r="OMU38" s="558"/>
      <c r="OMV38" s="558"/>
      <c r="OMW38" s="558"/>
      <c r="OMX38" s="558"/>
      <c r="OMY38" s="558"/>
      <c r="OMZ38" s="558"/>
      <c r="ONA38" s="558"/>
      <c r="ONB38" s="558"/>
      <c r="ONC38" s="558"/>
      <c r="OND38" s="558"/>
      <c r="ONE38" s="558"/>
      <c r="ONF38" s="558"/>
      <c r="ONG38" s="558"/>
      <c r="ONH38" s="558"/>
      <c r="ONI38" s="558"/>
      <c r="ONJ38" s="558"/>
      <c r="ONK38" s="558"/>
      <c r="ONL38" s="558"/>
      <c r="ONM38" s="558"/>
      <c r="ONN38" s="558"/>
      <c r="ONO38" s="558"/>
      <c r="ONP38" s="558"/>
      <c r="ONQ38" s="558"/>
      <c r="ONR38" s="558"/>
      <c r="ONS38" s="558"/>
      <c r="ONT38" s="558"/>
      <c r="ONU38" s="558"/>
      <c r="ONV38" s="558"/>
      <c r="ONW38" s="558"/>
      <c r="ONX38" s="558"/>
      <c r="ONY38" s="558"/>
      <c r="ONZ38" s="558"/>
      <c r="OOA38" s="558"/>
      <c r="OOB38" s="558"/>
      <c r="OOC38" s="558"/>
      <c r="OOD38" s="558"/>
      <c r="OOE38" s="558"/>
      <c r="OOF38" s="558"/>
      <c r="OOG38" s="558"/>
      <c r="OOH38" s="558"/>
      <c r="OOI38" s="558"/>
      <c r="OOJ38" s="558"/>
      <c r="OOK38" s="558"/>
      <c r="OOL38" s="558"/>
      <c r="OOM38" s="558"/>
      <c r="OON38" s="558"/>
      <c r="OOO38" s="558"/>
      <c r="OOP38" s="558"/>
      <c r="OOQ38" s="558"/>
      <c r="OOR38" s="558"/>
      <c r="OOS38" s="558"/>
      <c r="OOT38" s="558"/>
      <c r="OOU38" s="558"/>
      <c r="OOV38" s="558"/>
      <c r="OOW38" s="558"/>
      <c r="OOX38" s="558"/>
      <c r="OOY38" s="558"/>
      <c r="OOZ38" s="558"/>
      <c r="OPA38" s="558"/>
      <c r="OPB38" s="558"/>
      <c r="OPC38" s="558"/>
      <c r="OPD38" s="558"/>
      <c r="OPE38" s="558"/>
      <c r="OPF38" s="558"/>
      <c r="OPG38" s="558"/>
      <c r="OPH38" s="558"/>
      <c r="OPI38" s="558"/>
      <c r="OPJ38" s="558"/>
      <c r="OPK38" s="558"/>
      <c r="OPL38" s="558"/>
      <c r="OPM38" s="558"/>
      <c r="OPN38" s="558"/>
      <c r="OPO38" s="558"/>
      <c r="OPP38" s="558"/>
      <c r="OPQ38" s="558"/>
      <c r="OPR38" s="558"/>
      <c r="OPS38" s="558"/>
      <c r="OPT38" s="558"/>
      <c r="OPU38" s="558"/>
      <c r="OPV38" s="558"/>
      <c r="OPW38" s="558"/>
      <c r="OPX38" s="558"/>
      <c r="OPY38" s="558"/>
      <c r="OPZ38" s="558"/>
      <c r="OQA38" s="558"/>
      <c r="OQB38" s="558"/>
      <c r="OQC38" s="558"/>
      <c r="OQD38" s="558"/>
      <c r="OQE38" s="558"/>
      <c r="OQF38" s="558"/>
      <c r="OQG38" s="558"/>
      <c r="OQH38" s="558"/>
      <c r="OQI38" s="558"/>
      <c r="OQJ38" s="558"/>
      <c r="OQK38" s="558"/>
      <c r="OQL38" s="558"/>
      <c r="OQM38" s="558"/>
      <c r="OQN38" s="558"/>
      <c r="OQO38" s="558"/>
      <c r="OQP38" s="558"/>
      <c r="OQQ38" s="558"/>
      <c r="OQR38" s="558"/>
      <c r="OQS38" s="558"/>
      <c r="OQT38" s="558"/>
      <c r="OQU38" s="558"/>
      <c r="OQV38" s="558"/>
      <c r="OQW38" s="558"/>
      <c r="OQX38" s="558"/>
      <c r="OQY38" s="558"/>
      <c r="OQZ38" s="558"/>
      <c r="ORA38" s="558"/>
      <c r="ORB38" s="558"/>
      <c r="ORC38" s="558"/>
      <c r="ORD38" s="558"/>
      <c r="ORE38" s="558"/>
      <c r="ORF38" s="558"/>
      <c r="ORG38" s="558"/>
      <c r="ORH38" s="558"/>
      <c r="ORI38" s="558"/>
      <c r="ORJ38" s="558"/>
      <c r="ORK38" s="558"/>
      <c r="ORL38" s="558"/>
      <c r="ORM38" s="558"/>
      <c r="ORN38" s="558"/>
      <c r="ORO38" s="558"/>
      <c r="ORP38" s="558"/>
      <c r="ORQ38" s="558"/>
      <c r="ORR38" s="558"/>
      <c r="ORS38" s="558"/>
      <c r="ORT38" s="558"/>
      <c r="ORU38" s="558"/>
      <c r="ORV38" s="558"/>
      <c r="ORW38" s="558"/>
      <c r="ORX38" s="558"/>
      <c r="ORY38" s="558"/>
      <c r="ORZ38" s="558"/>
      <c r="OSA38" s="558"/>
      <c r="OSB38" s="558"/>
      <c r="OSC38" s="558"/>
      <c r="OSD38" s="558"/>
      <c r="OSE38" s="558"/>
      <c r="OSF38" s="558"/>
      <c r="OSG38" s="558"/>
      <c r="OSH38" s="558"/>
      <c r="OSI38" s="558"/>
      <c r="OSJ38" s="558"/>
      <c r="OSK38" s="558"/>
      <c r="OSL38" s="558"/>
      <c r="OSM38" s="558"/>
      <c r="OSN38" s="558"/>
      <c r="OSO38" s="558"/>
      <c r="OSP38" s="558"/>
      <c r="OSQ38" s="558"/>
      <c r="OSR38" s="558"/>
      <c r="OSS38" s="558"/>
      <c r="OST38" s="558"/>
      <c r="OSU38" s="558"/>
      <c r="OSV38" s="558"/>
      <c r="OSW38" s="558"/>
      <c r="OSX38" s="558"/>
      <c r="OSY38" s="558"/>
      <c r="OSZ38" s="558"/>
      <c r="OTA38" s="558"/>
      <c r="OTB38" s="558"/>
      <c r="OTC38" s="558"/>
      <c r="OTD38" s="558"/>
      <c r="OTE38" s="558"/>
      <c r="OTF38" s="558"/>
      <c r="OTG38" s="558"/>
      <c r="OTH38" s="558"/>
      <c r="OTI38" s="558"/>
      <c r="OTJ38" s="558"/>
      <c r="OTK38" s="558"/>
      <c r="OTL38" s="558"/>
      <c r="OTM38" s="558"/>
      <c r="OTN38" s="558"/>
      <c r="OTO38" s="558"/>
      <c r="OTP38" s="558"/>
      <c r="OTQ38" s="558"/>
      <c r="OTR38" s="558"/>
      <c r="OTS38" s="558"/>
      <c r="OTT38" s="558"/>
      <c r="OTU38" s="558"/>
      <c r="OTV38" s="558"/>
      <c r="OTW38" s="558"/>
      <c r="OTX38" s="558"/>
      <c r="OTY38" s="558"/>
      <c r="OTZ38" s="558"/>
      <c r="OUA38" s="558"/>
      <c r="OUB38" s="558"/>
      <c r="OUC38" s="558"/>
      <c r="OUD38" s="558"/>
      <c r="OUE38" s="558"/>
      <c r="OUF38" s="558"/>
      <c r="OUG38" s="558"/>
      <c r="OUH38" s="558"/>
      <c r="OUI38" s="558"/>
      <c r="OUJ38" s="558"/>
      <c r="OUK38" s="558"/>
      <c r="OUL38" s="558"/>
      <c r="OUM38" s="558"/>
      <c r="OUN38" s="558"/>
      <c r="OUO38" s="558"/>
      <c r="OUP38" s="558"/>
      <c r="OUQ38" s="558"/>
      <c r="OUR38" s="558"/>
      <c r="OUS38" s="558"/>
      <c r="OUT38" s="558"/>
      <c r="OUU38" s="558"/>
      <c r="OUV38" s="558"/>
      <c r="OUW38" s="558"/>
      <c r="OUX38" s="558"/>
      <c r="OUY38" s="558"/>
      <c r="OUZ38" s="558"/>
      <c r="OVA38" s="558"/>
      <c r="OVB38" s="558"/>
      <c r="OVC38" s="558"/>
      <c r="OVD38" s="558"/>
      <c r="OVE38" s="558"/>
      <c r="OVF38" s="558"/>
      <c r="OVG38" s="558"/>
      <c r="OVH38" s="558"/>
      <c r="OVI38" s="558"/>
      <c r="OVJ38" s="558"/>
      <c r="OVK38" s="558"/>
      <c r="OVL38" s="558"/>
      <c r="OVM38" s="558"/>
      <c r="OVN38" s="558"/>
      <c r="OVO38" s="558"/>
      <c r="OVP38" s="558"/>
      <c r="OVQ38" s="558"/>
      <c r="OVR38" s="558"/>
      <c r="OVS38" s="558"/>
      <c r="OVT38" s="558"/>
      <c r="OVU38" s="558"/>
      <c r="OVV38" s="558"/>
      <c r="OVW38" s="558"/>
      <c r="OVX38" s="558"/>
      <c r="OVY38" s="558"/>
      <c r="OVZ38" s="558"/>
      <c r="OWA38" s="558"/>
      <c r="OWB38" s="558"/>
      <c r="OWC38" s="558"/>
      <c r="OWD38" s="558"/>
      <c r="OWE38" s="558"/>
      <c r="OWF38" s="558"/>
      <c r="OWG38" s="558"/>
      <c r="OWH38" s="558"/>
      <c r="OWI38" s="558"/>
      <c r="OWJ38" s="558"/>
      <c r="OWK38" s="558"/>
      <c r="OWL38" s="558"/>
      <c r="OWM38" s="558"/>
      <c r="OWN38" s="558"/>
      <c r="OWO38" s="558"/>
      <c r="OWP38" s="558"/>
      <c r="OWQ38" s="558"/>
      <c r="OWR38" s="558"/>
      <c r="OWS38" s="558"/>
      <c r="OWT38" s="558"/>
      <c r="OWU38" s="558"/>
      <c r="OWV38" s="558"/>
      <c r="OWW38" s="558"/>
      <c r="OWX38" s="558"/>
      <c r="OWY38" s="558"/>
      <c r="OWZ38" s="558"/>
      <c r="OXA38" s="558"/>
      <c r="OXB38" s="558"/>
      <c r="OXC38" s="558"/>
      <c r="OXD38" s="558"/>
      <c r="OXE38" s="558"/>
      <c r="OXF38" s="558"/>
      <c r="OXG38" s="558"/>
      <c r="OXH38" s="558"/>
      <c r="OXI38" s="558"/>
      <c r="OXJ38" s="558"/>
      <c r="OXK38" s="558"/>
      <c r="OXL38" s="558"/>
      <c r="OXM38" s="558"/>
      <c r="OXN38" s="558"/>
      <c r="OXO38" s="558"/>
      <c r="OXP38" s="558"/>
      <c r="OXQ38" s="558"/>
      <c r="OXR38" s="558"/>
      <c r="OXS38" s="558"/>
      <c r="OXT38" s="558"/>
      <c r="OXU38" s="558"/>
      <c r="OXV38" s="558"/>
      <c r="OXW38" s="558"/>
      <c r="OXX38" s="558"/>
      <c r="OXY38" s="558"/>
      <c r="OXZ38" s="558"/>
      <c r="OYA38" s="558"/>
      <c r="OYB38" s="558"/>
      <c r="OYC38" s="558"/>
      <c r="OYD38" s="558"/>
      <c r="OYE38" s="558"/>
      <c r="OYF38" s="558"/>
      <c r="OYG38" s="558"/>
      <c r="OYH38" s="558"/>
      <c r="OYI38" s="558"/>
      <c r="OYJ38" s="558"/>
      <c r="OYK38" s="558"/>
      <c r="OYL38" s="558"/>
      <c r="OYM38" s="558"/>
      <c r="OYN38" s="558"/>
      <c r="OYO38" s="558"/>
      <c r="OYP38" s="558"/>
      <c r="OYQ38" s="558"/>
      <c r="OYR38" s="558"/>
      <c r="OYS38" s="558"/>
      <c r="OYT38" s="558"/>
      <c r="OYU38" s="558"/>
      <c r="OYV38" s="558"/>
      <c r="OYW38" s="558"/>
      <c r="OYX38" s="558"/>
      <c r="OYY38" s="558"/>
      <c r="OYZ38" s="558"/>
      <c r="OZA38" s="558"/>
      <c r="OZB38" s="558"/>
      <c r="OZC38" s="558"/>
      <c r="OZD38" s="558"/>
      <c r="OZE38" s="558"/>
      <c r="OZF38" s="558"/>
      <c r="OZG38" s="558"/>
      <c r="OZH38" s="558"/>
      <c r="OZI38" s="558"/>
      <c r="OZJ38" s="558"/>
      <c r="OZK38" s="558"/>
      <c r="OZL38" s="558"/>
      <c r="OZM38" s="558"/>
      <c r="OZN38" s="558"/>
      <c r="OZO38" s="558"/>
      <c r="OZP38" s="558"/>
      <c r="OZQ38" s="558"/>
      <c r="OZR38" s="558"/>
      <c r="OZS38" s="558"/>
      <c r="OZT38" s="558"/>
      <c r="OZU38" s="558"/>
      <c r="OZV38" s="558"/>
      <c r="OZW38" s="558"/>
      <c r="OZX38" s="558"/>
      <c r="OZY38" s="558"/>
      <c r="OZZ38" s="558"/>
      <c r="PAA38" s="558"/>
      <c r="PAB38" s="558"/>
      <c r="PAC38" s="558"/>
      <c r="PAD38" s="558"/>
      <c r="PAE38" s="558"/>
      <c r="PAF38" s="558"/>
      <c r="PAG38" s="558"/>
      <c r="PAH38" s="558"/>
      <c r="PAI38" s="558"/>
      <c r="PAJ38" s="558"/>
      <c r="PAK38" s="558"/>
      <c r="PAL38" s="558"/>
      <c r="PAM38" s="558"/>
      <c r="PAN38" s="558"/>
      <c r="PAO38" s="558"/>
      <c r="PAP38" s="558"/>
      <c r="PAQ38" s="558"/>
      <c r="PAR38" s="558"/>
      <c r="PAS38" s="558"/>
      <c r="PAT38" s="558"/>
      <c r="PAU38" s="558"/>
      <c r="PAV38" s="558"/>
      <c r="PAW38" s="558"/>
      <c r="PAX38" s="558"/>
      <c r="PAY38" s="558"/>
      <c r="PAZ38" s="558"/>
      <c r="PBA38" s="558"/>
      <c r="PBB38" s="558"/>
      <c r="PBC38" s="558"/>
      <c r="PBD38" s="558"/>
      <c r="PBE38" s="558"/>
      <c r="PBF38" s="558"/>
      <c r="PBG38" s="558"/>
      <c r="PBH38" s="558"/>
      <c r="PBI38" s="558"/>
      <c r="PBJ38" s="558"/>
      <c r="PBK38" s="558"/>
      <c r="PBL38" s="558"/>
      <c r="PBM38" s="558"/>
      <c r="PBN38" s="558"/>
      <c r="PBO38" s="558"/>
      <c r="PBP38" s="558"/>
      <c r="PBQ38" s="558"/>
      <c r="PBR38" s="558"/>
      <c r="PBS38" s="558"/>
      <c r="PBT38" s="558"/>
      <c r="PBU38" s="558"/>
      <c r="PBV38" s="558"/>
      <c r="PBW38" s="558"/>
      <c r="PBX38" s="558"/>
      <c r="PBY38" s="558"/>
      <c r="PBZ38" s="558"/>
      <c r="PCA38" s="558"/>
      <c r="PCB38" s="558"/>
      <c r="PCC38" s="558"/>
      <c r="PCD38" s="558"/>
      <c r="PCE38" s="558"/>
      <c r="PCF38" s="558"/>
      <c r="PCG38" s="558"/>
      <c r="PCH38" s="558"/>
      <c r="PCI38" s="558"/>
      <c r="PCJ38" s="558"/>
      <c r="PCK38" s="558"/>
      <c r="PCL38" s="558"/>
      <c r="PCM38" s="558"/>
      <c r="PCN38" s="558"/>
      <c r="PCO38" s="558"/>
      <c r="PCP38" s="558"/>
      <c r="PCQ38" s="558"/>
      <c r="PCR38" s="558"/>
      <c r="PCS38" s="558"/>
      <c r="PCT38" s="558"/>
      <c r="PCU38" s="558"/>
      <c r="PCV38" s="558"/>
      <c r="PCW38" s="558"/>
      <c r="PCX38" s="558"/>
      <c r="PCY38" s="558"/>
      <c r="PCZ38" s="558"/>
      <c r="PDA38" s="558"/>
      <c r="PDB38" s="558"/>
      <c r="PDC38" s="558"/>
      <c r="PDD38" s="558"/>
      <c r="PDE38" s="558"/>
      <c r="PDF38" s="558"/>
      <c r="PDG38" s="558"/>
      <c r="PDH38" s="558"/>
      <c r="PDI38" s="558"/>
      <c r="PDJ38" s="558"/>
      <c r="PDK38" s="558"/>
      <c r="PDL38" s="558"/>
      <c r="PDM38" s="558"/>
      <c r="PDN38" s="558"/>
      <c r="PDO38" s="558"/>
      <c r="PDP38" s="558"/>
      <c r="PDQ38" s="558"/>
      <c r="PDR38" s="558"/>
      <c r="PDS38" s="558"/>
      <c r="PDT38" s="558"/>
      <c r="PDU38" s="558"/>
      <c r="PDV38" s="558"/>
      <c r="PDW38" s="558"/>
      <c r="PDX38" s="558"/>
      <c r="PDY38" s="558"/>
      <c r="PDZ38" s="558"/>
      <c r="PEA38" s="558"/>
      <c r="PEB38" s="558"/>
      <c r="PEC38" s="558"/>
      <c r="PED38" s="558"/>
      <c r="PEE38" s="558"/>
      <c r="PEF38" s="558"/>
      <c r="PEG38" s="558"/>
      <c r="PEH38" s="558"/>
      <c r="PEI38" s="558"/>
      <c r="PEJ38" s="558"/>
      <c r="PEK38" s="558"/>
      <c r="PEL38" s="558"/>
      <c r="PEM38" s="558"/>
      <c r="PEN38" s="558"/>
      <c r="PEO38" s="558"/>
      <c r="PEP38" s="558"/>
      <c r="PEQ38" s="558"/>
      <c r="PER38" s="558"/>
      <c r="PES38" s="558"/>
      <c r="PET38" s="558"/>
      <c r="PEU38" s="558"/>
      <c r="PEV38" s="558"/>
      <c r="PEW38" s="558"/>
      <c r="PEX38" s="558"/>
      <c r="PEY38" s="558"/>
      <c r="PEZ38" s="558"/>
      <c r="PFA38" s="558"/>
      <c r="PFB38" s="558"/>
      <c r="PFC38" s="558"/>
      <c r="PFD38" s="558"/>
      <c r="PFE38" s="558"/>
      <c r="PFF38" s="558"/>
      <c r="PFG38" s="558"/>
      <c r="PFH38" s="558"/>
      <c r="PFI38" s="558"/>
      <c r="PFJ38" s="558"/>
      <c r="PFK38" s="558"/>
      <c r="PFL38" s="558"/>
      <c r="PFM38" s="558"/>
      <c r="PFN38" s="558"/>
      <c r="PFO38" s="558"/>
      <c r="PFP38" s="558"/>
      <c r="PFQ38" s="558"/>
      <c r="PFR38" s="558"/>
      <c r="PFS38" s="558"/>
      <c r="PFT38" s="558"/>
      <c r="PFU38" s="558"/>
      <c r="PFV38" s="558"/>
      <c r="PFW38" s="558"/>
      <c r="PFX38" s="558"/>
      <c r="PFY38" s="558"/>
      <c r="PFZ38" s="558"/>
      <c r="PGA38" s="558"/>
      <c r="PGB38" s="558"/>
      <c r="PGC38" s="558"/>
      <c r="PGD38" s="558"/>
      <c r="PGE38" s="558"/>
      <c r="PGF38" s="558"/>
      <c r="PGG38" s="558"/>
      <c r="PGH38" s="558"/>
      <c r="PGI38" s="558"/>
      <c r="PGJ38" s="558"/>
      <c r="PGK38" s="558"/>
      <c r="PGL38" s="558"/>
      <c r="PGM38" s="558"/>
      <c r="PGN38" s="558"/>
      <c r="PGO38" s="558"/>
      <c r="PGP38" s="558"/>
      <c r="PGQ38" s="558"/>
      <c r="PGR38" s="558"/>
      <c r="PGS38" s="558"/>
      <c r="PGT38" s="558"/>
      <c r="PGU38" s="558"/>
      <c r="PGV38" s="558"/>
      <c r="PGW38" s="558"/>
      <c r="PGX38" s="558"/>
      <c r="PGY38" s="558"/>
      <c r="PGZ38" s="558"/>
      <c r="PHA38" s="558"/>
      <c r="PHB38" s="558"/>
      <c r="PHC38" s="558"/>
      <c r="PHD38" s="558"/>
      <c r="PHE38" s="558"/>
      <c r="PHF38" s="558"/>
      <c r="PHG38" s="558"/>
      <c r="PHH38" s="558"/>
      <c r="PHI38" s="558"/>
      <c r="PHJ38" s="558"/>
      <c r="PHK38" s="558"/>
      <c r="PHL38" s="558"/>
      <c r="PHM38" s="558"/>
      <c r="PHN38" s="558"/>
      <c r="PHO38" s="558"/>
      <c r="PHP38" s="558"/>
      <c r="PHQ38" s="558"/>
      <c r="PHR38" s="558"/>
      <c r="PHS38" s="558"/>
      <c r="PHT38" s="558"/>
      <c r="PHU38" s="558"/>
      <c r="PHV38" s="558"/>
      <c r="PHW38" s="558"/>
      <c r="PHX38" s="558"/>
      <c r="PHY38" s="558"/>
      <c r="PHZ38" s="558"/>
      <c r="PIA38" s="558"/>
      <c r="PIB38" s="558"/>
      <c r="PIC38" s="558"/>
      <c r="PID38" s="558"/>
      <c r="PIE38" s="558"/>
      <c r="PIF38" s="558"/>
      <c r="PIG38" s="558"/>
      <c r="PIH38" s="558"/>
      <c r="PII38" s="558"/>
      <c r="PIJ38" s="558"/>
      <c r="PIK38" s="558"/>
      <c r="PIL38" s="558"/>
      <c r="PIM38" s="558"/>
      <c r="PIN38" s="558"/>
      <c r="PIO38" s="558"/>
      <c r="PIP38" s="558"/>
      <c r="PIQ38" s="558"/>
      <c r="PIR38" s="558"/>
      <c r="PIS38" s="558"/>
      <c r="PIT38" s="558"/>
      <c r="PIU38" s="558"/>
      <c r="PIV38" s="558"/>
      <c r="PIW38" s="558"/>
      <c r="PIX38" s="558"/>
      <c r="PIY38" s="558"/>
      <c r="PIZ38" s="558"/>
      <c r="PJA38" s="558"/>
      <c r="PJB38" s="558"/>
      <c r="PJC38" s="558"/>
      <c r="PJD38" s="558"/>
      <c r="PJE38" s="558"/>
      <c r="PJF38" s="558"/>
      <c r="PJG38" s="558"/>
      <c r="PJH38" s="558"/>
      <c r="PJI38" s="558"/>
      <c r="PJJ38" s="558"/>
      <c r="PJK38" s="558"/>
      <c r="PJL38" s="558"/>
      <c r="PJM38" s="558"/>
      <c r="PJN38" s="558"/>
      <c r="PJO38" s="558"/>
      <c r="PJP38" s="558"/>
      <c r="PJQ38" s="558"/>
      <c r="PJR38" s="558"/>
      <c r="PJS38" s="558"/>
      <c r="PJT38" s="558"/>
      <c r="PJU38" s="558"/>
      <c r="PJV38" s="558"/>
      <c r="PJW38" s="558"/>
      <c r="PJX38" s="558"/>
      <c r="PJY38" s="558"/>
      <c r="PJZ38" s="558"/>
      <c r="PKA38" s="558"/>
      <c r="PKB38" s="558"/>
      <c r="PKC38" s="558"/>
      <c r="PKD38" s="558"/>
      <c r="PKE38" s="558"/>
      <c r="PKF38" s="558"/>
      <c r="PKG38" s="558"/>
      <c r="PKH38" s="558"/>
      <c r="PKI38" s="558"/>
      <c r="PKJ38" s="558"/>
      <c r="PKK38" s="558"/>
      <c r="PKL38" s="558"/>
      <c r="PKM38" s="558"/>
      <c r="PKN38" s="558"/>
      <c r="PKO38" s="558"/>
      <c r="PKP38" s="558"/>
      <c r="PKQ38" s="558"/>
      <c r="PKR38" s="558"/>
      <c r="PKS38" s="558"/>
      <c r="PKT38" s="558"/>
      <c r="PKU38" s="558"/>
      <c r="PKV38" s="558"/>
      <c r="PKW38" s="558"/>
      <c r="PKX38" s="558"/>
      <c r="PKY38" s="558"/>
      <c r="PKZ38" s="558"/>
      <c r="PLA38" s="558"/>
      <c r="PLB38" s="558"/>
      <c r="PLC38" s="558"/>
      <c r="PLD38" s="558"/>
      <c r="PLE38" s="558"/>
      <c r="PLF38" s="558"/>
      <c r="PLG38" s="558"/>
      <c r="PLH38" s="558"/>
      <c r="PLI38" s="558"/>
      <c r="PLJ38" s="558"/>
      <c r="PLK38" s="558"/>
      <c r="PLL38" s="558"/>
      <c r="PLM38" s="558"/>
      <c r="PLN38" s="558"/>
      <c r="PLO38" s="558"/>
      <c r="PLP38" s="558"/>
      <c r="PLQ38" s="558"/>
      <c r="PLR38" s="558"/>
      <c r="PLS38" s="558"/>
      <c r="PLT38" s="558"/>
      <c r="PLU38" s="558"/>
      <c r="PLV38" s="558"/>
      <c r="PLW38" s="558"/>
      <c r="PLX38" s="558"/>
      <c r="PLY38" s="558"/>
      <c r="PLZ38" s="558"/>
      <c r="PMA38" s="558"/>
      <c r="PMB38" s="558"/>
      <c r="PMC38" s="558"/>
      <c r="PMD38" s="558"/>
      <c r="PME38" s="558"/>
      <c r="PMF38" s="558"/>
      <c r="PMG38" s="558"/>
      <c r="PMH38" s="558"/>
      <c r="PMI38" s="558"/>
      <c r="PMJ38" s="558"/>
      <c r="PMK38" s="558"/>
      <c r="PML38" s="558"/>
      <c r="PMM38" s="558"/>
      <c r="PMN38" s="558"/>
      <c r="PMO38" s="558"/>
      <c r="PMP38" s="558"/>
      <c r="PMQ38" s="558"/>
      <c r="PMR38" s="558"/>
      <c r="PMS38" s="558"/>
      <c r="PMT38" s="558"/>
      <c r="PMU38" s="558"/>
      <c r="PMV38" s="558"/>
      <c r="PMW38" s="558"/>
      <c r="PMX38" s="558"/>
      <c r="PMY38" s="558"/>
      <c r="PMZ38" s="558"/>
      <c r="PNA38" s="558"/>
      <c r="PNB38" s="558"/>
      <c r="PNC38" s="558"/>
      <c r="PND38" s="558"/>
      <c r="PNE38" s="558"/>
      <c r="PNF38" s="558"/>
      <c r="PNG38" s="558"/>
      <c r="PNH38" s="558"/>
      <c r="PNI38" s="558"/>
      <c r="PNJ38" s="558"/>
      <c r="PNK38" s="558"/>
      <c r="PNL38" s="558"/>
      <c r="PNM38" s="558"/>
      <c r="PNN38" s="558"/>
      <c r="PNO38" s="558"/>
      <c r="PNP38" s="558"/>
      <c r="PNQ38" s="558"/>
      <c r="PNR38" s="558"/>
      <c r="PNS38" s="558"/>
      <c r="PNT38" s="558"/>
      <c r="PNU38" s="558"/>
      <c r="PNV38" s="558"/>
      <c r="PNW38" s="558"/>
      <c r="PNX38" s="558"/>
      <c r="PNY38" s="558"/>
      <c r="PNZ38" s="558"/>
      <c r="POA38" s="558"/>
      <c r="POB38" s="558"/>
      <c r="POC38" s="558"/>
      <c r="POD38" s="558"/>
      <c r="POE38" s="558"/>
      <c r="POF38" s="558"/>
      <c r="POG38" s="558"/>
      <c r="POH38" s="558"/>
      <c r="POI38" s="558"/>
      <c r="POJ38" s="558"/>
      <c r="POK38" s="558"/>
      <c r="POL38" s="558"/>
      <c r="POM38" s="558"/>
      <c r="PON38" s="558"/>
      <c r="POO38" s="558"/>
      <c r="POP38" s="558"/>
      <c r="POQ38" s="558"/>
      <c r="POR38" s="558"/>
      <c r="POS38" s="558"/>
      <c r="POT38" s="558"/>
      <c r="POU38" s="558"/>
      <c r="POV38" s="558"/>
      <c r="POW38" s="558"/>
      <c r="POX38" s="558"/>
      <c r="POY38" s="558"/>
      <c r="POZ38" s="558"/>
      <c r="PPA38" s="558"/>
      <c r="PPB38" s="558"/>
      <c r="PPC38" s="558"/>
      <c r="PPD38" s="558"/>
      <c r="PPE38" s="558"/>
      <c r="PPF38" s="558"/>
      <c r="PPG38" s="558"/>
      <c r="PPH38" s="558"/>
      <c r="PPI38" s="558"/>
      <c r="PPJ38" s="558"/>
      <c r="PPK38" s="558"/>
      <c r="PPL38" s="558"/>
      <c r="PPM38" s="558"/>
      <c r="PPN38" s="558"/>
      <c r="PPO38" s="558"/>
      <c r="PPP38" s="558"/>
      <c r="PPQ38" s="558"/>
      <c r="PPR38" s="558"/>
      <c r="PPS38" s="558"/>
      <c r="PPT38" s="558"/>
      <c r="PPU38" s="558"/>
      <c r="PPV38" s="558"/>
      <c r="PPW38" s="558"/>
      <c r="PPX38" s="558"/>
      <c r="PPY38" s="558"/>
      <c r="PPZ38" s="558"/>
      <c r="PQA38" s="558"/>
      <c r="PQB38" s="558"/>
      <c r="PQC38" s="558"/>
      <c r="PQD38" s="558"/>
      <c r="PQE38" s="558"/>
      <c r="PQF38" s="558"/>
      <c r="PQG38" s="558"/>
      <c r="PQH38" s="558"/>
      <c r="PQI38" s="558"/>
      <c r="PQJ38" s="558"/>
      <c r="PQK38" s="558"/>
      <c r="PQL38" s="558"/>
      <c r="PQM38" s="558"/>
      <c r="PQN38" s="558"/>
      <c r="PQO38" s="558"/>
      <c r="PQP38" s="558"/>
      <c r="PQQ38" s="558"/>
      <c r="PQR38" s="558"/>
      <c r="PQS38" s="558"/>
      <c r="PQT38" s="558"/>
      <c r="PQU38" s="558"/>
      <c r="PQV38" s="558"/>
      <c r="PQW38" s="558"/>
      <c r="PQX38" s="558"/>
      <c r="PQY38" s="558"/>
      <c r="PQZ38" s="558"/>
      <c r="PRA38" s="558"/>
      <c r="PRB38" s="558"/>
      <c r="PRC38" s="558"/>
      <c r="PRD38" s="558"/>
      <c r="PRE38" s="558"/>
      <c r="PRF38" s="558"/>
      <c r="PRG38" s="558"/>
      <c r="PRH38" s="558"/>
      <c r="PRI38" s="558"/>
      <c r="PRJ38" s="558"/>
      <c r="PRK38" s="558"/>
      <c r="PRL38" s="558"/>
      <c r="PRM38" s="558"/>
      <c r="PRN38" s="558"/>
      <c r="PRO38" s="558"/>
      <c r="PRP38" s="558"/>
      <c r="PRQ38" s="558"/>
      <c r="PRR38" s="558"/>
      <c r="PRS38" s="558"/>
      <c r="PRT38" s="558"/>
      <c r="PRU38" s="558"/>
      <c r="PRV38" s="558"/>
      <c r="PRW38" s="558"/>
      <c r="PRX38" s="558"/>
      <c r="PRY38" s="558"/>
      <c r="PRZ38" s="558"/>
      <c r="PSA38" s="558"/>
      <c r="PSB38" s="558"/>
      <c r="PSC38" s="558"/>
      <c r="PSD38" s="558"/>
      <c r="PSE38" s="558"/>
      <c r="PSF38" s="558"/>
      <c r="PSG38" s="558"/>
      <c r="PSH38" s="558"/>
      <c r="PSI38" s="558"/>
      <c r="PSJ38" s="558"/>
      <c r="PSK38" s="558"/>
      <c r="PSL38" s="558"/>
      <c r="PSM38" s="558"/>
      <c r="PSN38" s="558"/>
      <c r="PSO38" s="558"/>
      <c r="PSP38" s="558"/>
      <c r="PSQ38" s="558"/>
      <c r="PSR38" s="558"/>
      <c r="PSS38" s="558"/>
      <c r="PST38" s="558"/>
      <c r="PSU38" s="558"/>
      <c r="PSV38" s="558"/>
      <c r="PSW38" s="558"/>
      <c r="PSX38" s="558"/>
      <c r="PSY38" s="558"/>
      <c r="PSZ38" s="558"/>
      <c r="PTA38" s="558"/>
      <c r="PTB38" s="558"/>
      <c r="PTC38" s="558"/>
      <c r="PTD38" s="558"/>
      <c r="PTE38" s="558"/>
      <c r="PTF38" s="558"/>
      <c r="PTG38" s="558"/>
      <c r="PTH38" s="558"/>
      <c r="PTI38" s="558"/>
      <c r="PTJ38" s="558"/>
      <c r="PTK38" s="558"/>
      <c r="PTL38" s="558"/>
      <c r="PTM38" s="558"/>
      <c r="PTN38" s="558"/>
      <c r="PTO38" s="558"/>
      <c r="PTP38" s="558"/>
      <c r="PTQ38" s="558"/>
      <c r="PTR38" s="558"/>
      <c r="PTS38" s="558"/>
      <c r="PTT38" s="558"/>
      <c r="PTU38" s="558"/>
      <c r="PTV38" s="558"/>
      <c r="PTW38" s="558"/>
      <c r="PTX38" s="558"/>
      <c r="PTY38" s="558"/>
      <c r="PTZ38" s="558"/>
      <c r="PUA38" s="558"/>
      <c r="PUB38" s="558"/>
      <c r="PUC38" s="558"/>
      <c r="PUD38" s="558"/>
      <c r="PUE38" s="558"/>
      <c r="PUF38" s="558"/>
      <c r="PUG38" s="558"/>
      <c r="PUH38" s="558"/>
      <c r="PUI38" s="558"/>
      <c r="PUJ38" s="558"/>
      <c r="PUK38" s="558"/>
      <c r="PUL38" s="558"/>
      <c r="PUM38" s="558"/>
      <c r="PUN38" s="558"/>
      <c r="PUO38" s="558"/>
      <c r="PUP38" s="558"/>
      <c r="PUQ38" s="558"/>
      <c r="PUR38" s="558"/>
      <c r="PUS38" s="558"/>
      <c r="PUT38" s="558"/>
      <c r="PUU38" s="558"/>
      <c r="PUV38" s="558"/>
      <c r="PUW38" s="558"/>
      <c r="PUX38" s="558"/>
      <c r="PUY38" s="558"/>
      <c r="PUZ38" s="558"/>
      <c r="PVA38" s="558"/>
      <c r="PVB38" s="558"/>
      <c r="PVC38" s="558"/>
      <c r="PVD38" s="558"/>
      <c r="PVE38" s="558"/>
      <c r="PVF38" s="558"/>
      <c r="PVG38" s="558"/>
      <c r="PVH38" s="558"/>
      <c r="PVI38" s="558"/>
      <c r="PVJ38" s="558"/>
      <c r="PVK38" s="558"/>
      <c r="PVL38" s="558"/>
      <c r="PVM38" s="558"/>
      <c r="PVN38" s="558"/>
      <c r="PVO38" s="558"/>
      <c r="PVP38" s="558"/>
      <c r="PVQ38" s="558"/>
      <c r="PVR38" s="558"/>
      <c r="PVS38" s="558"/>
      <c r="PVT38" s="558"/>
      <c r="PVU38" s="558"/>
      <c r="PVV38" s="558"/>
      <c r="PVW38" s="558"/>
      <c r="PVX38" s="558"/>
      <c r="PVY38" s="558"/>
      <c r="PVZ38" s="558"/>
      <c r="PWA38" s="558"/>
      <c r="PWB38" s="558"/>
      <c r="PWC38" s="558"/>
      <c r="PWD38" s="558"/>
      <c r="PWE38" s="558"/>
      <c r="PWF38" s="558"/>
      <c r="PWG38" s="558"/>
      <c r="PWH38" s="558"/>
      <c r="PWI38" s="558"/>
      <c r="PWJ38" s="558"/>
      <c r="PWK38" s="558"/>
      <c r="PWL38" s="558"/>
      <c r="PWM38" s="558"/>
      <c r="PWN38" s="558"/>
      <c r="PWO38" s="558"/>
      <c r="PWP38" s="558"/>
      <c r="PWQ38" s="558"/>
      <c r="PWR38" s="558"/>
      <c r="PWS38" s="558"/>
      <c r="PWT38" s="558"/>
      <c r="PWU38" s="558"/>
      <c r="PWV38" s="558"/>
      <c r="PWW38" s="558"/>
      <c r="PWX38" s="558"/>
      <c r="PWY38" s="558"/>
      <c r="PWZ38" s="558"/>
      <c r="PXA38" s="558"/>
      <c r="PXB38" s="558"/>
      <c r="PXC38" s="558"/>
      <c r="PXD38" s="558"/>
      <c r="PXE38" s="558"/>
      <c r="PXF38" s="558"/>
      <c r="PXG38" s="558"/>
      <c r="PXH38" s="558"/>
      <c r="PXI38" s="558"/>
      <c r="PXJ38" s="558"/>
      <c r="PXK38" s="558"/>
      <c r="PXL38" s="558"/>
      <c r="PXM38" s="558"/>
      <c r="PXN38" s="558"/>
      <c r="PXO38" s="558"/>
      <c r="PXP38" s="558"/>
      <c r="PXQ38" s="558"/>
      <c r="PXR38" s="558"/>
      <c r="PXS38" s="558"/>
      <c r="PXT38" s="558"/>
      <c r="PXU38" s="558"/>
      <c r="PXV38" s="558"/>
      <c r="PXW38" s="558"/>
      <c r="PXX38" s="558"/>
      <c r="PXY38" s="558"/>
      <c r="PXZ38" s="558"/>
      <c r="PYA38" s="558"/>
      <c r="PYB38" s="558"/>
      <c r="PYC38" s="558"/>
      <c r="PYD38" s="558"/>
      <c r="PYE38" s="558"/>
      <c r="PYF38" s="558"/>
      <c r="PYG38" s="558"/>
      <c r="PYH38" s="558"/>
      <c r="PYI38" s="558"/>
      <c r="PYJ38" s="558"/>
      <c r="PYK38" s="558"/>
      <c r="PYL38" s="558"/>
      <c r="PYM38" s="558"/>
      <c r="PYN38" s="558"/>
      <c r="PYO38" s="558"/>
      <c r="PYP38" s="558"/>
      <c r="PYQ38" s="558"/>
      <c r="PYR38" s="558"/>
      <c r="PYS38" s="558"/>
      <c r="PYT38" s="558"/>
      <c r="PYU38" s="558"/>
      <c r="PYV38" s="558"/>
      <c r="PYW38" s="558"/>
      <c r="PYX38" s="558"/>
      <c r="PYY38" s="558"/>
      <c r="PYZ38" s="558"/>
      <c r="PZA38" s="558"/>
      <c r="PZB38" s="558"/>
      <c r="PZC38" s="558"/>
      <c r="PZD38" s="558"/>
      <c r="PZE38" s="558"/>
      <c r="PZF38" s="558"/>
      <c r="PZG38" s="558"/>
      <c r="PZH38" s="558"/>
      <c r="PZI38" s="558"/>
      <c r="PZJ38" s="558"/>
      <c r="PZK38" s="558"/>
      <c r="PZL38" s="558"/>
      <c r="PZM38" s="558"/>
      <c r="PZN38" s="558"/>
      <c r="PZO38" s="558"/>
      <c r="PZP38" s="558"/>
      <c r="PZQ38" s="558"/>
      <c r="PZR38" s="558"/>
      <c r="PZS38" s="558"/>
      <c r="PZT38" s="558"/>
      <c r="PZU38" s="558"/>
      <c r="PZV38" s="558"/>
      <c r="PZW38" s="558"/>
      <c r="PZX38" s="558"/>
      <c r="PZY38" s="558"/>
      <c r="PZZ38" s="558"/>
      <c r="QAA38" s="558"/>
      <c r="QAB38" s="558"/>
      <c r="QAC38" s="558"/>
      <c r="QAD38" s="558"/>
      <c r="QAE38" s="558"/>
      <c r="QAF38" s="558"/>
      <c r="QAG38" s="558"/>
      <c r="QAH38" s="558"/>
      <c r="QAI38" s="558"/>
      <c r="QAJ38" s="558"/>
      <c r="QAK38" s="558"/>
      <c r="QAL38" s="558"/>
      <c r="QAM38" s="558"/>
      <c r="QAN38" s="558"/>
      <c r="QAO38" s="558"/>
      <c r="QAP38" s="558"/>
      <c r="QAQ38" s="558"/>
      <c r="QAR38" s="558"/>
      <c r="QAS38" s="558"/>
      <c r="QAT38" s="558"/>
      <c r="QAU38" s="558"/>
      <c r="QAV38" s="558"/>
      <c r="QAW38" s="558"/>
      <c r="QAX38" s="558"/>
      <c r="QAY38" s="558"/>
      <c r="QAZ38" s="558"/>
      <c r="QBA38" s="558"/>
      <c r="QBB38" s="558"/>
      <c r="QBC38" s="558"/>
      <c r="QBD38" s="558"/>
      <c r="QBE38" s="558"/>
      <c r="QBF38" s="558"/>
      <c r="QBG38" s="558"/>
      <c r="QBH38" s="558"/>
      <c r="QBI38" s="558"/>
      <c r="QBJ38" s="558"/>
      <c r="QBK38" s="558"/>
      <c r="QBL38" s="558"/>
      <c r="QBM38" s="558"/>
      <c r="QBN38" s="558"/>
      <c r="QBO38" s="558"/>
      <c r="QBP38" s="558"/>
      <c r="QBQ38" s="558"/>
      <c r="QBR38" s="558"/>
      <c r="QBS38" s="558"/>
      <c r="QBT38" s="558"/>
      <c r="QBU38" s="558"/>
      <c r="QBV38" s="558"/>
      <c r="QBW38" s="558"/>
      <c r="QBX38" s="558"/>
      <c r="QBY38" s="558"/>
      <c r="QBZ38" s="558"/>
      <c r="QCA38" s="558"/>
      <c r="QCB38" s="558"/>
      <c r="QCC38" s="558"/>
      <c r="QCD38" s="558"/>
      <c r="QCE38" s="558"/>
      <c r="QCF38" s="558"/>
      <c r="QCG38" s="558"/>
      <c r="QCH38" s="558"/>
      <c r="QCI38" s="558"/>
      <c r="QCJ38" s="558"/>
      <c r="QCK38" s="558"/>
      <c r="QCL38" s="558"/>
      <c r="QCM38" s="558"/>
      <c r="QCN38" s="558"/>
      <c r="QCO38" s="558"/>
      <c r="QCP38" s="558"/>
      <c r="QCQ38" s="558"/>
      <c r="QCR38" s="558"/>
      <c r="QCS38" s="558"/>
      <c r="QCT38" s="558"/>
      <c r="QCU38" s="558"/>
      <c r="QCV38" s="558"/>
      <c r="QCW38" s="558"/>
      <c r="QCX38" s="558"/>
      <c r="QCY38" s="558"/>
      <c r="QCZ38" s="558"/>
      <c r="QDA38" s="558"/>
      <c r="QDB38" s="558"/>
      <c r="QDC38" s="558"/>
      <c r="QDD38" s="558"/>
      <c r="QDE38" s="558"/>
      <c r="QDF38" s="558"/>
      <c r="QDG38" s="558"/>
      <c r="QDH38" s="558"/>
      <c r="QDI38" s="558"/>
      <c r="QDJ38" s="558"/>
      <c r="QDK38" s="558"/>
      <c r="QDL38" s="558"/>
      <c r="QDM38" s="558"/>
      <c r="QDN38" s="558"/>
      <c r="QDO38" s="558"/>
      <c r="QDP38" s="558"/>
      <c r="QDQ38" s="558"/>
      <c r="QDR38" s="558"/>
      <c r="QDS38" s="558"/>
      <c r="QDT38" s="558"/>
      <c r="QDU38" s="558"/>
      <c r="QDV38" s="558"/>
      <c r="QDW38" s="558"/>
      <c r="QDX38" s="558"/>
      <c r="QDY38" s="558"/>
      <c r="QDZ38" s="558"/>
      <c r="QEA38" s="558"/>
      <c r="QEB38" s="558"/>
      <c r="QEC38" s="558"/>
      <c r="QED38" s="558"/>
      <c r="QEE38" s="558"/>
      <c r="QEF38" s="558"/>
      <c r="QEG38" s="558"/>
      <c r="QEH38" s="558"/>
      <c r="QEI38" s="558"/>
      <c r="QEJ38" s="558"/>
      <c r="QEK38" s="558"/>
      <c r="QEL38" s="558"/>
      <c r="QEM38" s="558"/>
      <c r="QEN38" s="558"/>
      <c r="QEO38" s="558"/>
      <c r="QEP38" s="558"/>
      <c r="QEQ38" s="558"/>
      <c r="QER38" s="558"/>
      <c r="QES38" s="558"/>
      <c r="QET38" s="558"/>
      <c r="QEU38" s="558"/>
      <c r="QEV38" s="558"/>
      <c r="QEW38" s="558"/>
      <c r="QEX38" s="558"/>
      <c r="QEY38" s="558"/>
      <c r="QEZ38" s="558"/>
      <c r="QFA38" s="558"/>
      <c r="QFB38" s="558"/>
      <c r="QFC38" s="558"/>
      <c r="QFD38" s="558"/>
      <c r="QFE38" s="558"/>
      <c r="QFF38" s="558"/>
      <c r="QFG38" s="558"/>
      <c r="QFH38" s="558"/>
      <c r="QFI38" s="558"/>
      <c r="QFJ38" s="558"/>
      <c r="QFK38" s="558"/>
      <c r="QFL38" s="558"/>
      <c r="QFM38" s="558"/>
      <c r="QFN38" s="558"/>
      <c r="QFO38" s="558"/>
      <c r="QFP38" s="558"/>
      <c r="QFQ38" s="558"/>
      <c r="QFR38" s="558"/>
      <c r="QFS38" s="558"/>
      <c r="QFT38" s="558"/>
      <c r="QFU38" s="558"/>
      <c r="QFV38" s="558"/>
      <c r="QFW38" s="558"/>
      <c r="QFX38" s="558"/>
      <c r="QFY38" s="558"/>
      <c r="QFZ38" s="558"/>
      <c r="QGA38" s="558"/>
      <c r="QGB38" s="558"/>
      <c r="QGC38" s="558"/>
      <c r="QGD38" s="558"/>
      <c r="QGE38" s="558"/>
      <c r="QGF38" s="558"/>
      <c r="QGG38" s="558"/>
      <c r="QGH38" s="558"/>
      <c r="QGI38" s="558"/>
      <c r="QGJ38" s="558"/>
      <c r="QGK38" s="558"/>
      <c r="QGL38" s="558"/>
      <c r="QGM38" s="558"/>
      <c r="QGN38" s="558"/>
      <c r="QGO38" s="558"/>
      <c r="QGP38" s="558"/>
      <c r="QGQ38" s="558"/>
      <c r="QGR38" s="558"/>
      <c r="QGS38" s="558"/>
      <c r="QGT38" s="558"/>
      <c r="QGU38" s="558"/>
      <c r="QGV38" s="558"/>
      <c r="QGW38" s="558"/>
      <c r="QGX38" s="558"/>
      <c r="QGY38" s="558"/>
      <c r="QGZ38" s="558"/>
      <c r="QHA38" s="558"/>
      <c r="QHB38" s="558"/>
      <c r="QHC38" s="558"/>
      <c r="QHD38" s="558"/>
      <c r="QHE38" s="558"/>
      <c r="QHF38" s="558"/>
      <c r="QHG38" s="558"/>
      <c r="QHH38" s="558"/>
      <c r="QHI38" s="558"/>
      <c r="QHJ38" s="558"/>
      <c r="QHK38" s="558"/>
      <c r="QHL38" s="558"/>
      <c r="QHM38" s="558"/>
      <c r="QHN38" s="558"/>
      <c r="QHO38" s="558"/>
      <c r="QHP38" s="558"/>
      <c r="QHQ38" s="558"/>
      <c r="QHR38" s="558"/>
      <c r="QHS38" s="558"/>
      <c r="QHT38" s="558"/>
      <c r="QHU38" s="558"/>
      <c r="QHV38" s="558"/>
      <c r="QHW38" s="558"/>
      <c r="QHX38" s="558"/>
      <c r="QHY38" s="558"/>
      <c r="QHZ38" s="558"/>
      <c r="QIA38" s="558"/>
      <c r="QIB38" s="558"/>
      <c r="QIC38" s="558"/>
      <c r="QID38" s="558"/>
      <c r="QIE38" s="558"/>
      <c r="QIF38" s="558"/>
      <c r="QIG38" s="558"/>
      <c r="QIH38" s="558"/>
      <c r="QII38" s="558"/>
      <c r="QIJ38" s="558"/>
      <c r="QIK38" s="558"/>
      <c r="QIL38" s="558"/>
      <c r="QIM38" s="558"/>
      <c r="QIN38" s="558"/>
      <c r="QIO38" s="558"/>
      <c r="QIP38" s="558"/>
      <c r="QIQ38" s="558"/>
      <c r="QIR38" s="558"/>
      <c r="QIS38" s="558"/>
      <c r="QIT38" s="558"/>
      <c r="QIU38" s="558"/>
      <c r="QIV38" s="558"/>
      <c r="QIW38" s="558"/>
      <c r="QIX38" s="558"/>
      <c r="QIY38" s="558"/>
      <c r="QIZ38" s="558"/>
      <c r="QJA38" s="558"/>
      <c r="QJB38" s="558"/>
      <c r="QJC38" s="558"/>
      <c r="QJD38" s="558"/>
      <c r="QJE38" s="558"/>
      <c r="QJF38" s="558"/>
      <c r="QJG38" s="558"/>
      <c r="QJH38" s="558"/>
      <c r="QJI38" s="558"/>
      <c r="QJJ38" s="558"/>
      <c r="QJK38" s="558"/>
      <c r="QJL38" s="558"/>
      <c r="QJM38" s="558"/>
      <c r="QJN38" s="558"/>
      <c r="QJO38" s="558"/>
      <c r="QJP38" s="558"/>
      <c r="QJQ38" s="558"/>
      <c r="QJR38" s="558"/>
      <c r="QJS38" s="558"/>
      <c r="QJT38" s="558"/>
      <c r="QJU38" s="558"/>
      <c r="QJV38" s="558"/>
      <c r="QJW38" s="558"/>
      <c r="QJX38" s="558"/>
      <c r="QJY38" s="558"/>
      <c r="QJZ38" s="558"/>
      <c r="QKA38" s="558"/>
      <c r="QKB38" s="558"/>
      <c r="QKC38" s="558"/>
      <c r="QKD38" s="558"/>
      <c r="QKE38" s="558"/>
      <c r="QKF38" s="558"/>
      <c r="QKG38" s="558"/>
      <c r="QKH38" s="558"/>
      <c r="QKI38" s="558"/>
      <c r="QKJ38" s="558"/>
      <c r="QKK38" s="558"/>
      <c r="QKL38" s="558"/>
      <c r="QKM38" s="558"/>
      <c r="QKN38" s="558"/>
      <c r="QKO38" s="558"/>
      <c r="QKP38" s="558"/>
      <c r="QKQ38" s="558"/>
      <c r="QKR38" s="558"/>
      <c r="QKS38" s="558"/>
      <c r="QKT38" s="558"/>
      <c r="QKU38" s="558"/>
      <c r="QKV38" s="558"/>
      <c r="QKW38" s="558"/>
      <c r="QKX38" s="558"/>
      <c r="QKY38" s="558"/>
      <c r="QKZ38" s="558"/>
      <c r="QLA38" s="558"/>
      <c r="QLB38" s="558"/>
      <c r="QLC38" s="558"/>
      <c r="QLD38" s="558"/>
      <c r="QLE38" s="558"/>
      <c r="QLF38" s="558"/>
      <c r="QLG38" s="558"/>
      <c r="QLH38" s="558"/>
      <c r="QLI38" s="558"/>
      <c r="QLJ38" s="558"/>
      <c r="QLK38" s="558"/>
      <c r="QLL38" s="558"/>
      <c r="QLM38" s="558"/>
      <c r="QLN38" s="558"/>
      <c r="QLO38" s="558"/>
      <c r="QLP38" s="558"/>
      <c r="QLQ38" s="558"/>
      <c r="QLR38" s="558"/>
      <c r="QLS38" s="558"/>
      <c r="QLT38" s="558"/>
      <c r="QLU38" s="558"/>
      <c r="QLV38" s="558"/>
      <c r="QLW38" s="558"/>
      <c r="QLX38" s="558"/>
      <c r="QLY38" s="558"/>
      <c r="QLZ38" s="558"/>
      <c r="QMA38" s="558"/>
      <c r="QMB38" s="558"/>
      <c r="QMC38" s="558"/>
      <c r="QMD38" s="558"/>
      <c r="QME38" s="558"/>
      <c r="QMF38" s="558"/>
      <c r="QMG38" s="558"/>
      <c r="QMH38" s="558"/>
      <c r="QMI38" s="558"/>
      <c r="QMJ38" s="558"/>
      <c r="QMK38" s="558"/>
      <c r="QML38" s="558"/>
      <c r="QMM38" s="558"/>
      <c r="QMN38" s="558"/>
      <c r="QMO38" s="558"/>
      <c r="QMP38" s="558"/>
      <c r="QMQ38" s="558"/>
      <c r="QMR38" s="558"/>
      <c r="QMS38" s="558"/>
      <c r="QMT38" s="558"/>
      <c r="QMU38" s="558"/>
      <c r="QMV38" s="558"/>
      <c r="QMW38" s="558"/>
      <c r="QMX38" s="558"/>
      <c r="QMY38" s="558"/>
      <c r="QMZ38" s="558"/>
      <c r="QNA38" s="558"/>
      <c r="QNB38" s="558"/>
      <c r="QNC38" s="558"/>
      <c r="QND38" s="558"/>
      <c r="QNE38" s="558"/>
      <c r="QNF38" s="558"/>
      <c r="QNG38" s="558"/>
      <c r="QNH38" s="558"/>
      <c r="QNI38" s="558"/>
      <c r="QNJ38" s="558"/>
      <c r="QNK38" s="558"/>
      <c r="QNL38" s="558"/>
      <c r="QNM38" s="558"/>
      <c r="QNN38" s="558"/>
      <c r="QNO38" s="558"/>
      <c r="QNP38" s="558"/>
      <c r="QNQ38" s="558"/>
      <c r="QNR38" s="558"/>
      <c r="QNS38" s="558"/>
      <c r="QNT38" s="558"/>
      <c r="QNU38" s="558"/>
      <c r="QNV38" s="558"/>
      <c r="QNW38" s="558"/>
      <c r="QNX38" s="558"/>
      <c r="QNY38" s="558"/>
      <c r="QNZ38" s="558"/>
      <c r="QOA38" s="558"/>
      <c r="QOB38" s="558"/>
      <c r="QOC38" s="558"/>
      <c r="QOD38" s="558"/>
      <c r="QOE38" s="558"/>
      <c r="QOF38" s="558"/>
      <c r="QOG38" s="558"/>
      <c r="QOH38" s="558"/>
      <c r="QOI38" s="558"/>
      <c r="QOJ38" s="558"/>
      <c r="QOK38" s="558"/>
      <c r="QOL38" s="558"/>
      <c r="QOM38" s="558"/>
      <c r="QON38" s="558"/>
      <c r="QOO38" s="558"/>
      <c r="QOP38" s="558"/>
      <c r="QOQ38" s="558"/>
      <c r="QOR38" s="558"/>
      <c r="QOS38" s="558"/>
      <c r="QOT38" s="558"/>
      <c r="QOU38" s="558"/>
      <c r="QOV38" s="558"/>
      <c r="QOW38" s="558"/>
      <c r="QOX38" s="558"/>
      <c r="QOY38" s="558"/>
      <c r="QOZ38" s="558"/>
      <c r="QPA38" s="558"/>
      <c r="QPB38" s="558"/>
      <c r="QPC38" s="558"/>
      <c r="QPD38" s="558"/>
      <c r="QPE38" s="558"/>
      <c r="QPF38" s="558"/>
      <c r="QPG38" s="558"/>
      <c r="QPH38" s="558"/>
      <c r="QPI38" s="558"/>
      <c r="QPJ38" s="558"/>
      <c r="QPK38" s="558"/>
      <c r="QPL38" s="558"/>
      <c r="QPM38" s="558"/>
      <c r="QPN38" s="558"/>
      <c r="QPO38" s="558"/>
      <c r="QPP38" s="558"/>
      <c r="QPQ38" s="558"/>
      <c r="QPR38" s="558"/>
      <c r="QPS38" s="558"/>
      <c r="QPT38" s="558"/>
      <c r="QPU38" s="558"/>
      <c r="QPV38" s="558"/>
      <c r="QPW38" s="558"/>
      <c r="QPX38" s="558"/>
      <c r="QPY38" s="558"/>
      <c r="QPZ38" s="558"/>
      <c r="QQA38" s="558"/>
      <c r="QQB38" s="558"/>
      <c r="QQC38" s="558"/>
      <c r="QQD38" s="558"/>
      <c r="QQE38" s="558"/>
      <c r="QQF38" s="558"/>
      <c r="QQG38" s="558"/>
      <c r="QQH38" s="558"/>
      <c r="QQI38" s="558"/>
      <c r="QQJ38" s="558"/>
      <c r="QQK38" s="558"/>
      <c r="QQL38" s="558"/>
      <c r="QQM38" s="558"/>
      <c r="QQN38" s="558"/>
      <c r="QQO38" s="558"/>
      <c r="QQP38" s="558"/>
      <c r="QQQ38" s="558"/>
      <c r="QQR38" s="558"/>
      <c r="QQS38" s="558"/>
      <c r="QQT38" s="558"/>
      <c r="QQU38" s="558"/>
      <c r="QQV38" s="558"/>
      <c r="QQW38" s="558"/>
      <c r="QQX38" s="558"/>
      <c r="QQY38" s="558"/>
      <c r="QQZ38" s="558"/>
      <c r="QRA38" s="558"/>
      <c r="QRB38" s="558"/>
      <c r="QRC38" s="558"/>
      <c r="QRD38" s="558"/>
      <c r="QRE38" s="558"/>
      <c r="QRF38" s="558"/>
      <c r="QRG38" s="558"/>
      <c r="QRH38" s="558"/>
      <c r="QRI38" s="558"/>
      <c r="QRJ38" s="558"/>
      <c r="QRK38" s="558"/>
      <c r="QRL38" s="558"/>
      <c r="QRM38" s="558"/>
      <c r="QRN38" s="558"/>
      <c r="QRO38" s="558"/>
      <c r="QRP38" s="558"/>
      <c r="QRQ38" s="558"/>
      <c r="QRR38" s="558"/>
      <c r="QRS38" s="558"/>
      <c r="QRT38" s="558"/>
      <c r="QRU38" s="558"/>
      <c r="QRV38" s="558"/>
      <c r="QRW38" s="558"/>
      <c r="QRX38" s="558"/>
      <c r="QRY38" s="558"/>
      <c r="QRZ38" s="558"/>
      <c r="QSA38" s="558"/>
      <c r="QSB38" s="558"/>
      <c r="QSC38" s="558"/>
      <c r="QSD38" s="558"/>
      <c r="QSE38" s="558"/>
      <c r="QSF38" s="558"/>
      <c r="QSG38" s="558"/>
      <c r="QSH38" s="558"/>
      <c r="QSI38" s="558"/>
      <c r="QSJ38" s="558"/>
      <c r="QSK38" s="558"/>
      <c r="QSL38" s="558"/>
      <c r="QSM38" s="558"/>
      <c r="QSN38" s="558"/>
      <c r="QSO38" s="558"/>
      <c r="QSP38" s="558"/>
      <c r="QSQ38" s="558"/>
      <c r="QSR38" s="558"/>
      <c r="QSS38" s="558"/>
      <c r="QST38" s="558"/>
      <c r="QSU38" s="558"/>
      <c r="QSV38" s="558"/>
      <c r="QSW38" s="558"/>
      <c r="QSX38" s="558"/>
      <c r="QSY38" s="558"/>
      <c r="QSZ38" s="558"/>
      <c r="QTA38" s="558"/>
      <c r="QTB38" s="558"/>
      <c r="QTC38" s="558"/>
      <c r="QTD38" s="558"/>
      <c r="QTE38" s="558"/>
      <c r="QTF38" s="558"/>
      <c r="QTG38" s="558"/>
      <c r="QTH38" s="558"/>
      <c r="QTI38" s="558"/>
      <c r="QTJ38" s="558"/>
      <c r="QTK38" s="558"/>
      <c r="QTL38" s="558"/>
      <c r="QTM38" s="558"/>
      <c r="QTN38" s="558"/>
      <c r="QTO38" s="558"/>
      <c r="QTP38" s="558"/>
      <c r="QTQ38" s="558"/>
      <c r="QTR38" s="558"/>
      <c r="QTS38" s="558"/>
      <c r="QTT38" s="558"/>
      <c r="QTU38" s="558"/>
      <c r="QTV38" s="558"/>
      <c r="QTW38" s="558"/>
      <c r="QTX38" s="558"/>
      <c r="QTY38" s="558"/>
      <c r="QTZ38" s="558"/>
      <c r="QUA38" s="558"/>
      <c r="QUB38" s="558"/>
      <c r="QUC38" s="558"/>
      <c r="QUD38" s="558"/>
      <c r="QUE38" s="558"/>
      <c r="QUF38" s="558"/>
      <c r="QUG38" s="558"/>
      <c r="QUH38" s="558"/>
      <c r="QUI38" s="558"/>
      <c r="QUJ38" s="558"/>
      <c r="QUK38" s="558"/>
      <c r="QUL38" s="558"/>
      <c r="QUM38" s="558"/>
      <c r="QUN38" s="558"/>
      <c r="QUO38" s="558"/>
      <c r="QUP38" s="558"/>
      <c r="QUQ38" s="558"/>
      <c r="QUR38" s="558"/>
      <c r="QUS38" s="558"/>
      <c r="QUT38" s="558"/>
      <c r="QUU38" s="558"/>
      <c r="QUV38" s="558"/>
      <c r="QUW38" s="558"/>
      <c r="QUX38" s="558"/>
      <c r="QUY38" s="558"/>
      <c r="QUZ38" s="558"/>
      <c r="QVA38" s="558"/>
      <c r="QVB38" s="558"/>
      <c r="QVC38" s="558"/>
      <c r="QVD38" s="558"/>
      <c r="QVE38" s="558"/>
      <c r="QVF38" s="558"/>
      <c r="QVG38" s="558"/>
      <c r="QVH38" s="558"/>
      <c r="QVI38" s="558"/>
      <c r="QVJ38" s="558"/>
      <c r="QVK38" s="558"/>
      <c r="QVL38" s="558"/>
      <c r="QVM38" s="558"/>
      <c r="QVN38" s="558"/>
      <c r="QVO38" s="558"/>
      <c r="QVP38" s="558"/>
      <c r="QVQ38" s="558"/>
      <c r="QVR38" s="558"/>
      <c r="QVS38" s="558"/>
      <c r="QVT38" s="558"/>
      <c r="QVU38" s="558"/>
      <c r="QVV38" s="558"/>
      <c r="QVW38" s="558"/>
      <c r="QVX38" s="558"/>
      <c r="QVY38" s="558"/>
      <c r="QVZ38" s="558"/>
      <c r="QWA38" s="558"/>
      <c r="QWB38" s="558"/>
      <c r="QWC38" s="558"/>
      <c r="QWD38" s="558"/>
      <c r="QWE38" s="558"/>
      <c r="QWF38" s="558"/>
      <c r="QWG38" s="558"/>
      <c r="QWH38" s="558"/>
      <c r="QWI38" s="558"/>
      <c r="QWJ38" s="558"/>
      <c r="QWK38" s="558"/>
      <c r="QWL38" s="558"/>
      <c r="QWM38" s="558"/>
      <c r="QWN38" s="558"/>
      <c r="QWO38" s="558"/>
      <c r="QWP38" s="558"/>
      <c r="QWQ38" s="558"/>
      <c r="QWR38" s="558"/>
      <c r="QWS38" s="558"/>
      <c r="QWT38" s="558"/>
      <c r="QWU38" s="558"/>
      <c r="QWV38" s="558"/>
      <c r="QWW38" s="558"/>
      <c r="QWX38" s="558"/>
      <c r="QWY38" s="558"/>
      <c r="QWZ38" s="558"/>
      <c r="QXA38" s="558"/>
      <c r="QXB38" s="558"/>
      <c r="QXC38" s="558"/>
      <c r="QXD38" s="558"/>
      <c r="QXE38" s="558"/>
      <c r="QXF38" s="558"/>
      <c r="QXG38" s="558"/>
      <c r="QXH38" s="558"/>
      <c r="QXI38" s="558"/>
      <c r="QXJ38" s="558"/>
      <c r="QXK38" s="558"/>
      <c r="QXL38" s="558"/>
      <c r="QXM38" s="558"/>
      <c r="QXN38" s="558"/>
      <c r="QXO38" s="558"/>
      <c r="QXP38" s="558"/>
      <c r="QXQ38" s="558"/>
      <c r="QXR38" s="558"/>
      <c r="QXS38" s="558"/>
      <c r="QXT38" s="558"/>
      <c r="QXU38" s="558"/>
      <c r="QXV38" s="558"/>
      <c r="QXW38" s="558"/>
      <c r="QXX38" s="558"/>
      <c r="QXY38" s="558"/>
      <c r="QXZ38" s="558"/>
      <c r="QYA38" s="558"/>
      <c r="QYB38" s="558"/>
      <c r="QYC38" s="558"/>
      <c r="QYD38" s="558"/>
      <c r="QYE38" s="558"/>
      <c r="QYF38" s="558"/>
      <c r="QYG38" s="558"/>
      <c r="QYH38" s="558"/>
      <c r="QYI38" s="558"/>
      <c r="QYJ38" s="558"/>
      <c r="QYK38" s="558"/>
      <c r="QYL38" s="558"/>
      <c r="QYM38" s="558"/>
      <c r="QYN38" s="558"/>
      <c r="QYO38" s="558"/>
      <c r="QYP38" s="558"/>
      <c r="QYQ38" s="558"/>
      <c r="QYR38" s="558"/>
      <c r="QYS38" s="558"/>
      <c r="QYT38" s="558"/>
      <c r="QYU38" s="558"/>
      <c r="QYV38" s="558"/>
      <c r="QYW38" s="558"/>
      <c r="QYX38" s="558"/>
      <c r="QYY38" s="558"/>
      <c r="QYZ38" s="558"/>
      <c r="QZA38" s="558"/>
      <c r="QZB38" s="558"/>
      <c r="QZC38" s="558"/>
      <c r="QZD38" s="558"/>
      <c r="QZE38" s="558"/>
      <c r="QZF38" s="558"/>
      <c r="QZG38" s="558"/>
      <c r="QZH38" s="558"/>
      <c r="QZI38" s="558"/>
      <c r="QZJ38" s="558"/>
      <c r="QZK38" s="558"/>
      <c r="QZL38" s="558"/>
      <c r="QZM38" s="558"/>
      <c r="QZN38" s="558"/>
      <c r="QZO38" s="558"/>
      <c r="QZP38" s="558"/>
      <c r="QZQ38" s="558"/>
      <c r="QZR38" s="558"/>
      <c r="QZS38" s="558"/>
      <c r="QZT38" s="558"/>
      <c r="QZU38" s="558"/>
      <c r="QZV38" s="558"/>
      <c r="QZW38" s="558"/>
      <c r="QZX38" s="558"/>
      <c r="QZY38" s="558"/>
      <c r="QZZ38" s="558"/>
      <c r="RAA38" s="558"/>
      <c r="RAB38" s="558"/>
      <c r="RAC38" s="558"/>
      <c r="RAD38" s="558"/>
      <c r="RAE38" s="558"/>
      <c r="RAF38" s="558"/>
      <c r="RAG38" s="558"/>
      <c r="RAH38" s="558"/>
      <c r="RAI38" s="558"/>
      <c r="RAJ38" s="558"/>
      <c r="RAK38" s="558"/>
      <c r="RAL38" s="558"/>
      <c r="RAM38" s="558"/>
      <c r="RAN38" s="558"/>
      <c r="RAO38" s="558"/>
      <c r="RAP38" s="558"/>
      <c r="RAQ38" s="558"/>
      <c r="RAR38" s="558"/>
      <c r="RAS38" s="558"/>
      <c r="RAT38" s="558"/>
      <c r="RAU38" s="558"/>
      <c r="RAV38" s="558"/>
      <c r="RAW38" s="558"/>
      <c r="RAX38" s="558"/>
      <c r="RAY38" s="558"/>
      <c r="RAZ38" s="558"/>
      <c r="RBA38" s="558"/>
      <c r="RBB38" s="558"/>
      <c r="RBC38" s="558"/>
      <c r="RBD38" s="558"/>
      <c r="RBE38" s="558"/>
      <c r="RBF38" s="558"/>
      <c r="RBG38" s="558"/>
      <c r="RBH38" s="558"/>
      <c r="RBI38" s="558"/>
      <c r="RBJ38" s="558"/>
      <c r="RBK38" s="558"/>
      <c r="RBL38" s="558"/>
      <c r="RBM38" s="558"/>
      <c r="RBN38" s="558"/>
      <c r="RBO38" s="558"/>
      <c r="RBP38" s="558"/>
      <c r="RBQ38" s="558"/>
      <c r="RBR38" s="558"/>
      <c r="RBS38" s="558"/>
      <c r="RBT38" s="558"/>
      <c r="RBU38" s="558"/>
      <c r="RBV38" s="558"/>
      <c r="RBW38" s="558"/>
      <c r="RBX38" s="558"/>
      <c r="RBY38" s="558"/>
      <c r="RBZ38" s="558"/>
      <c r="RCA38" s="558"/>
      <c r="RCB38" s="558"/>
      <c r="RCC38" s="558"/>
      <c r="RCD38" s="558"/>
      <c r="RCE38" s="558"/>
      <c r="RCF38" s="558"/>
      <c r="RCG38" s="558"/>
      <c r="RCH38" s="558"/>
      <c r="RCI38" s="558"/>
      <c r="RCJ38" s="558"/>
      <c r="RCK38" s="558"/>
      <c r="RCL38" s="558"/>
      <c r="RCM38" s="558"/>
      <c r="RCN38" s="558"/>
      <c r="RCO38" s="558"/>
      <c r="RCP38" s="558"/>
      <c r="RCQ38" s="558"/>
      <c r="RCR38" s="558"/>
      <c r="RCS38" s="558"/>
      <c r="RCT38" s="558"/>
      <c r="RCU38" s="558"/>
      <c r="RCV38" s="558"/>
      <c r="RCW38" s="558"/>
      <c r="RCX38" s="558"/>
      <c r="RCY38" s="558"/>
      <c r="RCZ38" s="558"/>
      <c r="RDA38" s="558"/>
      <c r="RDB38" s="558"/>
      <c r="RDC38" s="558"/>
      <c r="RDD38" s="558"/>
      <c r="RDE38" s="558"/>
      <c r="RDF38" s="558"/>
      <c r="RDG38" s="558"/>
      <c r="RDH38" s="558"/>
      <c r="RDI38" s="558"/>
      <c r="RDJ38" s="558"/>
      <c r="RDK38" s="558"/>
      <c r="RDL38" s="558"/>
      <c r="RDM38" s="558"/>
      <c r="RDN38" s="558"/>
      <c r="RDO38" s="558"/>
      <c r="RDP38" s="558"/>
      <c r="RDQ38" s="558"/>
      <c r="RDR38" s="558"/>
      <c r="RDS38" s="558"/>
      <c r="RDT38" s="558"/>
      <c r="RDU38" s="558"/>
      <c r="RDV38" s="558"/>
      <c r="RDW38" s="558"/>
      <c r="RDX38" s="558"/>
      <c r="RDY38" s="558"/>
      <c r="RDZ38" s="558"/>
      <c r="REA38" s="558"/>
      <c r="REB38" s="558"/>
      <c r="REC38" s="558"/>
      <c r="RED38" s="558"/>
      <c r="REE38" s="558"/>
      <c r="REF38" s="558"/>
      <c r="REG38" s="558"/>
      <c r="REH38" s="558"/>
      <c r="REI38" s="558"/>
      <c r="REJ38" s="558"/>
      <c r="REK38" s="558"/>
      <c r="REL38" s="558"/>
      <c r="REM38" s="558"/>
      <c r="REN38" s="558"/>
      <c r="REO38" s="558"/>
      <c r="REP38" s="558"/>
      <c r="REQ38" s="558"/>
      <c r="RER38" s="558"/>
      <c r="RES38" s="558"/>
      <c r="RET38" s="558"/>
      <c r="REU38" s="558"/>
      <c r="REV38" s="558"/>
      <c r="REW38" s="558"/>
      <c r="REX38" s="558"/>
      <c r="REY38" s="558"/>
      <c r="REZ38" s="558"/>
      <c r="RFA38" s="558"/>
      <c r="RFB38" s="558"/>
      <c r="RFC38" s="558"/>
      <c r="RFD38" s="558"/>
      <c r="RFE38" s="558"/>
      <c r="RFF38" s="558"/>
      <c r="RFG38" s="558"/>
      <c r="RFH38" s="558"/>
      <c r="RFI38" s="558"/>
      <c r="RFJ38" s="558"/>
      <c r="RFK38" s="558"/>
      <c r="RFL38" s="558"/>
      <c r="RFM38" s="558"/>
      <c r="RFN38" s="558"/>
      <c r="RFO38" s="558"/>
      <c r="RFP38" s="558"/>
      <c r="RFQ38" s="558"/>
      <c r="RFR38" s="558"/>
      <c r="RFS38" s="558"/>
      <c r="RFT38" s="558"/>
      <c r="RFU38" s="558"/>
      <c r="RFV38" s="558"/>
      <c r="RFW38" s="558"/>
      <c r="RFX38" s="558"/>
      <c r="RFY38" s="558"/>
      <c r="RFZ38" s="558"/>
      <c r="RGA38" s="558"/>
      <c r="RGB38" s="558"/>
      <c r="RGC38" s="558"/>
      <c r="RGD38" s="558"/>
      <c r="RGE38" s="558"/>
      <c r="RGF38" s="558"/>
      <c r="RGG38" s="558"/>
      <c r="RGH38" s="558"/>
      <c r="RGI38" s="558"/>
      <c r="RGJ38" s="558"/>
      <c r="RGK38" s="558"/>
      <c r="RGL38" s="558"/>
      <c r="RGM38" s="558"/>
      <c r="RGN38" s="558"/>
      <c r="RGO38" s="558"/>
      <c r="RGP38" s="558"/>
      <c r="RGQ38" s="558"/>
      <c r="RGR38" s="558"/>
      <c r="RGS38" s="558"/>
      <c r="RGT38" s="558"/>
      <c r="RGU38" s="558"/>
      <c r="RGV38" s="558"/>
      <c r="RGW38" s="558"/>
      <c r="RGX38" s="558"/>
      <c r="RGY38" s="558"/>
      <c r="RGZ38" s="558"/>
      <c r="RHA38" s="558"/>
      <c r="RHB38" s="558"/>
      <c r="RHC38" s="558"/>
      <c r="RHD38" s="558"/>
      <c r="RHE38" s="558"/>
      <c r="RHF38" s="558"/>
      <c r="RHG38" s="558"/>
      <c r="RHH38" s="558"/>
      <c r="RHI38" s="558"/>
      <c r="RHJ38" s="558"/>
      <c r="RHK38" s="558"/>
      <c r="RHL38" s="558"/>
      <c r="RHM38" s="558"/>
      <c r="RHN38" s="558"/>
      <c r="RHO38" s="558"/>
      <c r="RHP38" s="558"/>
      <c r="RHQ38" s="558"/>
      <c r="RHR38" s="558"/>
      <c r="RHS38" s="558"/>
      <c r="RHT38" s="558"/>
      <c r="RHU38" s="558"/>
      <c r="RHV38" s="558"/>
      <c r="RHW38" s="558"/>
      <c r="RHX38" s="558"/>
      <c r="RHY38" s="558"/>
      <c r="RHZ38" s="558"/>
      <c r="RIA38" s="558"/>
      <c r="RIB38" s="558"/>
      <c r="RIC38" s="558"/>
      <c r="RID38" s="558"/>
      <c r="RIE38" s="558"/>
      <c r="RIF38" s="558"/>
      <c r="RIG38" s="558"/>
      <c r="RIH38" s="558"/>
      <c r="RII38" s="558"/>
      <c r="RIJ38" s="558"/>
      <c r="RIK38" s="558"/>
      <c r="RIL38" s="558"/>
      <c r="RIM38" s="558"/>
      <c r="RIN38" s="558"/>
      <c r="RIO38" s="558"/>
      <c r="RIP38" s="558"/>
      <c r="RIQ38" s="558"/>
      <c r="RIR38" s="558"/>
      <c r="RIS38" s="558"/>
      <c r="RIT38" s="558"/>
      <c r="RIU38" s="558"/>
      <c r="RIV38" s="558"/>
      <c r="RIW38" s="558"/>
      <c r="RIX38" s="558"/>
      <c r="RIY38" s="558"/>
      <c r="RIZ38" s="558"/>
      <c r="RJA38" s="558"/>
      <c r="RJB38" s="558"/>
      <c r="RJC38" s="558"/>
      <c r="RJD38" s="558"/>
      <c r="RJE38" s="558"/>
      <c r="RJF38" s="558"/>
      <c r="RJG38" s="558"/>
      <c r="RJH38" s="558"/>
      <c r="RJI38" s="558"/>
      <c r="RJJ38" s="558"/>
      <c r="RJK38" s="558"/>
      <c r="RJL38" s="558"/>
      <c r="RJM38" s="558"/>
      <c r="RJN38" s="558"/>
      <c r="RJO38" s="558"/>
      <c r="RJP38" s="558"/>
      <c r="RJQ38" s="558"/>
      <c r="RJR38" s="558"/>
      <c r="RJS38" s="558"/>
      <c r="RJT38" s="558"/>
      <c r="RJU38" s="558"/>
      <c r="RJV38" s="558"/>
      <c r="RJW38" s="558"/>
      <c r="RJX38" s="558"/>
      <c r="RJY38" s="558"/>
      <c r="RJZ38" s="558"/>
      <c r="RKA38" s="558"/>
      <c r="RKB38" s="558"/>
      <c r="RKC38" s="558"/>
      <c r="RKD38" s="558"/>
      <c r="RKE38" s="558"/>
      <c r="RKF38" s="558"/>
      <c r="RKG38" s="558"/>
      <c r="RKH38" s="558"/>
      <c r="RKI38" s="558"/>
      <c r="RKJ38" s="558"/>
      <c r="RKK38" s="558"/>
      <c r="RKL38" s="558"/>
      <c r="RKM38" s="558"/>
      <c r="RKN38" s="558"/>
      <c r="RKO38" s="558"/>
      <c r="RKP38" s="558"/>
      <c r="RKQ38" s="558"/>
      <c r="RKR38" s="558"/>
      <c r="RKS38" s="558"/>
      <c r="RKT38" s="558"/>
      <c r="RKU38" s="558"/>
      <c r="RKV38" s="558"/>
      <c r="RKW38" s="558"/>
      <c r="RKX38" s="558"/>
      <c r="RKY38" s="558"/>
      <c r="RKZ38" s="558"/>
      <c r="RLA38" s="558"/>
      <c r="RLB38" s="558"/>
      <c r="RLC38" s="558"/>
      <c r="RLD38" s="558"/>
      <c r="RLE38" s="558"/>
      <c r="RLF38" s="558"/>
      <c r="RLG38" s="558"/>
      <c r="RLH38" s="558"/>
      <c r="RLI38" s="558"/>
      <c r="RLJ38" s="558"/>
      <c r="RLK38" s="558"/>
      <c r="RLL38" s="558"/>
      <c r="RLM38" s="558"/>
      <c r="RLN38" s="558"/>
      <c r="RLO38" s="558"/>
      <c r="RLP38" s="558"/>
      <c r="RLQ38" s="558"/>
      <c r="RLR38" s="558"/>
      <c r="RLS38" s="558"/>
      <c r="RLT38" s="558"/>
      <c r="RLU38" s="558"/>
      <c r="RLV38" s="558"/>
      <c r="RLW38" s="558"/>
      <c r="RLX38" s="558"/>
      <c r="RLY38" s="558"/>
      <c r="RLZ38" s="558"/>
      <c r="RMA38" s="558"/>
      <c r="RMB38" s="558"/>
      <c r="RMC38" s="558"/>
      <c r="RMD38" s="558"/>
      <c r="RME38" s="558"/>
      <c r="RMF38" s="558"/>
      <c r="RMG38" s="558"/>
      <c r="RMH38" s="558"/>
      <c r="RMI38" s="558"/>
      <c r="RMJ38" s="558"/>
      <c r="RMK38" s="558"/>
      <c r="RML38" s="558"/>
      <c r="RMM38" s="558"/>
      <c r="RMN38" s="558"/>
      <c r="RMO38" s="558"/>
      <c r="RMP38" s="558"/>
      <c r="RMQ38" s="558"/>
      <c r="RMR38" s="558"/>
      <c r="RMS38" s="558"/>
      <c r="RMT38" s="558"/>
      <c r="RMU38" s="558"/>
      <c r="RMV38" s="558"/>
      <c r="RMW38" s="558"/>
      <c r="RMX38" s="558"/>
      <c r="RMY38" s="558"/>
      <c r="RMZ38" s="558"/>
      <c r="RNA38" s="558"/>
      <c r="RNB38" s="558"/>
      <c r="RNC38" s="558"/>
      <c r="RND38" s="558"/>
      <c r="RNE38" s="558"/>
      <c r="RNF38" s="558"/>
      <c r="RNG38" s="558"/>
      <c r="RNH38" s="558"/>
      <c r="RNI38" s="558"/>
      <c r="RNJ38" s="558"/>
      <c r="RNK38" s="558"/>
      <c r="RNL38" s="558"/>
      <c r="RNM38" s="558"/>
      <c r="RNN38" s="558"/>
      <c r="RNO38" s="558"/>
      <c r="RNP38" s="558"/>
      <c r="RNQ38" s="558"/>
      <c r="RNR38" s="558"/>
      <c r="RNS38" s="558"/>
      <c r="RNT38" s="558"/>
      <c r="RNU38" s="558"/>
      <c r="RNV38" s="558"/>
      <c r="RNW38" s="558"/>
      <c r="RNX38" s="558"/>
      <c r="RNY38" s="558"/>
      <c r="RNZ38" s="558"/>
      <c r="ROA38" s="558"/>
      <c r="ROB38" s="558"/>
      <c r="ROC38" s="558"/>
      <c r="ROD38" s="558"/>
      <c r="ROE38" s="558"/>
      <c r="ROF38" s="558"/>
      <c r="ROG38" s="558"/>
      <c r="ROH38" s="558"/>
      <c r="ROI38" s="558"/>
      <c r="ROJ38" s="558"/>
      <c r="ROK38" s="558"/>
      <c r="ROL38" s="558"/>
      <c r="ROM38" s="558"/>
      <c r="RON38" s="558"/>
      <c r="ROO38" s="558"/>
      <c r="ROP38" s="558"/>
      <c r="ROQ38" s="558"/>
      <c r="ROR38" s="558"/>
      <c r="ROS38" s="558"/>
      <c r="ROT38" s="558"/>
      <c r="ROU38" s="558"/>
      <c r="ROV38" s="558"/>
      <c r="ROW38" s="558"/>
      <c r="ROX38" s="558"/>
      <c r="ROY38" s="558"/>
      <c r="ROZ38" s="558"/>
      <c r="RPA38" s="558"/>
      <c r="RPB38" s="558"/>
      <c r="RPC38" s="558"/>
      <c r="RPD38" s="558"/>
      <c r="RPE38" s="558"/>
      <c r="RPF38" s="558"/>
      <c r="RPG38" s="558"/>
      <c r="RPH38" s="558"/>
      <c r="RPI38" s="558"/>
      <c r="RPJ38" s="558"/>
      <c r="RPK38" s="558"/>
      <c r="RPL38" s="558"/>
      <c r="RPM38" s="558"/>
      <c r="RPN38" s="558"/>
      <c r="RPO38" s="558"/>
      <c r="RPP38" s="558"/>
      <c r="RPQ38" s="558"/>
      <c r="RPR38" s="558"/>
      <c r="RPS38" s="558"/>
      <c r="RPT38" s="558"/>
      <c r="RPU38" s="558"/>
      <c r="RPV38" s="558"/>
      <c r="RPW38" s="558"/>
      <c r="RPX38" s="558"/>
      <c r="RPY38" s="558"/>
      <c r="RPZ38" s="558"/>
      <c r="RQA38" s="558"/>
      <c r="RQB38" s="558"/>
      <c r="RQC38" s="558"/>
      <c r="RQD38" s="558"/>
      <c r="RQE38" s="558"/>
      <c r="RQF38" s="558"/>
      <c r="RQG38" s="558"/>
      <c r="RQH38" s="558"/>
      <c r="RQI38" s="558"/>
      <c r="RQJ38" s="558"/>
      <c r="RQK38" s="558"/>
      <c r="RQL38" s="558"/>
      <c r="RQM38" s="558"/>
      <c r="RQN38" s="558"/>
      <c r="RQO38" s="558"/>
      <c r="RQP38" s="558"/>
      <c r="RQQ38" s="558"/>
      <c r="RQR38" s="558"/>
      <c r="RQS38" s="558"/>
      <c r="RQT38" s="558"/>
      <c r="RQU38" s="558"/>
      <c r="RQV38" s="558"/>
      <c r="RQW38" s="558"/>
      <c r="RQX38" s="558"/>
      <c r="RQY38" s="558"/>
      <c r="RQZ38" s="558"/>
      <c r="RRA38" s="558"/>
      <c r="RRB38" s="558"/>
      <c r="RRC38" s="558"/>
      <c r="RRD38" s="558"/>
      <c r="RRE38" s="558"/>
      <c r="RRF38" s="558"/>
      <c r="RRG38" s="558"/>
      <c r="RRH38" s="558"/>
      <c r="RRI38" s="558"/>
      <c r="RRJ38" s="558"/>
      <c r="RRK38" s="558"/>
      <c r="RRL38" s="558"/>
      <c r="RRM38" s="558"/>
      <c r="RRN38" s="558"/>
      <c r="RRO38" s="558"/>
      <c r="RRP38" s="558"/>
      <c r="RRQ38" s="558"/>
      <c r="RRR38" s="558"/>
      <c r="RRS38" s="558"/>
      <c r="RRT38" s="558"/>
      <c r="RRU38" s="558"/>
      <c r="RRV38" s="558"/>
      <c r="RRW38" s="558"/>
      <c r="RRX38" s="558"/>
      <c r="RRY38" s="558"/>
      <c r="RRZ38" s="558"/>
      <c r="RSA38" s="558"/>
      <c r="RSB38" s="558"/>
      <c r="RSC38" s="558"/>
      <c r="RSD38" s="558"/>
      <c r="RSE38" s="558"/>
      <c r="RSF38" s="558"/>
      <c r="RSG38" s="558"/>
      <c r="RSH38" s="558"/>
      <c r="RSI38" s="558"/>
      <c r="RSJ38" s="558"/>
      <c r="RSK38" s="558"/>
      <c r="RSL38" s="558"/>
      <c r="RSM38" s="558"/>
      <c r="RSN38" s="558"/>
      <c r="RSO38" s="558"/>
      <c r="RSP38" s="558"/>
      <c r="RSQ38" s="558"/>
      <c r="RSR38" s="558"/>
      <c r="RSS38" s="558"/>
      <c r="RST38" s="558"/>
      <c r="RSU38" s="558"/>
      <c r="RSV38" s="558"/>
      <c r="RSW38" s="558"/>
      <c r="RSX38" s="558"/>
      <c r="RSY38" s="558"/>
      <c r="RSZ38" s="558"/>
      <c r="RTA38" s="558"/>
      <c r="RTB38" s="558"/>
      <c r="RTC38" s="558"/>
      <c r="RTD38" s="558"/>
      <c r="RTE38" s="558"/>
      <c r="RTF38" s="558"/>
      <c r="RTG38" s="558"/>
      <c r="RTH38" s="558"/>
      <c r="RTI38" s="558"/>
      <c r="RTJ38" s="558"/>
      <c r="RTK38" s="558"/>
      <c r="RTL38" s="558"/>
      <c r="RTM38" s="558"/>
      <c r="RTN38" s="558"/>
      <c r="RTO38" s="558"/>
      <c r="RTP38" s="558"/>
      <c r="RTQ38" s="558"/>
      <c r="RTR38" s="558"/>
      <c r="RTS38" s="558"/>
      <c r="RTT38" s="558"/>
      <c r="RTU38" s="558"/>
      <c r="RTV38" s="558"/>
      <c r="RTW38" s="558"/>
      <c r="RTX38" s="558"/>
      <c r="RTY38" s="558"/>
      <c r="RTZ38" s="558"/>
      <c r="RUA38" s="558"/>
      <c r="RUB38" s="558"/>
      <c r="RUC38" s="558"/>
      <c r="RUD38" s="558"/>
      <c r="RUE38" s="558"/>
      <c r="RUF38" s="558"/>
      <c r="RUG38" s="558"/>
      <c r="RUH38" s="558"/>
      <c r="RUI38" s="558"/>
      <c r="RUJ38" s="558"/>
      <c r="RUK38" s="558"/>
      <c r="RUL38" s="558"/>
      <c r="RUM38" s="558"/>
      <c r="RUN38" s="558"/>
      <c r="RUO38" s="558"/>
      <c r="RUP38" s="558"/>
      <c r="RUQ38" s="558"/>
      <c r="RUR38" s="558"/>
      <c r="RUS38" s="558"/>
      <c r="RUT38" s="558"/>
      <c r="RUU38" s="558"/>
      <c r="RUV38" s="558"/>
      <c r="RUW38" s="558"/>
      <c r="RUX38" s="558"/>
      <c r="RUY38" s="558"/>
      <c r="RUZ38" s="558"/>
      <c r="RVA38" s="558"/>
      <c r="RVB38" s="558"/>
      <c r="RVC38" s="558"/>
      <c r="RVD38" s="558"/>
      <c r="RVE38" s="558"/>
      <c r="RVF38" s="558"/>
      <c r="RVG38" s="558"/>
      <c r="RVH38" s="558"/>
      <c r="RVI38" s="558"/>
      <c r="RVJ38" s="558"/>
      <c r="RVK38" s="558"/>
      <c r="RVL38" s="558"/>
      <c r="RVM38" s="558"/>
      <c r="RVN38" s="558"/>
      <c r="RVO38" s="558"/>
      <c r="RVP38" s="558"/>
      <c r="RVQ38" s="558"/>
      <c r="RVR38" s="558"/>
      <c r="RVS38" s="558"/>
      <c r="RVT38" s="558"/>
      <c r="RVU38" s="558"/>
      <c r="RVV38" s="558"/>
      <c r="RVW38" s="558"/>
      <c r="RVX38" s="558"/>
      <c r="RVY38" s="558"/>
      <c r="RVZ38" s="558"/>
      <c r="RWA38" s="558"/>
      <c r="RWB38" s="558"/>
      <c r="RWC38" s="558"/>
      <c r="RWD38" s="558"/>
      <c r="RWE38" s="558"/>
      <c r="RWF38" s="558"/>
      <c r="RWG38" s="558"/>
      <c r="RWH38" s="558"/>
      <c r="RWI38" s="558"/>
      <c r="RWJ38" s="558"/>
      <c r="RWK38" s="558"/>
      <c r="RWL38" s="558"/>
      <c r="RWM38" s="558"/>
      <c r="RWN38" s="558"/>
      <c r="RWO38" s="558"/>
      <c r="RWP38" s="558"/>
      <c r="RWQ38" s="558"/>
      <c r="RWR38" s="558"/>
      <c r="RWS38" s="558"/>
      <c r="RWT38" s="558"/>
      <c r="RWU38" s="558"/>
      <c r="RWV38" s="558"/>
      <c r="RWW38" s="558"/>
      <c r="RWX38" s="558"/>
      <c r="RWY38" s="558"/>
      <c r="RWZ38" s="558"/>
      <c r="RXA38" s="558"/>
      <c r="RXB38" s="558"/>
      <c r="RXC38" s="558"/>
      <c r="RXD38" s="558"/>
      <c r="RXE38" s="558"/>
      <c r="RXF38" s="558"/>
      <c r="RXG38" s="558"/>
      <c r="RXH38" s="558"/>
      <c r="RXI38" s="558"/>
      <c r="RXJ38" s="558"/>
      <c r="RXK38" s="558"/>
      <c r="RXL38" s="558"/>
      <c r="RXM38" s="558"/>
      <c r="RXN38" s="558"/>
      <c r="RXO38" s="558"/>
      <c r="RXP38" s="558"/>
      <c r="RXQ38" s="558"/>
      <c r="RXR38" s="558"/>
      <c r="RXS38" s="558"/>
      <c r="RXT38" s="558"/>
      <c r="RXU38" s="558"/>
      <c r="RXV38" s="558"/>
      <c r="RXW38" s="558"/>
      <c r="RXX38" s="558"/>
      <c r="RXY38" s="558"/>
      <c r="RXZ38" s="558"/>
      <c r="RYA38" s="558"/>
      <c r="RYB38" s="558"/>
      <c r="RYC38" s="558"/>
      <c r="RYD38" s="558"/>
      <c r="RYE38" s="558"/>
      <c r="RYF38" s="558"/>
      <c r="RYG38" s="558"/>
      <c r="RYH38" s="558"/>
      <c r="RYI38" s="558"/>
      <c r="RYJ38" s="558"/>
      <c r="RYK38" s="558"/>
      <c r="RYL38" s="558"/>
      <c r="RYM38" s="558"/>
      <c r="RYN38" s="558"/>
      <c r="RYO38" s="558"/>
      <c r="RYP38" s="558"/>
      <c r="RYQ38" s="558"/>
      <c r="RYR38" s="558"/>
      <c r="RYS38" s="558"/>
      <c r="RYT38" s="558"/>
      <c r="RYU38" s="558"/>
      <c r="RYV38" s="558"/>
      <c r="RYW38" s="558"/>
      <c r="RYX38" s="558"/>
      <c r="RYY38" s="558"/>
      <c r="RYZ38" s="558"/>
      <c r="RZA38" s="558"/>
      <c r="RZB38" s="558"/>
      <c r="RZC38" s="558"/>
      <c r="RZD38" s="558"/>
      <c r="RZE38" s="558"/>
      <c r="RZF38" s="558"/>
      <c r="RZG38" s="558"/>
      <c r="RZH38" s="558"/>
      <c r="RZI38" s="558"/>
      <c r="RZJ38" s="558"/>
      <c r="RZK38" s="558"/>
      <c r="RZL38" s="558"/>
      <c r="RZM38" s="558"/>
      <c r="RZN38" s="558"/>
      <c r="RZO38" s="558"/>
      <c r="RZP38" s="558"/>
      <c r="RZQ38" s="558"/>
      <c r="RZR38" s="558"/>
      <c r="RZS38" s="558"/>
      <c r="RZT38" s="558"/>
      <c r="RZU38" s="558"/>
      <c r="RZV38" s="558"/>
      <c r="RZW38" s="558"/>
      <c r="RZX38" s="558"/>
      <c r="RZY38" s="558"/>
      <c r="RZZ38" s="558"/>
      <c r="SAA38" s="558"/>
      <c r="SAB38" s="558"/>
      <c r="SAC38" s="558"/>
      <c r="SAD38" s="558"/>
      <c r="SAE38" s="558"/>
      <c r="SAF38" s="558"/>
      <c r="SAG38" s="558"/>
      <c r="SAH38" s="558"/>
      <c r="SAI38" s="558"/>
      <c r="SAJ38" s="558"/>
      <c r="SAK38" s="558"/>
      <c r="SAL38" s="558"/>
      <c r="SAM38" s="558"/>
      <c r="SAN38" s="558"/>
      <c r="SAO38" s="558"/>
      <c r="SAP38" s="558"/>
      <c r="SAQ38" s="558"/>
      <c r="SAR38" s="558"/>
      <c r="SAS38" s="558"/>
      <c r="SAT38" s="558"/>
      <c r="SAU38" s="558"/>
      <c r="SAV38" s="558"/>
      <c r="SAW38" s="558"/>
      <c r="SAX38" s="558"/>
      <c r="SAY38" s="558"/>
      <c r="SAZ38" s="558"/>
      <c r="SBA38" s="558"/>
      <c r="SBB38" s="558"/>
      <c r="SBC38" s="558"/>
      <c r="SBD38" s="558"/>
      <c r="SBE38" s="558"/>
      <c r="SBF38" s="558"/>
      <c r="SBG38" s="558"/>
      <c r="SBH38" s="558"/>
      <c r="SBI38" s="558"/>
      <c r="SBJ38" s="558"/>
      <c r="SBK38" s="558"/>
      <c r="SBL38" s="558"/>
      <c r="SBM38" s="558"/>
      <c r="SBN38" s="558"/>
      <c r="SBO38" s="558"/>
      <c r="SBP38" s="558"/>
      <c r="SBQ38" s="558"/>
      <c r="SBR38" s="558"/>
      <c r="SBS38" s="558"/>
      <c r="SBT38" s="558"/>
      <c r="SBU38" s="558"/>
      <c r="SBV38" s="558"/>
      <c r="SBW38" s="558"/>
      <c r="SBX38" s="558"/>
      <c r="SBY38" s="558"/>
      <c r="SBZ38" s="558"/>
      <c r="SCA38" s="558"/>
      <c r="SCB38" s="558"/>
      <c r="SCC38" s="558"/>
      <c r="SCD38" s="558"/>
      <c r="SCE38" s="558"/>
      <c r="SCF38" s="558"/>
      <c r="SCG38" s="558"/>
      <c r="SCH38" s="558"/>
      <c r="SCI38" s="558"/>
      <c r="SCJ38" s="558"/>
      <c r="SCK38" s="558"/>
      <c r="SCL38" s="558"/>
      <c r="SCM38" s="558"/>
      <c r="SCN38" s="558"/>
      <c r="SCO38" s="558"/>
      <c r="SCP38" s="558"/>
      <c r="SCQ38" s="558"/>
      <c r="SCR38" s="558"/>
      <c r="SCS38" s="558"/>
      <c r="SCT38" s="558"/>
      <c r="SCU38" s="558"/>
      <c r="SCV38" s="558"/>
      <c r="SCW38" s="558"/>
      <c r="SCX38" s="558"/>
      <c r="SCY38" s="558"/>
      <c r="SCZ38" s="558"/>
      <c r="SDA38" s="558"/>
      <c r="SDB38" s="558"/>
      <c r="SDC38" s="558"/>
      <c r="SDD38" s="558"/>
      <c r="SDE38" s="558"/>
      <c r="SDF38" s="558"/>
      <c r="SDG38" s="558"/>
      <c r="SDH38" s="558"/>
      <c r="SDI38" s="558"/>
      <c r="SDJ38" s="558"/>
      <c r="SDK38" s="558"/>
      <c r="SDL38" s="558"/>
      <c r="SDM38" s="558"/>
      <c r="SDN38" s="558"/>
      <c r="SDO38" s="558"/>
      <c r="SDP38" s="558"/>
      <c r="SDQ38" s="558"/>
      <c r="SDR38" s="558"/>
      <c r="SDS38" s="558"/>
      <c r="SDT38" s="558"/>
      <c r="SDU38" s="558"/>
      <c r="SDV38" s="558"/>
      <c r="SDW38" s="558"/>
      <c r="SDX38" s="558"/>
      <c r="SDY38" s="558"/>
      <c r="SDZ38" s="558"/>
      <c r="SEA38" s="558"/>
      <c r="SEB38" s="558"/>
      <c r="SEC38" s="558"/>
      <c r="SED38" s="558"/>
      <c r="SEE38" s="558"/>
      <c r="SEF38" s="558"/>
      <c r="SEG38" s="558"/>
      <c r="SEH38" s="558"/>
      <c r="SEI38" s="558"/>
      <c r="SEJ38" s="558"/>
      <c r="SEK38" s="558"/>
      <c r="SEL38" s="558"/>
      <c r="SEM38" s="558"/>
      <c r="SEN38" s="558"/>
      <c r="SEO38" s="558"/>
      <c r="SEP38" s="558"/>
      <c r="SEQ38" s="558"/>
      <c r="SER38" s="558"/>
      <c r="SES38" s="558"/>
      <c r="SET38" s="558"/>
      <c r="SEU38" s="558"/>
      <c r="SEV38" s="558"/>
      <c r="SEW38" s="558"/>
      <c r="SEX38" s="558"/>
      <c r="SEY38" s="558"/>
      <c r="SEZ38" s="558"/>
      <c r="SFA38" s="558"/>
      <c r="SFB38" s="558"/>
      <c r="SFC38" s="558"/>
      <c r="SFD38" s="558"/>
      <c r="SFE38" s="558"/>
      <c r="SFF38" s="558"/>
      <c r="SFG38" s="558"/>
      <c r="SFH38" s="558"/>
      <c r="SFI38" s="558"/>
      <c r="SFJ38" s="558"/>
      <c r="SFK38" s="558"/>
      <c r="SFL38" s="558"/>
      <c r="SFM38" s="558"/>
      <c r="SFN38" s="558"/>
      <c r="SFO38" s="558"/>
      <c r="SFP38" s="558"/>
      <c r="SFQ38" s="558"/>
      <c r="SFR38" s="558"/>
      <c r="SFS38" s="558"/>
      <c r="SFT38" s="558"/>
      <c r="SFU38" s="558"/>
      <c r="SFV38" s="558"/>
      <c r="SFW38" s="558"/>
      <c r="SFX38" s="558"/>
      <c r="SFY38" s="558"/>
      <c r="SFZ38" s="558"/>
      <c r="SGA38" s="558"/>
      <c r="SGB38" s="558"/>
      <c r="SGC38" s="558"/>
      <c r="SGD38" s="558"/>
      <c r="SGE38" s="558"/>
      <c r="SGF38" s="558"/>
      <c r="SGG38" s="558"/>
      <c r="SGH38" s="558"/>
      <c r="SGI38" s="558"/>
      <c r="SGJ38" s="558"/>
      <c r="SGK38" s="558"/>
      <c r="SGL38" s="558"/>
      <c r="SGM38" s="558"/>
      <c r="SGN38" s="558"/>
      <c r="SGO38" s="558"/>
      <c r="SGP38" s="558"/>
      <c r="SGQ38" s="558"/>
      <c r="SGR38" s="558"/>
      <c r="SGS38" s="558"/>
      <c r="SGT38" s="558"/>
      <c r="SGU38" s="558"/>
      <c r="SGV38" s="558"/>
      <c r="SGW38" s="558"/>
      <c r="SGX38" s="558"/>
      <c r="SGY38" s="558"/>
      <c r="SGZ38" s="558"/>
      <c r="SHA38" s="558"/>
      <c r="SHB38" s="558"/>
      <c r="SHC38" s="558"/>
      <c r="SHD38" s="558"/>
      <c r="SHE38" s="558"/>
      <c r="SHF38" s="558"/>
      <c r="SHG38" s="558"/>
      <c r="SHH38" s="558"/>
      <c r="SHI38" s="558"/>
      <c r="SHJ38" s="558"/>
      <c r="SHK38" s="558"/>
      <c r="SHL38" s="558"/>
      <c r="SHM38" s="558"/>
      <c r="SHN38" s="558"/>
      <c r="SHO38" s="558"/>
      <c r="SHP38" s="558"/>
      <c r="SHQ38" s="558"/>
      <c r="SHR38" s="558"/>
      <c r="SHS38" s="558"/>
      <c r="SHT38" s="558"/>
      <c r="SHU38" s="558"/>
      <c r="SHV38" s="558"/>
      <c r="SHW38" s="558"/>
      <c r="SHX38" s="558"/>
      <c r="SHY38" s="558"/>
      <c r="SHZ38" s="558"/>
      <c r="SIA38" s="558"/>
      <c r="SIB38" s="558"/>
      <c r="SIC38" s="558"/>
      <c r="SID38" s="558"/>
      <c r="SIE38" s="558"/>
      <c r="SIF38" s="558"/>
      <c r="SIG38" s="558"/>
      <c r="SIH38" s="558"/>
      <c r="SII38" s="558"/>
      <c r="SIJ38" s="558"/>
      <c r="SIK38" s="558"/>
      <c r="SIL38" s="558"/>
      <c r="SIM38" s="558"/>
      <c r="SIN38" s="558"/>
      <c r="SIO38" s="558"/>
      <c r="SIP38" s="558"/>
      <c r="SIQ38" s="558"/>
      <c r="SIR38" s="558"/>
      <c r="SIS38" s="558"/>
      <c r="SIT38" s="558"/>
      <c r="SIU38" s="558"/>
      <c r="SIV38" s="558"/>
      <c r="SIW38" s="558"/>
      <c r="SIX38" s="558"/>
      <c r="SIY38" s="558"/>
      <c r="SIZ38" s="558"/>
      <c r="SJA38" s="558"/>
      <c r="SJB38" s="558"/>
      <c r="SJC38" s="558"/>
      <c r="SJD38" s="558"/>
      <c r="SJE38" s="558"/>
      <c r="SJF38" s="558"/>
      <c r="SJG38" s="558"/>
      <c r="SJH38" s="558"/>
      <c r="SJI38" s="558"/>
      <c r="SJJ38" s="558"/>
      <c r="SJK38" s="558"/>
      <c r="SJL38" s="558"/>
      <c r="SJM38" s="558"/>
      <c r="SJN38" s="558"/>
      <c r="SJO38" s="558"/>
      <c r="SJP38" s="558"/>
      <c r="SJQ38" s="558"/>
      <c r="SJR38" s="558"/>
      <c r="SJS38" s="558"/>
      <c r="SJT38" s="558"/>
      <c r="SJU38" s="558"/>
      <c r="SJV38" s="558"/>
      <c r="SJW38" s="558"/>
      <c r="SJX38" s="558"/>
      <c r="SJY38" s="558"/>
      <c r="SJZ38" s="558"/>
      <c r="SKA38" s="558"/>
      <c r="SKB38" s="558"/>
      <c r="SKC38" s="558"/>
      <c r="SKD38" s="558"/>
      <c r="SKE38" s="558"/>
      <c r="SKF38" s="558"/>
      <c r="SKG38" s="558"/>
      <c r="SKH38" s="558"/>
      <c r="SKI38" s="558"/>
      <c r="SKJ38" s="558"/>
      <c r="SKK38" s="558"/>
      <c r="SKL38" s="558"/>
      <c r="SKM38" s="558"/>
      <c r="SKN38" s="558"/>
      <c r="SKO38" s="558"/>
      <c r="SKP38" s="558"/>
      <c r="SKQ38" s="558"/>
      <c r="SKR38" s="558"/>
      <c r="SKS38" s="558"/>
      <c r="SKT38" s="558"/>
      <c r="SKU38" s="558"/>
      <c r="SKV38" s="558"/>
      <c r="SKW38" s="558"/>
      <c r="SKX38" s="558"/>
      <c r="SKY38" s="558"/>
      <c r="SKZ38" s="558"/>
      <c r="SLA38" s="558"/>
      <c r="SLB38" s="558"/>
      <c r="SLC38" s="558"/>
      <c r="SLD38" s="558"/>
      <c r="SLE38" s="558"/>
      <c r="SLF38" s="558"/>
      <c r="SLG38" s="558"/>
      <c r="SLH38" s="558"/>
      <c r="SLI38" s="558"/>
      <c r="SLJ38" s="558"/>
      <c r="SLK38" s="558"/>
      <c r="SLL38" s="558"/>
      <c r="SLM38" s="558"/>
      <c r="SLN38" s="558"/>
      <c r="SLO38" s="558"/>
      <c r="SLP38" s="558"/>
      <c r="SLQ38" s="558"/>
      <c r="SLR38" s="558"/>
      <c r="SLS38" s="558"/>
      <c r="SLT38" s="558"/>
      <c r="SLU38" s="558"/>
      <c r="SLV38" s="558"/>
      <c r="SLW38" s="558"/>
      <c r="SLX38" s="558"/>
      <c r="SLY38" s="558"/>
      <c r="SLZ38" s="558"/>
      <c r="SMA38" s="558"/>
      <c r="SMB38" s="558"/>
      <c r="SMC38" s="558"/>
      <c r="SMD38" s="558"/>
      <c r="SME38" s="558"/>
      <c r="SMF38" s="558"/>
      <c r="SMG38" s="558"/>
      <c r="SMH38" s="558"/>
      <c r="SMI38" s="558"/>
      <c r="SMJ38" s="558"/>
      <c r="SMK38" s="558"/>
      <c r="SML38" s="558"/>
      <c r="SMM38" s="558"/>
      <c r="SMN38" s="558"/>
      <c r="SMO38" s="558"/>
      <c r="SMP38" s="558"/>
      <c r="SMQ38" s="558"/>
      <c r="SMR38" s="558"/>
      <c r="SMS38" s="558"/>
      <c r="SMT38" s="558"/>
      <c r="SMU38" s="558"/>
      <c r="SMV38" s="558"/>
      <c r="SMW38" s="558"/>
      <c r="SMX38" s="558"/>
      <c r="SMY38" s="558"/>
      <c r="SMZ38" s="558"/>
      <c r="SNA38" s="558"/>
      <c r="SNB38" s="558"/>
      <c r="SNC38" s="558"/>
      <c r="SND38" s="558"/>
      <c r="SNE38" s="558"/>
      <c r="SNF38" s="558"/>
      <c r="SNG38" s="558"/>
      <c r="SNH38" s="558"/>
      <c r="SNI38" s="558"/>
      <c r="SNJ38" s="558"/>
      <c r="SNK38" s="558"/>
      <c r="SNL38" s="558"/>
      <c r="SNM38" s="558"/>
      <c r="SNN38" s="558"/>
      <c r="SNO38" s="558"/>
      <c r="SNP38" s="558"/>
      <c r="SNQ38" s="558"/>
      <c r="SNR38" s="558"/>
      <c r="SNS38" s="558"/>
      <c r="SNT38" s="558"/>
      <c r="SNU38" s="558"/>
      <c r="SNV38" s="558"/>
      <c r="SNW38" s="558"/>
      <c r="SNX38" s="558"/>
      <c r="SNY38" s="558"/>
      <c r="SNZ38" s="558"/>
      <c r="SOA38" s="558"/>
      <c r="SOB38" s="558"/>
      <c r="SOC38" s="558"/>
      <c r="SOD38" s="558"/>
      <c r="SOE38" s="558"/>
      <c r="SOF38" s="558"/>
      <c r="SOG38" s="558"/>
      <c r="SOH38" s="558"/>
      <c r="SOI38" s="558"/>
      <c r="SOJ38" s="558"/>
      <c r="SOK38" s="558"/>
      <c r="SOL38" s="558"/>
      <c r="SOM38" s="558"/>
      <c r="SON38" s="558"/>
      <c r="SOO38" s="558"/>
      <c r="SOP38" s="558"/>
      <c r="SOQ38" s="558"/>
      <c r="SOR38" s="558"/>
      <c r="SOS38" s="558"/>
      <c r="SOT38" s="558"/>
      <c r="SOU38" s="558"/>
      <c r="SOV38" s="558"/>
      <c r="SOW38" s="558"/>
      <c r="SOX38" s="558"/>
      <c r="SOY38" s="558"/>
      <c r="SOZ38" s="558"/>
      <c r="SPA38" s="558"/>
      <c r="SPB38" s="558"/>
      <c r="SPC38" s="558"/>
      <c r="SPD38" s="558"/>
      <c r="SPE38" s="558"/>
      <c r="SPF38" s="558"/>
      <c r="SPG38" s="558"/>
      <c r="SPH38" s="558"/>
      <c r="SPI38" s="558"/>
      <c r="SPJ38" s="558"/>
      <c r="SPK38" s="558"/>
      <c r="SPL38" s="558"/>
      <c r="SPM38" s="558"/>
      <c r="SPN38" s="558"/>
      <c r="SPO38" s="558"/>
      <c r="SPP38" s="558"/>
      <c r="SPQ38" s="558"/>
      <c r="SPR38" s="558"/>
      <c r="SPS38" s="558"/>
      <c r="SPT38" s="558"/>
      <c r="SPU38" s="558"/>
      <c r="SPV38" s="558"/>
      <c r="SPW38" s="558"/>
      <c r="SPX38" s="558"/>
      <c r="SPY38" s="558"/>
      <c r="SPZ38" s="558"/>
      <c r="SQA38" s="558"/>
      <c r="SQB38" s="558"/>
      <c r="SQC38" s="558"/>
      <c r="SQD38" s="558"/>
      <c r="SQE38" s="558"/>
      <c r="SQF38" s="558"/>
      <c r="SQG38" s="558"/>
      <c r="SQH38" s="558"/>
      <c r="SQI38" s="558"/>
      <c r="SQJ38" s="558"/>
      <c r="SQK38" s="558"/>
      <c r="SQL38" s="558"/>
      <c r="SQM38" s="558"/>
      <c r="SQN38" s="558"/>
      <c r="SQO38" s="558"/>
      <c r="SQP38" s="558"/>
      <c r="SQQ38" s="558"/>
      <c r="SQR38" s="558"/>
      <c r="SQS38" s="558"/>
      <c r="SQT38" s="558"/>
      <c r="SQU38" s="558"/>
      <c r="SQV38" s="558"/>
      <c r="SQW38" s="558"/>
      <c r="SQX38" s="558"/>
      <c r="SQY38" s="558"/>
      <c r="SQZ38" s="558"/>
      <c r="SRA38" s="558"/>
      <c r="SRB38" s="558"/>
      <c r="SRC38" s="558"/>
      <c r="SRD38" s="558"/>
      <c r="SRE38" s="558"/>
      <c r="SRF38" s="558"/>
      <c r="SRG38" s="558"/>
      <c r="SRH38" s="558"/>
      <c r="SRI38" s="558"/>
      <c r="SRJ38" s="558"/>
      <c r="SRK38" s="558"/>
      <c r="SRL38" s="558"/>
      <c r="SRM38" s="558"/>
      <c r="SRN38" s="558"/>
      <c r="SRO38" s="558"/>
      <c r="SRP38" s="558"/>
      <c r="SRQ38" s="558"/>
      <c r="SRR38" s="558"/>
      <c r="SRS38" s="558"/>
      <c r="SRT38" s="558"/>
      <c r="SRU38" s="558"/>
      <c r="SRV38" s="558"/>
      <c r="SRW38" s="558"/>
      <c r="SRX38" s="558"/>
      <c r="SRY38" s="558"/>
      <c r="SRZ38" s="558"/>
      <c r="SSA38" s="558"/>
      <c r="SSB38" s="558"/>
      <c r="SSC38" s="558"/>
      <c r="SSD38" s="558"/>
      <c r="SSE38" s="558"/>
      <c r="SSF38" s="558"/>
      <c r="SSG38" s="558"/>
      <c r="SSH38" s="558"/>
      <c r="SSI38" s="558"/>
      <c r="SSJ38" s="558"/>
      <c r="SSK38" s="558"/>
      <c r="SSL38" s="558"/>
      <c r="SSM38" s="558"/>
      <c r="SSN38" s="558"/>
      <c r="SSO38" s="558"/>
      <c r="SSP38" s="558"/>
      <c r="SSQ38" s="558"/>
      <c r="SSR38" s="558"/>
      <c r="SSS38" s="558"/>
      <c r="SST38" s="558"/>
      <c r="SSU38" s="558"/>
      <c r="SSV38" s="558"/>
      <c r="SSW38" s="558"/>
      <c r="SSX38" s="558"/>
      <c r="SSY38" s="558"/>
      <c r="SSZ38" s="558"/>
      <c r="STA38" s="558"/>
      <c r="STB38" s="558"/>
      <c r="STC38" s="558"/>
      <c r="STD38" s="558"/>
      <c r="STE38" s="558"/>
      <c r="STF38" s="558"/>
      <c r="STG38" s="558"/>
      <c r="STH38" s="558"/>
      <c r="STI38" s="558"/>
      <c r="STJ38" s="558"/>
      <c r="STK38" s="558"/>
      <c r="STL38" s="558"/>
      <c r="STM38" s="558"/>
      <c r="STN38" s="558"/>
      <c r="STO38" s="558"/>
      <c r="STP38" s="558"/>
      <c r="STQ38" s="558"/>
      <c r="STR38" s="558"/>
      <c r="STS38" s="558"/>
      <c r="STT38" s="558"/>
      <c r="STU38" s="558"/>
      <c r="STV38" s="558"/>
      <c r="STW38" s="558"/>
      <c r="STX38" s="558"/>
      <c r="STY38" s="558"/>
      <c r="STZ38" s="558"/>
      <c r="SUA38" s="558"/>
      <c r="SUB38" s="558"/>
      <c r="SUC38" s="558"/>
      <c r="SUD38" s="558"/>
      <c r="SUE38" s="558"/>
      <c r="SUF38" s="558"/>
      <c r="SUG38" s="558"/>
      <c r="SUH38" s="558"/>
      <c r="SUI38" s="558"/>
      <c r="SUJ38" s="558"/>
      <c r="SUK38" s="558"/>
      <c r="SUL38" s="558"/>
      <c r="SUM38" s="558"/>
      <c r="SUN38" s="558"/>
      <c r="SUO38" s="558"/>
      <c r="SUP38" s="558"/>
      <c r="SUQ38" s="558"/>
      <c r="SUR38" s="558"/>
      <c r="SUS38" s="558"/>
      <c r="SUT38" s="558"/>
      <c r="SUU38" s="558"/>
      <c r="SUV38" s="558"/>
      <c r="SUW38" s="558"/>
      <c r="SUX38" s="558"/>
      <c r="SUY38" s="558"/>
      <c r="SUZ38" s="558"/>
      <c r="SVA38" s="558"/>
      <c r="SVB38" s="558"/>
      <c r="SVC38" s="558"/>
      <c r="SVD38" s="558"/>
      <c r="SVE38" s="558"/>
      <c r="SVF38" s="558"/>
      <c r="SVG38" s="558"/>
      <c r="SVH38" s="558"/>
      <c r="SVI38" s="558"/>
      <c r="SVJ38" s="558"/>
      <c r="SVK38" s="558"/>
      <c r="SVL38" s="558"/>
      <c r="SVM38" s="558"/>
      <c r="SVN38" s="558"/>
      <c r="SVO38" s="558"/>
      <c r="SVP38" s="558"/>
      <c r="SVQ38" s="558"/>
      <c r="SVR38" s="558"/>
      <c r="SVS38" s="558"/>
      <c r="SVT38" s="558"/>
      <c r="SVU38" s="558"/>
      <c r="SVV38" s="558"/>
      <c r="SVW38" s="558"/>
      <c r="SVX38" s="558"/>
      <c r="SVY38" s="558"/>
      <c r="SVZ38" s="558"/>
      <c r="SWA38" s="558"/>
      <c r="SWB38" s="558"/>
      <c r="SWC38" s="558"/>
      <c r="SWD38" s="558"/>
      <c r="SWE38" s="558"/>
      <c r="SWF38" s="558"/>
      <c r="SWG38" s="558"/>
      <c r="SWH38" s="558"/>
      <c r="SWI38" s="558"/>
      <c r="SWJ38" s="558"/>
      <c r="SWK38" s="558"/>
      <c r="SWL38" s="558"/>
      <c r="SWM38" s="558"/>
      <c r="SWN38" s="558"/>
      <c r="SWO38" s="558"/>
      <c r="SWP38" s="558"/>
      <c r="SWQ38" s="558"/>
      <c r="SWR38" s="558"/>
      <c r="SWS38" s="558"/>
      <c r="SWT38" s="558"/>
      <c r="SWU38" s="558"/>
      <c r="SWV38" s="558"/>
      <c r="SWW38" s="558"/>
      <c r="SWX38" s="558"/>
      <c r="SWY38" s="558"/>
      <c r="SWZ38" s="558"/>
      <c r="SXA38" s="558"/>
      <c r="SXB38" s="558"/>
      <c r="SXC38" s="558"/>
      <c r="SXD38" s="558"/>
      <c r="SXE38" s="558"/>
      <c r="SXF38" s="558"/>
      <c r="SXG38" s="558"/>
      <c r="SXH38" s="558"/>
      <c r="SXI38" s="558"/>
      <c r="SXJ38" s="558"/>
      <c r="SXK38" s="558"/>
      <c r="SXL38" s="558"/>
      <c r="SXM38" s="558"/>
      <c r="SXN38" s="558"/>
      <c r="SXO38" s="558"/>
      <c r="SXP38" s="558"/>
      <c r="SXQ38" s="558"/>
      <c r="SXR38" s="558"/>
      <c r="SXS38" s="558"/>
      <c r="SXT38" s="558"/>
      <c r="SXU38" s="558"/>
      <c r="SXV38" s="558"/>
      <c r="SXW38" s="558"/>
      <c r="SXX38" s="558"/>
      <c r="SXY38" s="558"/>
      <c r="SXZ38" s="558"/>
      <c r="SYA38" s="558"/>
      <c r="SYB38" s="558"/>
      <c r="SYC38" s="558"/>
      <c r="SYD38" s="558"/>
      <c r="SYE38" s="558"/>
      <c r="SYF38" s="558"/>
      <c r="SYG38" s="558"/>
      <c r="SYH38" s="558"/>
      <c r="SYI38" s="558"/>
      <c r="SYJ38" s="558"/>
      <c r="SYK38" s="558"/>
      <c r="SYL38" s="558"/>
      <c r="SYM38" s="558"/>
      <c r="SYN38" s="558"/>
      <c r="SYO38" s="558"/>
      <c r="SYP38" s="558"/>
      <c r="SYQ38" s="558"/>
      <c r="SYR38" s="558"/>
      <c r="SYS38" s="558"/>
      <c r="SYT38" s="558"/>
      <c r="SYU38" s="558"/>
      <c r="SYV38" s="558"/>
      <c r="SYW38" s="558"/>
      <c r="SYX38" s="558"/>
      <c r="SYY38" s="558"/>
      <c r="SYZ38" s="558"/>
      <c r="SZA38" s="558"/>
      <c r="SZB38" s="558"/>
      <c r="SZC38" s="558"/>
      <c r="SZD38" s="558"/>
      <c r="SZE38" s="558"/>
      <c r="SZF38" s="558"/>
      <c r="SZG38" s="558"/>
      <c r="SZH38" s="558"/>
      <c r="SZI38" s="558"/>
      <c r="SZJ38" s="558"/>
      <c r="SZK38" s="558"/>
      <c r="SZL38" s="558"/>
      <c r="SZM38" s="558"/>
      <c r="SZN38" s="558"/>
      <c r="SZO38" s="558"/>
      <c r="SZP38" s="558"/>
      <c r="SZQ38" s="558"/>
      <c r="SZR38" s="558"/>
      <c r="SZS38" s="558"/>
      <c r="SZT38" s="558"/>
      <c r="SZU38" s="558"/>
      <c r="SZV38" s="558"/>
      <c r="SZW38" s="558"/>
      <c r="SZX38" s="558"/>
      <c r="SZY38" s="558"/>
      <c r="SZZ38" s="558"/>
      <c r="TAA38" s="558"/>
      <c r="TAB38" s="558"/>
      <c r="TAC38" s="558"/>
      <c r="TAD38" s="558"/>
      <c r="TAE38" s="558"/>
      <c r="TAF38" s="558"/>
      <c r="TAG38" s="558"/>
      <c r="TAH38" s="558"/>
      <c r="TAI38" s="558"/>
      <c r="TAJ38" s="558"/>
      <c r="TAK38" s="558"/>
      <c r="TAL38" s="558"/>
      <c r="TAM38" s="558"/>
      <c r="TAN38" s="558"/>
      <c r="TAO38" s="558"/>
      <c r="TAP38" s="558"/>
      <c r="TAQ38" s="558"/>
      <c r="TAR38" s="558"/>
      <c r="TAS38" s="558"/>
      <c r="TAT38" s="558"/>
      <c r="TAU38" s="558"/>
      <c r="TAV38" s="558"/>
      <c r="TAW38" s="558"/>
      <c r="TAX38" s="558"/>
      <c r="TAY38" s="558"/>
      <c r="TAZ38" s="558"/>
      <c r="TBA38" s="558"/>
      <c r="TBB38" s="558"/>
      <c r="TBC38" s="558"/>
      <c r="TBD38" s="558"/>
      <c r="TBE38" s="558"/>
      <c r="TBF38" s="558"/>
      <c r="TBG38" s="558"/>
      <c r="TBH38" s="558"/>
      <c r="TBI38" s="558"/>
      <c r="TBJ38" s="558"/>
      <c r="TBK38" s="558"/>
      <c r="TBL38" s="558"/>
      <c r="TBM38" s="558"/>
      <c r="TBN38" s="558"/>
      <c r="TBO38" s="558"/>
      <c r="TBP38" s="558"/>
      <c r="TBQ38" s="558"/>
      <c r="TBR38" s="558"/>
      <c r="TBS38" s="558"/>
      <c r="TBT38" s="558"/>
      <c r="TBU38" s="558"/>
      <c r="TBV38" s="558"/>
      <c r="TBW38" s="558"/>
      <c r="TBX38" s="558"/>
      <c r="TBY38" s="558"/>
      <c r="TBZ38" s="558"/>
      <c r="TCA38" s="558"/>
      <c r="TCB38" s="558"/>
      <c r="TCC38" s="558"/>
      <c r="TCD38" s="558"/>
      <c r="TCE38" s="558"/>
      <c r="TCF38" s="558"/>
      <c r="TCG38" s="558"/>
      <c r="TCH38" s="558"/>
      <c r="TCI38" s="558"/>
      <c r="TCJ38" s="558"/>
      <c r="TCK38" s="558"/>
      <c r="TCL38" s="558"/>
      <c r="TCM38" s="558"/>
      <c r="TCN38" s="558"/>
      <c r="TCO38" s="558"/>
      <c r="TCP38" s="558"/>
      <c r="TCQ38" s="558"/>
      <c r="TCR38" s="558"/>
      <c r="TCS38" s="558"/>
      <c r="TCT38" s="558"/>
      <c r="TCU38" s="558"/>
      <c r="TCV38" s="558"/>
      <c r="TCW38" s="558"/>
      <c r="TCX38" s="558"/>
      <c r="TCY38" s="558"/>
      <c r="TCZ38" s="558"/>
      <c r="TDA38" s="558"/>
      <c r="TDB38" s="558"/>
      <c r="TDC38" s="558"/>
      <c r="TDD38" s="558"/>
      <c r="TDE38" s="558"/>
      <c r="TDF38" s="558"/>
      <c r="TDG38" s="558"/>
      <c r="TDH38" s="558"/>
      <c r="TDI38" s="558"/>
      <c r="TDJ38" s="558"/>
      <c r="TDK38" s="558"/>
      <c r="TDL38" s="558"/>
      <c r="TDM38" s="558"/>
      <c r="TDN38" s="558"/>
      <c r="TDO38" s="558"/>
      <c r="TDP38" s="558"/>
      <c r="TDQ38" s="558"/>
      <c r="TDR38" s="558"/>
      <c r="TDS38" s="558"/>
      <c r="TDT38" s="558"/>
      <c r="TDU38" s="558"/>
      <c r="TDV38" s="558"/>
      <c r="TDW38" s="558"/>
      <c r="TDX38" s="558"/>
      <c r="TDY38" s="558"/>
      <c r="TDZ38" s="558"/>
      <c r="TEA38" s="558"/>
      <c r="TEB38" s="558"/>
      <c r="TEC38" s="558"/>
      <c r="TED38" s="558"/>
      <c r="TEE38" s="558"/>
      <c r="TEF38" s="558"/>
      <c r="TEG38" s="558"/>
      <c r="TEH38" s="558"/>
      <c r="TEI38" s="558"/>
      <c r="TEJ38" s="558"/>
      <c r="TEK38" s="558"/>
      <c r="TEL38" s="558"/>
      <c r="TEM38" s="558"/>
      <c r="TEN38" s="558"/>
      <c r="TEO38" s="558"/>
      <c r="TEP38" s="558"/>
      <c r="TEQ38" s="558"/>
      <c r="TER38" s="558"/>
      <c r="TES38" s="558"/>
      <c r="TET38" s="558"/>
      <c r="TEU38" s="558"/>
      <c r="TEV38" s="558"/>
      <c r="TEW38" s="558"/>
      <c r="TEX38" s="558"/>
      <c r="TEY38" s="558"/>
      <c r="TEZ38" s="558"/>
      <c r="TFA38" s="558"/>
      <c r="TFB38" s="558"/>
      <c r="TFC38" s="558"/>
      <c r="TFD38" s="558"/>
      <c r="TFE38" s="558"/>
      <c r="TFF38" s="558"/>
      <c r="TFG38" s="558"/>
      <c r="TFH38" s="558"/>
      <c r="TFI38" s="558"/>
      <c r="TFJ38" s="558"/>
      <c r="TFK38" s="558"/>
      <c r="TFL38" s="558"/>
      <c r="TFM38" s="558"/>
      <c r="TFN38" s="558"/>
      <c r="TFO38" s="558"/>
      <c r="TFP38" s="558"/>
      <c r="TFQ38" s="558"/>
      <c r="TFR38" s="558"/>
      <c r="TFS38" s="558"/>
      <c r="TFT38" s="558"/>
      <c r="TFU38" s="558"/>
      <c r="TFV38" s="558"/>
      <c r="TFW38" s="558"/>
      <c r="TFX38" s="558"/>
      <c r="TFY38" s="558"/>
      <c r="TFZ38" s="558"/>
      <c r="TGA38" s="558"/>
      <c r="TGB38" s="558"/>
      <c r="TGC38" s="558"/>
      <c r="TGD38" s="558"/>
      <c r="TGE38" s="558"/>
      <c r="TGF38" s="558"/>
      <c r="TGG38" s="558"/>
      <c r="TGH38" s="558"/>
      <c r="TGI38" s="558"/>
      <c r="TGJ38" s="558"/>
      <c r="TGK38" s="558"/>
      <c r="TGL38" s="558"/>
      <c r="TGM38" s="558"/>
      <c r="TGN38" s="558"/>
      <c r="TGO38" s="558"/>
      <c r="TGP38" s="558"/>
      <c r="TGQ38" s="558"/>
      <c r="TGR38" s="558"/>
      <c r="TGS38" s="558"/>
      <c r="TGT38" s="558"/>
      <c r="TGU38" s="558"/>
      <c r="TGV38" s="558"/>
      <c r="TGW38" s="558"/>
      <c r="TGX38" s="558"/>
      <c r="TGY38" s="558"/>
      <c r="TGZ38" s="558"/>
      <c r="THA38" s="558"/>
      <c r="THB38" s="558"/>
      <c r="THC38" s="558"/>
      <c r="THD38" s="558"/>
      <c r="THE38" s="558"/>
      <c r="THF38" s="558"/>
      <c r="THG38" s="558"/>
      <c r="THH38" s="558"/>
      <c r="THI38" s="558"/>
      <c r="THJ38" s="558"/>
      <c r="THK38" s="558"/>
      <c r="THL38" s="558"/>
      <c r="THM38" s="558"/>
      <c r="THN38" s="558"/>
      <c r="THO38" s="558"/>
      <c r="THP38" s="558"/>
      <c r="THQ38" s="558"/>
      <c r="THR38" s="558"/>
      <c r="THS38" s="558"/>
      <c r="THT38" s="558"/>
      <c r="THU38" s="558"/>
      <c r="THV38" s="558"/>
      <c r="THW38" s="558"/>
      <c r="THX38" s="558"/>
      <c r="THY38" s="558"/>
      <c r="THZ38" s="558"/>
      <c r="TIA38" s="558"/>
      <c r="TIB38" s="558"/>
      <c r="TIC38" s="558"/>
      <c r="TID38" s="558"/>
      <c r="TIE38" s="558"/>
      <c r="TIF38" s="558"/>
      <c r="TIG38" s="558"/>
      <c r="TIH38" s="558"/>
      <c r="TII38" s="558"/>
      <c r="TIJ38" s="558"/>
      <c r="TIK38" s="558"/>
      <c r="TIL38" s="558"/>
      <c r="TIM38" s="558"/>
      <c r="TIN38" s="558"/>
      <c r="TIO38" s="558"/>
      <c r="TIP38" s="558"/>
      <c r="TIQ38" s="558"/>
      <c r="TIR38" s="558"/>
      <c r="TIS38" s="558"/>
      <c r="TIT38" s="558"/>
      <c r="TIU38" s="558"/>
      <c r="TIV38" s="558"/>
      <c r="TIW38" s="558"/>
      <c r="TIX38" s="558"/>
      <c r="TIY38" s="558"/>
      <c r="TIZ38" s="558"/>
      <c r="TJA38" s="558"/>
      <c r="TJB38" s="558"/>
      <c r="TJC38" s="558"/>
      <c r="TJD38" s="558"/>
      <c r="TJE38" s="558"/>
      <c r="TJF38" s="558"/>
      <c r="TJG38" s="558"/>
      <c r="TJH38" s="558"/>
      <c r="TJI38" s="558"/>
      <c r="TJJ38" s="558"/>
      <c r="TJK38" s="558"/>
      <c r="TJL38" s="558"/>
      <c r="TJM38" s="558"/>
      <c r="TJN38" s="558"/>
      <c r="TJO38" s="558"/>
      <c r="TJP38" s="558"/>
      <c r="TJQ38" s="558"/>
      <c r="TJR38" s="558"/>
      <c r="TJS38" s="558"/>
      <c r="TJT38" s="558"/>
      <c r="TJU38" s="558"/>
      <c r="TJV38" s="558"/>
      <c r="TJW38" s="558"/>
      <c r="TJX38" s="558"/>
      <c r="TJY38" s="558"/>
      <c r="TJZ38" s="558"/>
      <c r="TKA38" s="558"/>
      <c r="TKB38" s="558"/>
      <c r="TKC38" s="558"/>
      <c r="TKD38" s="558"/>
      <c r="TKE38" s="558"/>
      <c r="TKF38" s="558"/>
      <c r="TKG38" s="558"/>
      <c r="TKH38" s="558"/>
      <c r="TKI38" s="558"/>
      <c r="TKJ38" s="558"/>
      <c r="TKK38" s="558"/>
      <c r="TKL38" s="558"/>
      <c r="TKM38" s="558"/>
      <c r="TKN38" s="558"/>
      <c r="TKO38" s="558"/>
      <c r="TKP38" s="558"/>
      <c r="TKQ38" s="558"/>
      <c r="TKR38" s="558"/>
      <c r="TKS38" s="558"/>
      <c r="TKT38" s="558"/>
      <c r="TKU38" s="558"/>
      <c r="TKV38" s="558"/>
      <c r="TKW38" s="558"/>
      <c r="TKX38" s="558"/>
      <c r="TKY38" s="558"/>
      <c r="TKZ38" s="558"/>
      <c r="TLA38" s="558"/>
      <c r="TLB38" s="558"/>
      <c r="TLC38" s="558"/>
      <c r="TLD38" s="558"/>
      <c r="TLE38" s="558"/>
      <c r="TLF38" s="558"/>
      <c r="TLG38" s="558"/>
      <c r="TLH38" s="558"/>
      <c r="TLI38" s="558"/>
      <c r="TLJ38" s="558"/>
      <c r="TLK38" s="558"/>
      <c r="TLL38" s="558"/>
      <c r="TLM38" s="558"/>
      <c r="TLN38" s="558"/>
      <c r="TLO38" s="558"/>
      <c r="TLP38" s="558"/>
      <c r="TLQ38" s="558"/>
      <c r="TLR38" s="558"/>
      <c r="TLS38" s="558"/>
      <c r="TLT38" s="558"/>
      <c r="TLU38" s="558"/>
      <c r="TLV38" s="558"/>
      <c r="TLW38" s="558"/>
      <c r="TLX38" s="558"/>
      <c r="TLY38" s="558"/>
      <c r="TLZ38" s="558"/>
      <c r="TMA38" s="558"/>
      <c r="TMB38" s="558"/>
      <c r="TMC38" s="558"/>
      <c r="TMD38" s="558"/>
      <c r="TME38" s="558"/>
      <c r="TMF38" s="558"/>
      <c r="TMG38" s="558"/>
      <c r="TMH38" s="558"/>
      <c r="TMI38" s="558"/>
      <c r="TMJ38" s="558"/>
      <c r="TMK38" s="558"/>
      <c r="TML38" s="558"/>
      <c r="TMM38" s="558"/>
      <c r="TMN38" s="558"/>
      <c r="TMO38" s="558"/>
      <c r="TMP38" s="558"/>
      <c r="TMQ38" s="558"/>
      <c r="TMR38" s="558"/>
      <c r="TMS38" s="558"/>
      <c r="TMT38" s="558"/>
      <c r="TMU38" s="558"/>
      <c r="TMV38" s="558"/>
      <c r="TMW38" s="558"/>
      <c r="TMX38" s="558"/>
      <c r="TMY38" s="558"/>
      <c r="TMZ38" s="558"/>
      <c r="TNA38" s="558"/>
      <c r="TNB38" s="558"/>
      <c r="TNC38" s="558"/>
      <c r="TND38" s="558"/>
      <c r="TNE38" s="558"/>
      <c r="TNF38" s="558"/>
      <c r="TNG38" s="558"/>
      <c r="TNH38" s="558"/>
      <c r="TNI38" s="558"/>
      <c r="TNJ38" s="558"/>
      <c r="TNK38" s="558"/>
      <c r="TNL38" s="558"/>
      <c r="TNM38" s="558"/>
      <c r="TNN38" s="558"/>
      <c r="TNO38" s="558"/>
      <c r="TNP38" s="558"/>
      <c r="TNQ38" s="558"/>
      <c r="TNR38" s="558"/>
      <c r="TNS38" s="558"/>
      <c r="TNT38" s="558"/>
      <c r="TNU38" s="558"/>
      <c r="TNV38" s="558"/>
      <c r="TNW38" s="558"/>
      <c r="TNX38" s="558"/>
      <c r="TNY38" s="558"/>
      <c r="TNZ38" s="558"/>
      <c r="TOA38" s="558"/>
      <c r="TOB38" s="558"/>
      <c r="TOC38" s="558"/>
      <c r="TOD38" s="558"/>
      <c r="TOE38" s="558"/>
      <c r="TOF38" s="558"/>
      <c r="TOG38" s="558"/>
      <c r="TOH38" s="558"/>
      <c r="TOI38" s="558"/>
      <c r="TOJ38" s="558"/>
      <c r="TOK38" s="558"/>
      <c r="TOL38" s="558"/>
      <c r="TOM38" s="558"/>
      <c r="TON38" s="558"/>
      <c r="TOO38" s="558"/>
      <c r="TOP38" s="558"/>
      <c r="TOQ38" s="558"/>
      <c r="TOR38" s="558"/>
      <c r="TOS38" s="558"/>
      <c r="TOT38" s="558"/>
      <c r="TOU38" s="558"/>
      <c r="TOV38" s="558"/>
      <c r="TOW38" s="558"/>
      <c r="TOX38" s="558"/>
      <c r="TOY38" s="558"/>
      <c r="TOZ38" s="558"/>
      <c r="TPA38" s="558"/>
      <c r="TPB38" s="558"/>
      <c r="TPC38" s="558"/>
      <c r="TPD38" s="558"/>
      <c r="TPE38" s="558"/>
      <c r="TPF38" s="558"/>
      <c r="TPG38" s="558"/>
      <c r="TPH38" s="558"/>
      <c r="TPI38" s="558"/>
      <c r="TPJ38" s="558"/>
      <c r="TPK38" s="558"/>
      <c r="TPL38" s="558"/>
      <c r="TPM38" s="558"/>
      <c r="TPN38" s="558"/>
      <c r="TPO38" s="558"/>
      <c r="TPP38" s="558"/>
      <c r="TPQ38" s="558"/>
      <c r="TPR38" s="558"/>
      <c r="TPS38" s="558"/>
      <c r="TPT38" s="558"/>
      <c r="TPU38" s="558"/>
      <c r="TPV38" s="558"/>
      <c r="TPW38" s="558"/>
      <c r="TPX38" s="558"/>
      <c r="TPY38" s="558"/>
      <c r="TPZ38" s="558"/>
      <c r="TQA38" s="558"/>
      <c r="TQB38" s="558"/>
      <c r="TQC38" s="558"/>
      <c r="TQD38" s="558"/>
      <c r="TQE38" s="558"/>
      <c r="TQF38" s="558"/>
      <c r="TQG38" s="558"/>
      <c r="TQH38" s="558"/>
      <c r="TQI38" s="558"/>
      <c r="TQJ38" s="558"/>
      <c r="TQK38" s="558"/>
      <c r="TQL38" s="558"/>
      <c r="TQM38" s="558"/>
      <c r="TQN38" s="558"/>
      <c r="TQO38" s="558"/>
      <c r="TQP38" s="558"/>
      <c r="TQQ38" s="558"/>
      <c r="TQR38" s="558"/>
      <c r="TQS38" s="558"/>
      <c r="TQT38" s="558"/>
      <c r="TQU38" s="558"/>
      <c r="TQV38" s="558"/>
      <c r="TQW38" s="558"/>
      <c r="TQX38" s="558"/>
      <c r="TQY38" s="558"/>
      <c r="TQZ38" s="558"/>
      <c r="TRA38" s="558"/>
      <c r="TRB38" s="558"/>
      <c r="TRC38" s="558"/>
      <c r="TRD38" s="558"/>
      <c r="TRE38" s="558"/>
      <c r="TRF38" s="558"/>
      <c r="TRG38" s="558"/>
      <c r="TRH38" s="558"/>
      <c r="TRI38" s="558"/>
      <c r="TRJ38" s="558"/>
      <c r="TRK38" s="558"/>
      <c r="TRL38" s="558"/>
      <c r="TRM38" s="558"/>
      <c r="TRN38" s="558"/>
      <c r="TRO38" s="558"/>
      <c r="TRP38" s="558"/>
      <c r="TRQ38" s="558"/>
      <c r="TRR38" s="558"/>
      <c r="TRS38" s="558"/>
      <c r="TRT38" s="558"/>
      <c r="TRU38" s="558"/>
      <c r="TRV38" s="558"/>
      <c r="TRW38" s="558"/>
      <c r="TRX38" s="558"/>
      <c r="TRY38" s="558"/>
      <c r="TRZ38" s="558"/>
      <c r="TSA38" s="558"/>
      <c r="TSB38" s="558"/>
      <c r="TSC38" s="558"/>
      <c r="TSD38" s="558"/>
      <c r="TSE38" s="558"/>
      <c r="TSF38" s="558"/>
      <c r="TSG38" s="558"/>
      <c r="TSH38" s="558"/>
      <c r="TSI38" s="558"/>
      <c r="TSJ38" s="558"/>
      <c r="TSK38" s="558"/>
      <c r="TSL38" s="558"/>
      <c r="TSM38" s="558"/>
      <c r="TSN38" s="558"/>
      <c r="TSO38" s="558"/>
      <c r="TSP38" s="558"/>
      <c r="TSQ38" s="558"/>
      <c r="TSR38" s="558"/>
      <c r="TSS38" s="558"/>
      <c r="TST38" s="558"/>
      <c r="TSU38" s="558"/>
      <c r="TSV38" s="558"/>
      <c r="TSW38" s="558"/>
      <c r="TSX38" s="558"/>
      <c r="TSY38" s="558"/>
      <c r="TSZ38" s="558"/>
      <c r="TTA38" s="558"/>
      <c r="TTB38" s="558"/>
      <c r="TTC38" s="558"/>
      <c r="TTD38" s="558"/>
      <c r="TTE38" s="558"/>
      <c r="TTF38" s="558"/>
      <c r="TTG38" s="558"/>
      <c r="TTH38" s="558"/>
      <c r="TTI38" s="558"/>
      <c r="TTJ38" s="558"/>
      <c r="TTK38" s="558"/>
      <c r="TTL38" s="558"/>
      <c r="TTM38" s="558"/>
      <c r="TTN38" s="558"/>
      <c r="TTO38" s="558"/>
      <c r="TTP38" s="558"/>
      <c r="TTQ38" s="558"/>
      <c r="TTR38" s="558"/>
      <c r="TTS38" s="558"/>
      <c r="TTT38" s="558"/>
      <c r="TTU38" s="558"/>
      <c r="TTV38" s="558"/>
      <c r="TTW38" s="558"/>
      <c r="TTX38" s="558"/>
      <c r="TTY38" s="558"/>
      <c r="TTZ38" s="558"/>
      <c r="TUA38" s="558"/>
      <c r="TUB38" s="558"/>
      <c r="TUC38" s="558"/>
      <c r="TUD38" s="558"/>
      <c r="TUE38" s="558"/>
      <c r="TUF38" s="558"/>
      <c r="TUG38" s="558"/>
      <c r="TUH38" s="558"/>
      <c r="TUI38" s="558"/>
      <c r="TUJ38" s="558"/>
      <c r="TUK38" s="558"/>
      <c r="TUL38" s="558"/>
      <c r="TUM38" s="558"/>
      <c r="TUN38" s="558"/>
      <c r="TUO38" s="558"/>
      <c r="TUP38" s="558"/>
      <c r="TUQ38" s="558"/>
      <c r="TUR38" s="558"/>
      <c r="TUS38" s="558"/>
      <c r="TUT38" s="558"/>
      <c r="TUU38" s="558"/>
      <c r="TUV38" s="558"/>
      <c r="TUW38" s="558"/>
      <c r="TUX38" s="558"/>
      <c r="TUY38" s="558"/>
      <c r="TUZ38" s="558"/>
      <c r="TVA38" s="558"/>
      <c r="TVB38" s="558"/>
      <c r="TVC38" s="558"/>
      <c r="TVD38" s="558"/>
      <c r="TVE38" s="558"/>
      <c r="TVF38" s="558"/>
      <c r="TVG38" s="558"/>
      <c r="TVH38" s="558"/>
      <c r="TVI38" s="558"/>
      <c r="TVJ38" s="558"/>
      <c r="TVK38" s="558"/>
      <c r="TVL38" s="558"/>
      <c r="TVM38" s="558"/>
      <c r="TVN38" s="558"/>
      <c r="TVO38" s="558"/>
      <c r="TVP38" s="558"/>
      <c r="TVQ38" s="558"/>
      <c r="TVR38" s="558"/>
      <c r="TVS38" s="558"/>
      <c r="TVT38" s="558"/>
      <c r="TVU38" s="558"/>
      <c r="TVV38" s="558"/>
      <c r="TVW38" s="558"/>
      <c r="TVX38" s="558"/>
      <c r="TVY38" s="558"/>
      <c r="TVZ38" s="558"/>
      <c r="TWA38" s="558"/>
      <c r="TWB38" s="558"/>
      <c r="TWC38" s="558"/>
      <c r="TWD38" s="558"/>
      <c r="TWE38" s="558"/>
      <c r="TWF38" s="558"/>
      <c r="TWG38" s="558"/>
      <c r="TWH38" s="558"/>
      <c r="TWI38" s="558"/>
      <c r="TWJ38" s="558"/>
      <c r="TWK38" s="558"/>
      <c r="TWL38" s="558"/>
      <c r="TWM38" s="558"/>
      <c r="TWN38" s="558"/>
      <c r="TWO38" s="558"/>
      <c r="TWP38" s="558"/>
      <c r="TWQ38" s="558"/>
      <c r="TWR38" s="558"/>
      <c r="TWS38" s="558"/>
      <c r="TWT38" s="558"/>
      <c r="TWU38" s="558"/>
      <c r="TWV38" s="558"/>
      <c r="TWW38" s="558"/>
      <c r="TWX38" s="558"/>
      <c r="TWY38" s="558"/>
      <c r="TWZ38" s="558"/>
      <c r="TXA38" s="558"/>
      <c r="TXB38" s="558"/>
      <c r="TXC38" s="558"/>
      <c r="TXD38" s="558"/>
      <c r="TXE38" s="558"/>
      <c r="TXF38" s="558"/>
      <c r="TXG38" s="558"/>
      <c r="TXH38" s="558"/>
      <c r="TXI38" s="558"/>
      <c r="TXJ38" s="558"/>
      <c r="TXK38" s="558"/>
      <c r="TXL38" s="558"/>
      <c r="TXM38" s="558"/>
      <c r="TXN38" s="558"/>
      <c r="TXO38" s="558"/>
      <c r="TXP38" s="558"/>
      <c r="TXQ38" s="558"/>
      <c r="TXR38" s="558"/>
      <c r="TXS38" s="558"/>
      <c r="TXT38" s="558"/>
      <c r="TXU38" s="558"/>
      <c r="TXV38" s="558"/>
      <c r="TXW38" s="558"/>
      <c r="TXX38" s="558"/>
      <c r="TXY38" s="558"/>
      <c r="TXZ38" s="558"/>
      <c r="TYA38" s="558"/>
      <c r="TYB38" s="558"/>
      <c r="TYC38" s="558"/>
      <c r="TYD38" s="558"/>
      <c r="TYE38" s="558"/>
      <c r="TYF38" s="558"/>
      <c r="TYG38" s="558"/>
      <c r="TYH38" s="558"/>
      <c r="TYI38" s="558"/>
      <c r="TYJ38" s="558"/>
      <c r="TYK38" s="558"/>
      <c r="TYL38" s="558"/>
      <c r="TYM38" s="558"/>
      <c r="TYN38" s="558"/>
      <c r="TYO38" s="558"/>
      <c r="TYP38" s="558"/>
      <c r="TYQ38" s="558"/>
      <c r="TYR38" s="558"/>
      <c r="TYS38" s="558"/>
      <c r="TYT38" s="558"/>
      <c r="TYU38" s="558"/>
      <c r="TYV38" s="558"/>
      <c r="TYW38" s="558"/>
      <c r="TYX38" s="558"/>
      <c r="TYY38" s="558"/>
      <c r="TYZ38" s="558"/>
      <c r="TZA38" s="558"/>
      <c r="TZB38" s="558"/>
      <c r="TZC38" s="558"/>
      <c r="TZD38" s="558"/>
      <c r="TZE38" s="558"/>
      <c r="TZF38" s="558"/>
      <c r="TZG38" s="558"/>
      <c r="TZH38" s="558"/>
      <c r="TZI38" s="558"/>
      <c r="TZJ38" s="558"/>
      <c r="TZK38" s="558"/>
      <c r="TZL38" s="558"/>
      <c r="TZM38" s="558"/>
      <c r="TZN38" s="558"/>
      <c r="TZO38" s="558"/>
      <c r="TZP38" s="558"/>
      <c r="TZQ38" s="558"/>
      <c r="TZR38" s="558"/>
      <c r="TZS38" s="558"/>
      <c r="TZT38" s="558"/>
      <c r="TZU38" s="558"/>
      <c r="TZV38" s="558"/>
      <c r="TZW38" s="558"/>
      <c r="TZX38" s="558"/>
      <c r="TZY38" s="558"/>
      <c r="TZZ38" s="558"/>
      <c r="UAA38" s="558"/>
      <c r="UAB38" s="558"/>
      <c r="UAC38" s="558"/>
      <c r="UAD38" s="558"/>
      <c r="UAE38" s="558"/>
      <c r="UAF38" s="558"/>
      <c r="UAG38" s="558"/>
      <c r="UAH38" s="558"/>
      <c r="UAI38" s="558"/>
      <c r="UAJ38" s="558"/>
      <c r="UAK38" s="558"/>
      <c r="UAL38" s="558"/>
      <c r="UAM38" s="558"/>
      <c r="UAN38" s="558"/>
      <c r="UAO38" s="558"/>
      <c r="UAP38" s="558"/>
      <c r="UAQ38" s="558"/>
      <c r="UAR38" s="558"/>
      <c r="UAS38" s="558"/>
      <c r="UAT38" s="558"/>
      <c r="UAU38" s="558"/>
      <c r="UAV38" s="558"/>
      <c r="UAW38" s="558"/>
      <c r="UAX38" s="558"/>
      <c r="UAY38" s="558"/>
      <c r="UAZ38" s="558"/>
      <c r="UBA38" s="558"/>
      <c r="UBB38" s="558"/>
      <c r="UBC38" s="558"/>
      <c r="UBD38" s="558"/>
      <c r="UBE38" s="558"/>
      <c r="UBF38" s="558"/>
      <c r="UBG38" s="558"/>
      <c r="UBH38" s="558"/>
      <c r="UBI38" s="558"/>
      <c r="UBJ38" s="558"/>
      <c r="UBK38" s="558"/>
      <c r="UBL38" s="558"/>
      <c r="UBM38" s="558"/>
      <c r="UBN38" s="558"/>
      <c r="UBO38" s="558"/>
      <c r="UBP38" s="558"/>
      <c r="UBQ38" s="558"/>
      <c r="UBR38" s="558"/>
      <c r="UBS38" s="558"/>
      <c r="UBT38" s="558"/>
      <c r="UBU38" s="558"/>
      <c r="UBV38" s="558"/>
      <c r="UBW38" s="558"/>
      <c r="UBX38" s="558"/>
      <c r="UBY38" s="558"/>
      <c r="UBZ38" s="558"/>
      <c r="UCA38" s="558"/>
      <c r="UCB38" s="558"/>
      <c r="UCC38" s="558"/>
      <c r="UCD38" s="558"/>
      <c r="UCE38" s="558"/>
      <c r="UCF38" s="558"/>
      <c r="UCG38" s="558"/>
      <c r="UCH38" s="558"/>
      <c r="UCI38" s="558"/>
      <c r="UCJ38" s="558"/>
      <c r="UCK38" s="558"/>
      <c r="UCL38" s="558"/>
      <c r="UCM38" s="558"/>
      <c r="UCN38" s="558"/>
      <c r="UCO38" s="558"/>
      <c r="UCP38" s="558"/>
      <c r="UCQ38" s="558"/>
      <c r="UCR38" s="558"/>
      <c r="UCS38" s="558"/>
      <c r="UCT38" s="558"/>
      <c r="UCU38" s="558"/>
      <c r="UCV38" s="558"/>
      <c r="UCW38" s="558"/>
      <c r="UCX38" s="558"/>
      <c r="UCY38" s="558"/>
      <c r="UCZ38" s="558"/>
      <c r="UDA38" s="558"/>
      <c r="UDB38" s="558"/>
      <c r="UDC38" s="558"/>
      <c r="UDD38" s="558"/>
      <c r="UDE38" s="558"/>
      <c r="UDF38" s="558"/>
      <c r="UDG38" s="558"/>
      <c r="UDH38" s="558"/>
      <c r="UDI38" s="558"/>
      <c r="UDJ38" s="558"/>
      <c r="UDK38" s="558"/>
      <c r="UDL38" s="558"/>
      <c r="UDM38" s="558"/>
      <c r="UDN38" s="558"/>
      <c r="UDO38" s="558"/>
      <c r="UDP38" s="558"/>
      <c r="UDQ38" s="558"/>
      <c r="UDR38" s="558"/>
      <c r="UDS38" s="558"/>
      <c r="UDT38" s="558"/>
      <c r="UDU38" s="558"/>
      <c r="UDV38" s="558"/>
      <c r="UDW38" s="558"/>
      <c r="UDX38" s="558"/>
      <c r="UDY38" s="558"/>
      <c r="UDZ38" s="558"/>
      <c r="UEA38" s="558"/>
      <c r="UEB38" s="558"/>
      <c r="UEC38" s="558"/>
      <c r="UED38" s="558"/>
      <c r="UEE38" s="558"/>
      <c r="UEF38" s="558"/>
      <c r="UEG38" s="558"/>
      <c r="UEH38" s="558"/>
      <c r="UEI38" s="558"/>
      <c r="UEJ38" s="558"/>
      <c r="UEK38" s="558"/>
      <c r="UEL38" s="558"/>
      <c r="UEM38" s="558"/>
      <c r="UEN38" s="558"/>
      <c r="UEO38" s="558"/>
      <c r="UEP38" s="558"/>
      <c r="UEQ38" s="558"/>
      <c r="UER38" s="558"/>
      <c r="UES38" s="558"/>
      <c r="UET38" s="558"/>
      <c r="UEU38" s="558"/>
      <c r="UEV38" s="558"/>
      <c r="UEW38" s="558"/>
      <c r="UEX38" s="558"/>
      <c r="UEY38" s="558"/>
      <c r="UEZ38" s="558"/>
      <c r="UFA38" s="558"/>
      <c r="UFB38" s="558"/>
      <c r="UFC38" s="558"/>
      <c r="UFD38" s="558"/>
      <c r="UFE38" s="558"/>
      <c r="UFF38" s="558"/>
      <c r="UFG38" s="558"/>
      <c r="UFH38" s="558"/>
      <c r="UFI38" s="558"/>
      <c r="UFJ38" s="558"/>
      <c r="UFK38" s="558"/>
      <c r="UFL38" s="558"/>
      <c r="UFM38" s="558"/>
      <c r="UFN38" s="558"/>
      <c r="UFO38" s="558"/>
      <c r="UFP38" s="558"/>
      <c r="UFQ38" s="558"/>
      <c r="UFR38" s="558"/>
      <c r="UFS38" s="558"/>
      <c r="UFT38" s="558"/>
      <c r="UFU38" s="558"/>
      <c r="UFV38" s="558"/>
      <c r="UFW38" s="558"/>
      <c r="UFX38" s="558"/>
      <c r="UFY38" s="558"/>
      <c r="UFZ38" s="558"/>
      <c r="UGA38" s="558"/>
      <c r="UGB38" s="558"/>
      <c r="UGC38" s="558"/>
      <c r="UGD38" s="558"/>
      <c r="UGE38" s="558"/>
      <c r="UGF38" s="558"/>
      <c r="UGG38" s="558"/>
      <c r="UGH38" s="558"/>
      <c r="UGI38" s="558"/>
      <c r="UGJ38" s="558"/>
      <c r="UGK38" s="558"/>
      <c r="UGL38" s="558"/>
      <c r="UGM38" s="558"/>
      <c r="UGN38" s="558"/>
      <c r="UGO38" s="558"/>
      <c r="UGP38" s="558"/>
      <c r="UGQ38" s="558"/>
      <c r="UGR38" s="558"/>
      <c r="UGS38" s="558"/>
      <c r="UGT38" s="558"/>
      <c r="UGU38" s="558"/>
      <c r="UGV38" s="558"/>
      <c r="UGW38" s="558"/>
      <c r="UGX38" s="558"/>
      <c r="UGY38" s="558"/>
      <c r="UGZ38" s="558"/>
      <c r="UHA38" s="558"/>
      <c r="UHB38" s="558"/>
      <c r="UHC38" s="558"/>
      <c r="UHD38" s="558"/>
      <c r="UHE38" s="558"/>
      <c r="UHF38" s="558"/>
      <c r="UHG38" s="558"/>
      <c r="UHH38" s="558"/>
      <c r="UHI38" s="558"/>
      <c r="UHJ38" s="558"/>
      <c r="UHK38" s="558"/>
      <c r="UHL38" s="558"/>
      <c r="UHM38" s="558"/>
      <c r="UHN38" s="558"/>
      <c r="UHO38" s="558"/>
      <c r="UHP38" s="558"/>
      <c r="UHQ38" s="558"/>
      <c r="UHR38" s="558"/>
      <c r="UHS38" s="558"/>
      <c r="UHT38" s="558"/>
      <c r="UHU38" s="558"/>
      <c r="UHV38" s="558"/>
      <c r="UHW38" s="558"/>
      <c r="UHX38" s="558"/>
      <c r="UHY38" s="558"/>
      <c r="UHZ38" s="558"/>
      <c r="UIA38" s="558"/>
      <c r="UIB38" s="558"/>
      <c r="UIC38" s="558"/>
      <c r="UID38" s="558"/>
      <c r="UIE38" s="558"/>
      <c r="UIF38" s="558"/>
      <c r="UIG38" s="558"/>
      <c r="UIH38" s="558"/>
      <c r="UII38" s="558"/>
      <c r="UIJ38" s="558"/>
      <c r="UIK38" s="558"/>
      <c r="UIL38" s="558"/>
      <c r="UIM38" s="558"/>
      <c r="UIN38" s="558"/>
      <c r="UIO38" s="558"/>
      <c r="UIP38" s="558"/>
      <c r="UIQ38" s="558"/>
      <c r="UIR38" s="558"/>
      <c r="UIS38" s="558"/>
      <c r="UIT38" s="558"/>
      <c r="UIU38" s="558"/>
      <c r="UIV38" s="558"/>
      <c r="UIW38" s="558"/>
      <c r="UIX38" s="558"/>
      <c r="UIY38" s="558"/>
      <c r="UIZ38" s="558"/>
      <c r="UJA38" s="558"/>
      <c r="UJB38" s="558"/>
      <c r="UJC38" s="558"/>
      <c r="UJD38" s="558"/>
      <c r="UJE38" s="558"/>
      <c r="UJF38" s="558"/>
      <c r="UJG38" s="558"/>
      <c r="UJH38" s="558"/>
      <c r="UJI38" s="558"/>
      <c r="UJJ38" s="558"/>
      <c r="UJK38" s="558"/>
      <c r="UJL38" s="558"/>
      <c r="UJM38" s="558"/>
      <c r="UJN38" s="558"/>
      <c r="UJO38" s="558"/>
      <c r="UJP38" s="558"/>
      <c r="UJQ38" s="558"/>
      <c r="UJR38" s="558"/>
      <c r="UJS38" s="558"/>
      <c r="UJT38" s="558"/>
      <c r="UJU38" s="558"/>
      <c r="UJV38" s="558"/>
      <c r="UJW38" s="558"/>
      <c r="UJX38" s="558"/>
      <c r="UJY38" s="558"/>
      <c r="UJZ38" s="558"/>
      <c r="UKA38" s="558"/>
      <c r="UKB38" s="558"/>
      <c r="UKC38" s="558"/>
      <c r="UKD38" s="558"/>
      <c r="UKE38" s="558"/>
      <c r="UKF38" s="558"/>
      <c r="UKG38" s="558"/>
      <c r="UKH38" s="558"/>
      <c r="UKI38" s="558"/>
      <c r="UKJ38" s="558"/>
      <c r="UKK38" s="558"/>
      <c r="UKL38" s="558"/>
      <c r="UKM38" s="558"/>
      <c r="UKN38" s="558"/>
      <c r="UKO38" s="558"/>
      <c r="UKP38" s="558"/>
      <c r="UKQ38" s="558"/>
      <c r="UKR38" s="558"/>
      <c r="UKS38" s="558"/>
      <c r="UKT38" s="558"/>
      <c r="UKU38" s="558"/>
      <c r="UKV38" s="558"/>
      <c r="UKW38" s="558"/>
      <c r="UKX38" s="558"/>
      <c r="UKY38" s="558"/>
      <c r="UKZ38" s="558"/>
      <c r="ULA38" s="558"/>
      <c r="ULB38" s="558"/>
      <c r="ULC38" s="558"/>
      <c r="ULD38" s="558"/>
      <c r="ULE38" s="558"/>
      <c r="ULF38" s="558"/>
      <c r="ULG38" s="558"/>
      <c r="ULH38" s="558"/>
      <c r="ULI38" s="558"/>
      <c r="ULJ38" s="558"/>
      <c r="ULK38" s="558"/>
      <c r="ULL38" s="558"/>
      <c r="ULM38" s="558"/>
      <c r="ULN38" s="558"/>
      <c r="ULO38" s="558"/>
      <c r="ULP38" s="558"/>
      <c r="ULQ38" s="558"/>
      <c r="ULR38" s="558"/>
      <c r="ULS38" s="558"/>
      <c r="ULT38" s="558"/>
      <c r="ULU38" s="558"/>
      <c r="ULV38" s="558"/>
      <c r="ULW38" s="558"/>
      <c r="ULX38" s="558"/>
      <c r="ULY38" s="558"/>
      <c r="ULZ38" s="558"/>
      <c r="UMA38" s="558"/>
      <c r="UMB38" s="558"/>
      <c r="UMC38" s="558"/>
      <c r="UMD38" s="558"/>
      <c r="UME38" s="558"/>
      <c r="UMF38" s="558"/>
      <c r="UMG38" s="558"/>
      <c r="UMH38" s="558"/>
      <c r="UMI38" s="558"/>
      <c r="UMJ38" s="558"/>
      <c r="UMK38" s="558"/>
      <c r="UML38" s="558"/>
      <c r="UMM38" s="558"/>
      <c r="UMN38" s="558"/>
      <c r="UMO38" s="558"/>
      <c r="UMP38" s="558"/>
      <c r="UMQ38" s="558"/>
      <c r="UMR38" s="558"/>
      <c r="UMS38" s="558"/>
      <c r="UMT38" s="558"/>
      <c r="UMU38" s="558"/>
      <c r="UMV38" s="558"/>
      <c r="UMW38" s="558"/>
      <c r="UMX38" s="558"/>
      <c r="UMY38" s="558"/>
      <c r="UMZ38" s="558"/>
      <c r="UNA38" s="558"/>
      <c r="UNB38" s="558"/>
      <c r="UNC38" s="558"/>
      <c r="UND38" s="558"/>
      <c r="UNE38" s="558"/>
      <c r="UNF38" s="558"/>
      <c r="UNG38" s="558"/>
      <c r="UNH38" s="558"/>
      <c r="UNI38" s="558"/>
      <c r="UNJ38" s="558"/>
      <c r="UNK38" s="558"/>
      <c r="UNL38" s="558"/>
      <c r="UNM38" s="558"/>
      <c r="UNN38" s="558"/>
      <c r="UNO38" s="558"/>
      <c r="UNP38" s="558"/>
      <c r="UNQ38" s="558"/>
      <c r="UNR38" s="558"/>
      <c r="UNS38" s="558"/>
      <c r="UNT38" s="558"/>
      <c r="UNU38" s="558"/>
      <c r="UNV38" s="558"/>
      <c r="UNW38" s="558"/>
      <c r="UNX38" s="558"/>
      <c r="UNY38" s="558"/>
      <c r="UNZ38" s="558"/>
      <c r="UOA38" s="558"/>
      <c r="UOB38" s="558"/>
      <c r="UOC38" s="558"/>
      <c r="UOD38" s="558"/>
      <c r="UOE38" s="558"/>
      <c r="UOF38" s="558"/>
      <c r="UOG38" s="558"/>
      <c r="UOH38" s="558"/>
      <c r="UOI38" s="558"/>
      <c r="UOJ38" s="558"/>
      <c r="UOK38" s="558"/>
      <c r="UOL38" s="558"/>
      <c r="UOM38" s="558"/>
      <c r="UON38" s="558"/>
      <c r="UOO38" s="558"/>
      <c r="UOP38" s="558"/>
      <c r="UOQ38" s="558"/>
      <c r="UOR38" s="558"/>
      <c r="UOS38" s="558"/>
      <c r="UOT38" s="558"/>
      <c r="UOU38" s="558"/>
      <c r="UOV38" s="558"/>
      <c r="UOW38" s="558"/>
      <c r="UOX38" s="558"/>
      <c r="UOY38" s="558"/>
      <c r="UOZ38" s="558"/>
      <c r="UPA38" s="558"/>
      <c r="UPB38" s="558"/>
      <c r="UPC38" s="558"/>
      <c r="UPD38" s="558"/>
      <c r="UPE38" s="558"/>
      <c r="UPF38" s="558"/>
      <c r="UPG38" s="558"/>
      <c r="UPH38" s="558"/>
      <c r="UPI38" s="558"/>
      <c r="UPJ38" s="558"/>
      <c r="UPK38" s="558"/>
      <c r="UPL38" s="558"/>
      <c r="UPM38" s="558"/>
      <c r="UPN38" s="558"/>
      <c r="UPO38" s="558"/>
      <c r="UPP38" s="558"/>
      <c r="UPQ38" s="558"/>
      <c r="UPR38" s="558"/>
      <c r="UPS38" s="558"/>
      <c r="UPT38" s="558"/>
      <c r="UPU38" s="558"/>
      <c r="UPV38" s="558"/>
      <c r="UPW38" s="558"/>
      <c r="UPX38" s="558"/>
      <c r="UPY38" s="558"/>
      <c r="UPZ38" s="558"/>
      <c r="UQA38" s="558"/>
      <c r="UQB38" s="558"/>
      <c r="UQC38" s="558"/>
      <c r="UQD38" s="558"/>
      <c r="UQE38" s="558"/>
      <c r="UQF38" s="558"/>
      <c r="UQG38" s="558"/>
      <c r="UQH38" s="558"/>
      <c r="UQI38" s="558"/>
      <c r="UQJ38" s="558"/>
      <c r="UQK38" s="558"/>
      <c r="UQL38" s="558"/>
      <c r="UQM38" s="558"/>
      <c r="UQN38" s="558"/>
      <c r="UQO38" s="558"/>
      <c r="UQP38" s="558"/>
      <c r="UQQ38" s="558"/>
      <c r="UQR38" s="558"/>
      <c r="UQS38" s="558"/>
      <c r="UQT38" s="558"/>
      <c r="UQU38" s="558"/>
      <c r="UQV38" s="558"/>
      <c r="UQW38" s="558"/>
      <c r="UQX38" s="558"/>
      <c r="UQY38" s="558"/>
      <c r="UQZ38" s="558"/>
      <c r="URA38" s="558"/>
      <c r="URB38" s="558"/>
      <c r="URC38" s="558"/>
      <c r="URD38" s="558"/>
      <c r="URE38" s="558"/>
      <c r="URF38" s="558"/>
      <c r="URG38" s="558"/>
      <c r="URH38" s="558"/>
      <c r="URI38" s="558"/>
      <c r="URJ38" s="558"/>
      <c r="URK38" s="558"/>
      <c r="URL38" s="558"/>
      <c r="URM38" s="558"/>
      <c r="URN38" s="558"/>
      <c r="URO38" s="558"/>
      <c r="URP38" s="558"/>
      <c r="URQ38" s="558"/>
      <c r="URR38" s="558"/>
      <c r="URS38" s="558"/>
      <c r="URT38" s="558"/>
      <c r="URU38" s="558"/>
      <c r="URV38" s="558"/>
      <c r="URW38" s="558"/>
      <c r="URX38" s="558"/>
      <c r="URY38" s="558"/>
      <c r="URZ38" s="558"/>
      <c r="USA38" s="558"/>
      <c r="USB38" s="558"/>
      <c r="USC38" s="558"/>
      <c r="USD38" s="558"/>
      <c r="USE38" s="558"/>
      <c r="USF38" s="558"/>
      <c r="USG38" s="558"/>
      <c r="USH38" s="558"/>
      <c r="USI38" s="558"/>
      <c r="USJ38" s="558"/>
      <c r="USK38" s="558"/>
      <c r="USL38" s="558"/>
      <c r="USM38" s="558"/>
      <c r="USN38" s="558"/>
      <c r="USO38" s="558"/>
      <c r="USP38" s="558"/>
      <c r="USQ38" s="558"/>
      <c r="USR38" s="558"/>
      <c r="USS38" s="558"/>
      <c r="UST38" s="558"/>
      <c r="USU38" s="558"/>
      <c r="USV38" s="558"/>
      <c r="USW38" s="558"/>
      <c r="USX38" s="558"/>
      <c r="USY38" s="558"/>
      <c r="USZ38" s="558"/>
      <c r="UTA38" s="558"/>
      <c r="UTB38" s="558"/>
      <c r="UTC38" s="558"/>
      <c r="UTD38" s="558"/>
      <c r="UTE38" s="558"/>
      <c r="UTF38" s="558"/>
      <c r="UTG38" s="558"/>
      <c r="UTH38" s="558"/>
      <c r="UTI38" s="558"/>
      <c r="UTJ38" s="558"/>
      <c r="UTK38" s="558"/>
      <c r="UTL38" s="558"/>
      <c r="UTM38" s="558"/>
      <c r="UTN38" s="558"/>
      <c r="UTO38" s="558"/>
      <c r="UTP38" s="558"/>
      <c r="UTQ38" s="558"/>
      <c r="UTR38" s="558"/>
      <c r="UTS38" s="558"/>
      <c r="UTT38" s="558"/>
      <c r="UTU38" s="558"/>
      <c r="UTV38" s="558"/>
      <c r="UTW38" s="558"/>
      <c r="UTX38" s="558"/>
      <c r="UTY38" s="558"/>
      <c r="UTZ38" s="558"/>
      <c r="UUA38" s="558"/>
      <c r="UUB38" s="558"/>
      <c r="UUC38" s="558"/>
      <c r="UUD38" s="558"/>
      <c r="UUE38" s="558"/>
      <c r="UUF38" s="558"/>
      <c r="UUG38" s="558"/>
      <c r="UUH38" s="558"/>
      <c r="UUI38" s="558"/>
      <c r="UUJ38" s="558"/>
      <c r="UUK38" s="558"/>
      <c r="UUL38" s="558"/>
      <c r="UUM38" s="558"/>
      <c r="UUN38" s="558"/>
      <c r="UUO38" s="558"/>
      <c r="UUP38" s="558"/>
      <c r="UUQ38" s="558"/>
      <c r="UUR38" s="558"/>
      <c r="UUS38" s="558"/>
      <c r="UUT38" s="558"/>
      <c r="UUU38" s="558"/>
      <c r="UUV38" s="558"/>
      <c r="UUW38" s="558"/>
      <c r="UUX38" s="558"/>
      <c r="UUY38" s="558"/>
      <c r="UUZ38" s="558"/>
      <c r="UVA38" s="558"/>
      <c r="UVB38" s="558"/>
      <c r="UVC38" s="558"/>
      <c r="UVD38" s="558"/>
      <c r="UVE38" s="558"/>
      <c r="UVF38" s="558"/>
      <c r="UVG38" s="558"/>
      <c r="UVH38" s="558"/>
      <c r="UVI38" s="558"/>
      <c r="UVJ38" s="558"/>
      <c r="UVK38" s="558"/>
      <c r="UVL38" s="558"/>
      <c r="UVM38" s="558"/>
      <c r="UVN38" s="558"/>
      <c r="UVO38" s="558"/>
      <c r="UVP38" s="558"/>
      <c r="UVQ38" s="558"/>
      <c r="UVR38" s="558"/>
      <c r="UVS38" s="558"/>
      <c r="UVT38" s="558"/>
      <c r="UVU38" s="558"/>
      <c r="UVV38" s="558"/>
      <c r="UVW38" s="558"/>
      <c r="UVX38" s="558"/>
      <c r="UVY38" s="558"/>
      <c r="UVZ38" s="558"/>
      <c r="UWA38" s="558"/>
      <c r="UWB38" s="558"/>
      <c r="UWC38" s="558"/>
      <c r="UWD38" s="558"/>
      <c r="UWE38" s="558"/>
      <c r="UWF38" s="558"/>
      <c r="UWG38" s="558"/>
      <c r="UWH38" s="558"/>
      <c r="UWI38" s="558"/>
      <c r="UWJ38" s="558"/>
      <c r="UWK38" s="558"/>
      <c r="UWL38" s="558"/>
      <c r="UWM38" s="558"/>
      <c r="UWN38" s="558"/>
      <c r="UWO38" s="558"/>
      <c r="UWP38" s="558"/>
      <c r="UWQ38" s="558"/>
      <c r="UWR38" s="558"/>
      <c r="UWS38" s="558"/>
      <c r="UWT38" s="558"/>
      <c r="UWU38" s="558"/>
      <c r="UWV38" s="558"/>
      <c r="UWW38" s="558"/>
      <c r="UWX38" s="558"/>
      <c r="UWY38" s="558"/>
      <c r="UWZ38" s="558"/>
      <c r="UXA38" s="558"/>
      <c r="UXB38" s="558"/>
      <c r="UXC38" s="558"/>
      <c r="UXD38" s="558"/>
      <c r="UXE38" s="558"/>
      <c r="UXF38" s="558"/>
      <c r="UXG38" s="558"/>
      <c r="UXH38" s="558"/>
      <c r="UXI38" s="558"/>
      <c r="UXJ38" s="558"/>
      <c r="UXK38" s="558"/>
      <c r="UXL38" s="558"/>
      <c r="UXM38" s="558"/>
      <c r="UXN38" s="558"/>
      <c r="UXO38" s="558"/>
      <c r="UXP38" s="558"/>
      <c r="UXQ38" s="558"/>
      <c r="UXR38" s="558"/>
      <c r="UXS38" s="558"/>
      <c r="UXT38" s="558"/>
      <c r="UXU38" s="558"/>
      <c r="UXV38" s="558"/>
      <c r="UXW38" s="558"/>
      <c r="UXX38" s="558"/>
      <c r="UXY38" s="558"/>
      <c r="UXZ38" s="558"/>
      <c r="UYA38" s="558"/>
      <c r="UYB38" s="558"/>
      <c r="UYC38" s="558"/>
      <c r="UYD38" s="558"/>
      <c r="UYE38" s="558"/>
      <c r="UYF38" s="558"/>
      <c r="UYG38" s="558"/>
      <c r="UYH38" s="558"/>
      <c r="UYI38" s="558"/>
      <c r="UYJ38" s="558"/>
      <c r="UYK38" s="558"/>
      <c r="UYL38" s="558"/>
      <c r="UYM38" s="558"/>
      <c r="UYN38" s="558"/>
      <c r="UYO38" s="558"/>
      <c r="UYP38" s="558"/>
      <c r="UYQ38" s="558"/>
      <c r="UYR38" s="558"/>
      <c r="UYS38" s="558"/>
      <c r="UYT38" s="558"/>
      <c r="UYU38" s="558"/>
      <c r="UYV38" s="558"/>
      <c r="UYW38" s="558"/>
      <c r="UYX38" s="558"/>
      <c r="UYY38" s="558"/>
      <c r="UYZ38" s="558"/>
      <c r="UZA38" s="558"/>
      <c r="UZB38" s="558"/>
      <c r="UZC38" s="558"/>
      <c r="UZD38" s="558"/>
      <c r="UZE38" s="558"/>
      <c r="UZF38" s="558"/>
      <c r="UZG38" s="558"/>
      <c r="UZH38" s="558"/>
      <c r="UZI38" s="558"/>
      <c r="UZJ38" s="558"/>
      <c r="UZK38" s="558"/>
      <c r="UZL38" s="558"/>
      <c r="UZM38" s="558"/>
      <c r="UZN38" s="558"/>
      <c r="UZO38" s="558"/>
      <c r="UZP38" s="558"/>
      <c r="UZQ38" s="558"/>
      <c r="UZR38" s="558"/>
      <c r="UZS38" s="558"/>
      <c r="UZT38" s="558"/>
      <c r="UZU38" s="558"/>
      <c r="UZV38" s="558"/>
      <c r="UZW38" s="558"/>
      <c r="UZX38" s="558"/>
      <c r="UZY38" s="558"/>
      <c r="UZZ38" s="558"/>
      <c r="VAA38" s="558"/>
      <c r="VAB38" s="558"/>
      <c r="VAC38" s="558"/>
      <c r="VAD38" s="558"/>
      <c r="VAE38" s="558"/>
      <c r="VAF38" s="558"/>
      <c r="VAG38" s="558"/>
      <c r="VAH38" s="558"/>
      <c r="VAI38" s="558"/>
      <c r="VAJ38" s="558"/>
      <c r="VAK38" s="558"/>
      <c r="VAL38" s="558"/>
      <c r="VAM38" s="558"/>
      <c r="VAN38" s="558"/>
      <c r="VAO38" s="558"/>
      <c r="VAP38" s="558"/>
      <c r="VAQ38" s="558"/>
      <c r="VAR38" s="558"/>
      <c r="VAS38" s="558"/>
      <c r="VAT38" s="558"/>
      <c r="VAU38" s="558"/>
      <c r="VAV38" s="558"/>
      <c r="VAW38" s="558"/>
      <c r="VAX38" s="558"/>
      <c r="VAY38" s="558"/>
      <c r="VAZ38" s="558"/>
      <c r="VBA38" s="558"/>
      <c r="VBB38" s="558"/>
      <c r="VBC38" s="558"/>
      <c r="VBD38" s="558"/>
      <c r="VBE38" s="558"/>
      <c r="VBF38" s="558"/>
      <c r="VBG38" s="558"/>
      <c r="VBH38" s="558"/>
      <c r="VBI38" s="558"/>
      <c r="VBJ38" s="558"/>
      <c r="VBK38" s="558"/>
      <c r="VBL38" s="558"/>
      <c r="VBM38" s="558"/>
      <c r="VBN38" s="558"/>
      <c r="VBO38" s="558"/>
      <c r="VBP38" s="558"/>
      <c r="VBQ38" s="558"/>
      <c r="VBR38" s="558"/>
      <c r="VBS38" s="558"/>
      <c r="VBT38" s="558"/>
      <c r="VBU38" s="558"/>
      <c r="VBV38" s="558"/>
      <c r="VBW38" s="558"/>
      <c r="VBX38" s="558"/>
      <c r="VBY38" s="558"/>
      <c r="VBZ38" s="558"/>
      <c r="VCA38" s="558"/>
      <c r="VCB38" s="558"/>
      <c r="VCC38" s="558"/>
      <c r="VCD38" s="558"/>
      <c r="VCE38" s="558"/>
      <c r="VCF38" s="558"/>
      <c r="VCG38" s="558"/>
      <c r="VCH38" s="558"/>
      <c r="VCI38" s="558"/>
      <c r="VCJ38" s="558"/>
      <c r="VCK38" s="558"/>
      <c r="VCL38" s="558"/>
      <c r="VCM38" s="558"/>
      <c r="VCN38" s="558"/>
      <c r="VCO38" s="558"/>
      <c r="VCP38" s="558"/>
      <c r="VCQ38" s="558"/>
      <c r="VCR38" s="558"/>
      <c r="VCS38" s="558"/>
      <c r="VCT38" s="558"/>
      <c r="VCU38" s="558"/>
      <c r="VCV38" s="558"/>
      <c r="VCW38" s="558"/>
      <c r="VCX38" s="558"/>
      <c r="VCY38" s="558"/>
      <c r="VCZ38" s="558"/>
      <c r="VDA38" s="558"/>
      <c r="VDB38" s="558"/>
      <c r="VDC38" s="558"/>
      <c r="VDD38" s="558"/>
      <c r="VDE38" s="558"/>
      <c r="VDF38" s="558"/>
      <c r="VDG38" s="558"/>
      <c r="VDH38" s="558"/>
      <c r="VDI38" s="558"/>
      <c r="VDJ38" s="558"/>
      <c r="VDK38" s="558"/>
      <c r="VDL38" s="558"/>
      <c r="VDM38" s="558"/>
      <c r="VDN38" s="558"/>
      <c r="VDO38" s="558"/>
      <c r="VDP38" s="558"/>
      <c r="VDQ38" s="558"/>
      <c r="VDR38" s="558"/>
      <c r="VDS38" s="558"/>
      <c r="VDT38" s="558"/>
      <c r="VDU38" s="558"/>
      <c r="VDV38" s="558"/>
      <c r="VDW38" s="558"/>
      <c r="VDX38" s="558"/>
      <c r="VDY38" s="558"/>
      <c r="VDZ38" s="558"/>
      <c r="VEA38" s="558"/>
      <c r="VEB38" s="558"/>
      <c r="VEC38" s="558"/>
      <c r="VED38" s="558"/>
      <c r="VEE38" s="558"/>
      <c r="VEF38" s="558"/>
      <c r="VEG38" s="558"/>
      <c r="VEH38" s="558"/>
      <c r="VEI38" s="558"/>
      <c r="VEJ38" s="558"/>
      <c r="VEK38" s="558"/>
      <c r="VEL38" s="558"/>
      <c r="VEM38" s="558"/>
      <c r="VEN38" s="558"/>
      <c r="VEO38" s="558"/>
      <c r="VEP38" s="558"/>
      <c r="VEQ38" s="558"/>
      <c r="VER38" s="558"/>
      <c r="VES38" s="558"/>
      <c r="VET38" s="558"/>
      <c r="VEU38" s="558"/>
      <c r="VEV38" s="558"/>
      <c r="VEW38" s="558"/>
      <c r="VEX38" s="558"/>
      <c r="VEY38" s="558"/>
      <c r="VEZ38" s="558"/>
      <c r="VFA38" s="558"/>
      <c r="VFB38" s="558"/>
      <c r="VFC38" s="558"/>
      <c r="VFD38" s="558"/>
      <c r="VFE38" s="558"/>
      <c r="VFF38" s="558"/>
      <c r="VFG38" s="558"/>
      <c r="VFH38" s="558"/>
      <c r="VFI38" s="558"/>
      <c r="VFJ38" s="558"/>
      <c r="VFK38" s="558"/>
      <c r="VFL38" s="558"/>
      <c r="VFM38" s="558"/>
      <c r="VFN38" s="558"/>
      <c r="VFO38" s="558"/>
      <c r="VFP38" s="558"/>
      <c r="VFQ38" s="558"/>
      <c r="VFR38" s="558"/>
      <c r="VFS38" s="558"/>
      <c r="VFT38" s="558"/>
      <c r="VFU38" s="558"/>
      <c r="VFV38" s="558"/>
      <c r="VFW38" s="558"/>
      <c r="VFX38" s="558"/>
      <c r="VFY38" s="558"/>
      <c r="VFZ38" s="558"/>
      <c r="VGA38" s="558"/>
      <c r="VGB38" s="558"/>
      <c r="VGC38" s="558"/>
      <c r="VGD38" s="558"/>
      <c r="VGE38" s="558"/>
      <c r="VGF38" s="558"/>
      <c r="VGG38" s="558"/>
      <c r="VGH38" s="558"/>
      <c r="VGI38" s="558"/>
      <c r="VGJ38" s="558"/>
      <c r="VGK38" s="558"/>
      <c r="VGL38" s="558"/>
      <c r="VGM38" s="558"/>
      <c r="VGN38" s="558"/>
      <c r="VGO38" s="558"/>
      <c r="VGP38" s="558"/>
      <c r="VGQ38" s="558"/>
      <c r="VGR38" s="558"/>
      <c r="VGS38" s="558"/>
      <c r="VGT38" s="558"/>
      <c r="VGU38" s="558"/>
      <c r="VGV38" s="558"/>
      <c r="VGW38" s="558"/>
      <c r="VGX38" s="558"/>
      <c r="VGY38" s="558"/>
      <c r="VGZ38" s="558"/>
      <c r="VHA38" s="558"/>
      <c r="VHB38" s="558"/>
      <c r="VHC38" s="558"/>
      <c r="VHD38" s="558"/>
      <c r="VHE38" s="558"/>
      <c r="VHF38" s="558"/>
      <c r="VHG38" s="558"/>
      <c r="VHH38" s="558"/>
      <c r="VHI38" s="558"/>
      <c r="VHJ38" s="558"/>
      <c r="VHK38" s="558"/>
      <c r="VHL38" s="558"/>
      <c r="VHM38" s="558"/>
      <c r="VHN38" s="558"/>
      <c r="VHO38" s="558"/>
      <c r="VHP38" s="558"/>
      <c r="VHQ38" s="558"/>
      <c r="VHR38" s="558"/>
      <c r="VHS38" s="558"/>
      <c r="VHT38" s="558"/>
      <c r="VHU38" s="558"/>
      <c r="VHV38" s="558"/>
      <c r="VHW38" s="558"/>
      <c r="VHX38" s="558"/>
      <c r="VHY38" s="558"/>
      <c r="VHZ38" s="558"/>
      <c r="VIA38" s="558"/>
      <c r="VIB38" s="558"/>
      <c r="VIC38" s="558"/>
      <c r="VID38" s="558"/>
      <c r="VIE38" s="558"/>
      <c r="VIF38" s="558"/>
      <c r="VIG38" s="558"/>
      <c r="VIH38" s="558"/>
      <c r="VII38" s="558"/>
      <c r="VIJ38" s="558"/>
      <c r="VIK38" s="558"/>
      <c r="VIL38" s="558"/>
      <c r="VIM38" s="558"/>
      <c r="VIN38" s="558"/>
      <c r="VIO38" s="558"/>
      <c r="VIP38" s="558"/>
      <c r="VIQ38" s="558"/>
      <c r="VIR38" s="558"/>
      <c r="VIS38" s="558"/>
      <c r="VIT38" s="558"/>
      <c r="VIU38" s="558"/>
      <c r="VIV38" s="558"/>
      <c r="VIW38" s="558"/>
      <c r="VIX38" s="558"/>
      <c r="VIY38" s="558"/>
      <c r="VIZ38" s="558"/>
      <c r="VJA38" s="558"/>
      <c r="VJB38" s="558"/>
      <c r="VJC38" s="558"/>
      <c r="VJD38" s="558"/>
      <c r="VJE38" s="558"/>
      <c r="VJF38" s="558"/>
      <c r="VJG38" s="558"/>
      <c r="VJH38" s="558"/>
      <c r="VJI38" s="558"/>
      <c r="VJJ38" s="558"/>
      <c r="VJK38" s="558"/>
      <c r="VJL38" s="558"/>
      <c r="VJM38" s="558"/>
      <c r="VJN38" s="558"/>
      <c r="VJO38" s="558"/>
      <c r="VJP38" s="558"/>
      <c r="VJQ38" s="558"/>
      <c r="VJR38" s="558"/>
      <c r="VJS38" s="558"/>
      <c r="VJT38" s="558"/>
      <c r="VJU38" s="558"/>
      <c r="VJV38" s="558"/>
      <c r="VJW38" s="558"/>
      <c r="VJX38" s="558"/>
      <c r="VJY38" s="558"/>
      <c r="VJZ38" s="558"/>
      <c r="VKA38" s="558"/>
      <c r="VKB38" s="558"/>
      <c r="VKC38" s="558"/>
      <c r="VKD38" s="558"/>
      <c r="VKE38" s="558"/>
      <c r="VKF38" s="558"/>
      <c r="VKG38" s="558"/>
      <c r="VKH38" s="558"/>
      <c r="VKI38" s="558"/>
      <c r="VKJ38" s="558"/>
      <c r="VKK38" s="558"/>
      <c r="VKL38" s="558"/>
      <c r="VKM38" s="558"/>
      <c r="VKN38" s="558"/>
      <c r="VKO38" s="558"/>
      <c r="VKP38" s="558"/>
      <c r="VKQ38" s="558"/>
      <c r="VKR38" s="558"/>
      <c r="VKS38" s="558"/>
      <c r="VKT38" s="558"/>
      <c r="VKU38" s="558"/>
      <c r="VKV38" s="558"/>
      <c r="VKW38" s="558"/>
      <c r="VKX38" s="558"/>
      <c r="VKY38" s="558"/>
      <c r="VKZ38" s="558"/>
      <c r="VLA38" s="558"/>
      <c r="VLB38" s="558"/>
      <c r="VLC38" s="558"/>
      <c r="VLD38" s="558"/>
      <c r="VLE38" s="558"/>
      <c r="VLF38" s="558"/>
      <c r="VLG38" s="558"/>
      <c r="VLH38" s="558"/>
      <c r="VLI38" s="558"/>
      <c r="VLJ38" s="558"/>
      <c r="VLK38" s="558"/>
      <c r="VLL38" s="558"/>
      <c r="VLM38" s="558"/>
      <c r="VLN38" s="558"/>
      <c r="VLO38" s="558"/>
      <c r="VLP38" s="558"/>
      <c r="VLQ38" s="558"/>
      <c r="VLR38" s="558"/>
      <c r="VLS38" s="558"/>
      <c r="VLT38" s="558"/>
      <c r="VLU38" s="558"/>
      <c r="VLV38" s="558"/>
      <c r="VLW38" s="558"/>
      <c r="VLX38" s="558"/>
      <c r="VLY38" s="558"/>
      <c r="VLZ38" s="558"/>
      <c r="VMA38" s="558"/>
      <c r="VMB38" s="558"/>
      <c r="VMC38" s="558"/>
      <c r="VMD38" s="558"/>
      <c r="VME38" s="558"/>
      <c r="VMF38" s="558"/>
      <c r="VMG38" s="558"/>
      <c r="VMH38" s="558"/>
      <c r="VMI38" s="558"/>
      <c r="VMJ38" s="558"/>
      <c r="VMK38" s="558"/>
      <c r="VML38" s="558"/>
      <c r="VMM38" s="558"/>
      <c r="VMN38" s="558"/>
      <c r="VMO38" s="558"/>
      <c r="VMP38" s="558"/>
      <c r="VMQ38" s="558"/>
      <c r="VMR38" s="558"/>
      <c r="VMS38" s="558"/>
      <c r="VMT38" s="558"/>
      <c r="VMU38" s="558"/>
      <c r="VMV38" s="558"/>
      <c r="VMW38" s="558"/>
      <c r="VMX38" s="558"/>
      <c r="VMY38" s="558"/>
      <c r="VMZ38" s="558"/>
      <c r="VNA38" s="558"/>
      <c r="VNB38" s="558"/>
      <c r="VNC38" s="558"/>
      <c r="VND38" s="558"/>
      <c r="VNE38" s="558"/>
      <c r="VNF38" s="558"/>
      <c r="VNG38" s="558"/>
      <c r="VNH38" s="558"/>
      <c r="VNI38" s="558"/>
      <c r="VNJ38" s="558"/>
      <c r="VNK38" s="558"/>
      <c r="VNL38" s="558"/>
      <c r="VNM38" s="558"/>
      <c r="VNN38" s="558"/>
      <c r="VNO38" s="558"/>
      <c r="VNP38" s="558"/>
      <c r="VNQ38" s="558"/>
      <c r="VNR38" s="558"/>
      <c r="VNS38" s="558"/>
      <c r="VNT38" s="558"/>
      <c r="VNU38" s="558"/>
      <c r="VNV38" s="558"/>
      <c r="VNW38" s="558"/>
      <c r="VNX38" s="558"/>
      <c r="VNY38" s="558"/>
      <c r="VNZ38" s="558"/>
      <c r="VOA38" s="558"/>
      <c r="VOB38" s="558"/>
      <c r="VOC38" s="558"/>
      <c r="VOD38" s="558"/>
      <c r="VOE38" s="558"/>
      <c r="VOF38" s="558"/>
      <c r="VOG38" s="558"/>
      <c r="VOH38" s="558"/>
      <c r="VOI38" s="558"/>
      <c r="VOJ38" s="558"/>
      <c r="VOK38" s="558"/>
      <c r="VOL38" s="558"/>
      <c r="VOM38" s="558"/>
      <c r="VON38" s="558"/>
      <c r="VOO38" s="558"/>
      <c r="VOP38" s="558"/>
      <c r="VOQ38" s="558"/>
      <c r="VOR38" s="558"/>
      <c r="VOS38" s="558"/>
      <c r="VOT38" s="558"/>
      <c r="VOU38" s="558"/>
      <c r="VOV38" s="558"/>
      <c r="VOW38" s="558"/>
      <c r="VOX38" s="558"/>
      <c r="VOY38" s="558"/>
      <c r="VOZ38" s="558"/>
      <c r="VPA38" s="558"/>
      <c r="VPB38" s="558"/>
      <c r="VPC38" s="558"/>
      <c r="VPD38" s="558"/>
      <c r="VPE38" s="558"/>
      <c r="VPF38" s="558"/>
      <c r="VPG38" s="558"/>
      <c r="VPH38" s="558"/>
      <c r="VPI38" s="558"/>
      <c r="VPJ38" s="558"/>
      <c r="VPK38" s="558"/>
      <c r="VPL38" s="558"/>
      <c r="VPM38" s="558"/>
      <c r="VPN38" s="558"/>
      <c r="VPO38" s="558"/>
      <c r="VPP38" s="558"/>
      <c r="VPQ38" s="558"/>
      <c r="VPR38" s="558"/>
      <c r="VPS38" s="558"/>
      <c r="VPT38" s="558"/>
      <c r="VPU38" s="558"/>
      <c r="VPV38" s="558"/>
      <c r="VPW38" s="558"/>
      <c r="VPX38" s="558"/>
      <c r="VPY38" s="558"/>
      <c r="VPZ38" s="558"/>
      <c r="VQA38" s="558"/>
      <c r="VQB38" s="558"/>
      <c r="VQC38" s="558"/>
      <c r="VQD38" s="558"/>
      <c r="VQE38" s="558"/>
      <c r="VQF38" s="558"/>
      <c r="VQG38" s="558"/>
      <c r="VQH38" s="558"/>
      <c r="VQI38" s="558"/>
      <c r="VQJ38" s="558"/>
      <c r="VQK38" s="558"/>
      <c r="VQL38" s="558"/>
      <c r="VQM38" s="558"/>
      <c r="VQN38" s="558"/>
      <c r="VQO38" s="558"/>
      <c r="VQP38" s="558"/>
      <c r="VQQ38" s="558"/>
      <c r="VQR38" s="558"/>
      <c r="VQS38" s="558"/>
      <c r="VQT38" s="558"/>
      <c r="VQU38" s="558"/>
      <c r="VQV38" s="558"/>
      <c r="VQW38" s="558"/>
      <c r="VQX38" s="558"/>
      <c r="VQY38" s="558"/>
      <c r="VQZ38" s="558"/>
      <c r="VRA38" s="558"/>
      <c r="VRB38" s="558"/>
      <c r="VRC38" s="558"/>
      <c r="VRD38" s="558"/>
      <c r="VRE38" s="558"/>
      <c r="VRF38" s="558"/>
      <c r="VRG38" s="558"/>
      <c r="VRH38" s="558"/>
      <c r="VRI38" s="558"/>
      <c r="VRJ38" s="558"/>
      <c r="VRK38" s="558"/>
      <c r="VRL38" s="558"/>
      <c r="VRM38" s="558"/>
      <c r="VRN38" s="558"/>
      <c r="VRO38" s="558"/>
      <c r="VRP38" s="558"/>
      <c r="VRQ38" s="558"/>
      <c r="VRR38" s="558"/>
      <c r="VRS38" s="558"/>
      <c r="VRT38" s="558"/>
      <c r="VRU38" s="558"/>
      <c r="VRV38" s="558"/>
      <c r="VRW38" s="558"/>
      <c r="VRX38" s="558"/>
      <c r="VRY38" s="558"/>
      <c r="VRZ38" s="558"/>
      <c r="VSA38" s="558"/>
      <c r="VSB38" s="558"/>
      <c r="VSC38" s="558"/>
      <c r="VSD38" s="558"/>
      <c r="VSE38" s="558"/>
      <c r="VSF38" s="558"/>
      <c r="VSG38" s="558"/>
      <c r="VSH38" s="558"/>
      <c r="VSI38" s="558"/>
      <c r="VSJ38" s="558"/>
      <c r="VSK38" s="558"/>
      <c r="VSL38" s="558"/>
      <c r="VSM38" s="558"/>
      <c r="VSN38" s="558"/>
      <c r="VSO38" s="558"/>
      <c r="VSP38" s="558"/>
      <c r="VSQ38" s="558"/>
      <c r="VSR38" s="558"/>
      <c r="VSS38" s="558"/>
      <c r="VST38" s="558"/>
      <c r="VSU38" s="558"/>
      <c r="VSV38" s="558"/>
      <c r="VSW38" s="558"/>
      <c r="VSX38" s="558"/>
      <c r="VSY38" s="558"/>
      <c r="VSZ38" s="558"/>
      <c r="VTA38" s="558"/>
      <c r="VTB38" s="558"/>
      <c r="VTC38" s="558"/>
      <c r="VTD38" s="558"/>
      <c r="VTE38" s="558"/>
      <c r="VTF38" s="558"/>
      <c r="VTG38" s="558"/>
      <c r="VTH38" s="558"/>
      <c r="VTI38" s="558"/>
      <c r="VTJ38" s="558"/>
      <c r="VTK38" s="558"/>
      <c r="VTL38" s="558"/>
      <c r="VTM38" s="558"/>
      <c r="VTN38" s="558"/>
      <c r="VTO38" s="558"/>
      <c r="VTP38" s="558"/>
      <c r="VTQ38" s="558"/>
      <c r="VTR38" s="558"/>
      <c r="VTS38" s="558"/>
      <c r="VTT38" s="558"/>
      <c r="VTU38" s="558"/>
      <c r="VTV38" s="558"/>
      <c r="VTW38" s="558"/>
      <c r="VTX38" s="558"/>
      <c r="VTY38" s="558"/>
      <c r="VTZ38" s="558"/>
      <c r="VUA38" s="558"/>
      <c r="VUB38" s="558"/>
      <c r="VUC38" s="558"/>
      <c r="VUD38" s="558"/>
      <c r="VUE38" s="558"/>
      <c r="VUF38" s="558"/>
      <c r="VUG38" s="558"/>
      <c r="VUH38" s="558"/>
      <c r="VUI38" s="558"/>
      <c r="VUJ38" s="558"/>
      <c r="VUK38" s="558"/>
      <c r="VUL38" s="558"/>
      <c r="VUM38" s="558"/>
      <c r="VUN38" s="558"/>
      <c r="VUO38" s="558"/>
      <c r="VUP38" s="558"/>
      <c r="VUQ38" s="558"/>
      <c r="VUR38" s="558"/>
      <c r="VUS38" s="558"/>
      <c r="VUT38" s="558"/>
      <c r="VUU38" s="558"/>
      <c r="VUV38" s="558"/>
      <c r="VUW38" s="558"/>
      <c r="VUX38" s="558"/>
      <c r="VUY38" s="558"/>
      <c r="VUZ38" s="558"/>
      <c r="VVA38" s="558"/>
      <c r="VVB38" s="558"/>
      <c r="VVC38" s="558"/>
      <c r="VVD38" s="558"/>
      <c r="VVE38" s="558"/>
      <c r="VVF38" s="558"/>
      <c r="VVG38" s="558"/>
      <c r="VVH38" s="558"/>
      <c r="VVI38" s="558"/>
      <c r="VVJ38" s="558"/>
      <c r="VVK38" s="558"/>
      <c r="VVL38" s="558"/>
      <c r="VVM38" s="558"/>
      <c r="VVN38" s="558"/>
      <c r="VVO38" s="558"/>
      <c r="VVP38" s="558"/>
      <c r="VVQ38" s="558"/>
      <c r="VVR38" s="558"/>
      <c r="VVS38" s="558"/>
      <c r="VVT38" s="558"/>
      <c r="VVU38" s="558"/>
      <c r="VVV38" s="558"/>
      <c r="VVW38" s="558"/>
      <c r="VVX38" s="558"/>
      <c r="VVY38" s="558"/>
      <c r="VVZ38" s="558"/>
      <c r="VWA38" s="558"/>
      <c r="VWB38" s="558"/>
      <c r="VWC38" s="558"/>
      <c r="VWD38" s="558"/>
      <c r="VWE38" s="558"/>
      <c r="VWF38" s="558"/>
      <c r="VWG38" s="558"/>
      <c r="VWH38" s="558"/>
      <c r="VWI38" s="558"/>
      <c r="VWJ38" s="558"/>
      <c r="VWK38" s="558"/>
      <c r="VWL38" s="558"/>
      <c r="VWM38" s="558"/>
      <c r="VWN38" s="558"/>
      <c r="VWO38" s="558"/>
      <c r="VWP38" s="558"/>
      <c r="VWQ38" s="558"/>
      <c r="VWR38" s="558"/>
      <c r="VWS38" s="558"/>
      <c r="VWT38" s="558"/>
      <c r="VWU38" s="558"/>
      <c r="VWV38" s="558"/>
      <c r="VWW38" s="558"/>
      <c r="VWX38" s="558"/>
      <c r="VWY38" s="558"/>
      <c r="VWZ38" s="558"/>
      <c r="VXA38" s="558"/>
      <c r="VXB38" s="558"/>
      <c r="VXC38" s="558"/>
      <c r="VXD38" s="558"/>
      <c r="VXE38" s="558"/>
      <c r="VXF38" s="558"/>
      <c r="VXG38" s="558"/>
      <c r="VXH38" s="558"/>
      <c r="VXI38" s="558"/>
      <c r="VXJ38" s="558"/>
      <c r="VXK38" s="558"/>
      <c r="VXL38" s="558"/>
      <c r="VXM38" s="558"/>
      <c r="VXN38" s="558"/>
      <c r="VXO38" s="558"/>
      <c r="VXP38" s="558"/>
      <c r="VXQ38" s="558"/>
      <c r="VXR38" s="558"/>
      <c r="VXS38" s="558"/>
      <c r="VXT38" s="558"/>
      <c r="VXU38" s="558"/>
      <c r="VXV38" s="558"/>
      <c r="VXW38" s="558"/>
      <c r="VXX38" s="558"/>
      <c r="VXY38" s="558"/>
      <c r="VXZ38" s="558"/>
      <c r="VYA38" s="558"/>
      <c r="VYB38" s="558"/>
      <c r="VYC38" s="558"/>
      <c r="VYD38" s="558"/>
      <c r="VYE38" s="558"/>
      <c r="VYF38" s="558"/>
      <c r="VYG38" s="558"/>
      <c r="VYH38" s="558"/>
      <c r="VYI38" s="558"/>
      <c r="VYJ38" s="558"/>
      <c r="VYK38" s="558"/>
      <c r="VYL38" s="558"/>
      <c r="VYM38" s="558"/>
      <c r="VYN38" s="558"/>
      <c r="VYO38" s="558"/>
      <c r="VYP38" s="558"/>
      <c r="VYQ38" s="558"/>
      <c r="VYR38" s="558"/>
      <c r="VYS38" s="558"/>
      <c r="VYT38" s="558"/>
      <c r="VYU38" s="558"/>
      <c r="VYV38" s="558"/>
      <c r="VYW38" s="558"/>
      <c r="VYX38" s="558"/>
      <c r="VYY38" s="558"/>
      <c r="VYZ38" s="558"/>
      <c r="VZA38" s="558"/>
      <c r="VZB38" s="558"/>
      <c r="VZC38" s="558"/>
      <c r="VZD38" s="558"/>
      <c r="VZE38" s="558"/>
      <c r="VZF38" s="558"/>
      <c r="VZG38" s="558"/>
      <c r="VZH38" s="558"/>
      <c r="VZI38" s="558"/>
      <c r="VZJ38" s="558"/>
      <c r="VZK38" s="558"/>
      <c r="VZL38" s="558"/>
      <c r="VZM38" s="558"/>
      <c r="VZN38" s="558"/>
      <c r="VZO38" s="558"/>
      <c r="VZP38" s="558"/>
      <c r="VZQ38" s="558"/>
      <c r="VZR38" s="558"/>
      <c r="VZS38" s="558"/>
      <c r="VZT38" s="558"/>
      <c r="VZU38" s="558"/>
      <c r="VZV38" s="558"/>
      <c r="VZW38" s="558"/>
      <c r="VZX38" s="558"/>
      <c r="VZY38" s="558"/>
      <c r="VZZ38" s="558"/>
      <c r="WAA38" s="558"/>
      <c r="WAB38" s="558"/>
      <c r="WAC38" s="558"/>
      <c r="WAD38" s="558"/>
      <c r="WAE38" s="558"/>
      <c r="WAF38" s="558"/>
      <c r="WAG38" s="558"/>
      <c r="WAH38" s="558"/>
      <c r="WAI38" s="558"/>
      <c r="WAJ38" s="558"/>
      <c r="WAK38" s="558"/>
      <c r="WAL38" s="558"/>
      <c r="WAM38" s="558"/>
      <c r="WAN38" s="558"/>
      <c r="WAO38" s="558"/>
      <c r="WAP38" s="558"/>
      <c r="WAQ38" s="558"/>
      <c r="WAR38" s="558"/>
      <c r="WAS38" s="558"/>
      <c r="WAT38" s="558"/>
      <c r="WAU38" s="558"/>
      <c r="WAV38" s="558"/>
      <c r="WAW38" s="558"/>
      <c r="WAX38" s="558"/>
      <c r="WAY38" s="558"/>
      <c r="WAZ38" s="558"/>
      <c r="WBA38" s="558"/>
      <c r="WBB38" s="558"/>
      <c r="WBC38" s="558"/>
      <c r="WBD38" s="558"/>
      <c r="WBE38" s="558"/>
      <c r="WBF38" s="558"/>
      <c r="WBG38" s="558"/>
      <c r="WBH38" s="558"/>
      <c r="WBI38" s="558"/>
      <c r="WBJ38" s="558"/>
      <c r="WBK38" s="558"/>
      <c r="WBL38" s="558"/>
      <c r="WBM38" s="558"/>
      <c r="WBN38" s="558"/>
      <c r="WBO38" s="558"/>
      <c r="WBP38" s="558"/>
      <c r="WBQ38" s="558"/>
      <c r="WBR38" s="558"/>
      <c r="WBS38" s="558"/>
      <c r="WBT38" s="558"/>
      <c r="WBU38" s="558"/>
      <c r="WBV38" s="558"/>
      <c r="WBW38" s="558"/>
      <c r="WBX38" s="558"/>
      <c r="WBY38" s="558"/>
      <c r="WBZ38" s="558"/>
      <c r="WCA38" s="558"/>
      <c r="WCB38" s="558"/>
      <c r="WCC38" s="558"/>
      <c r="WCD38" s="558"/>
      <c r="WCE38" s="558"/>
      <c r="WCF38" s="558"/>
      <c r="WCG38" s="558"/>
      <c r="WCH38" s="558"/>
      <c r="WCI38" s="558"/>
      <c r="WCJ38" s="558"/>
      <c r="WCK38" s="558"/>
      <c r="WCL38" s="558"/>
      <c r="WCM38" s="558"/>
      <c r="WCN38" s="558"/>
      <c r="WCO38" s="558"/>
      <c r="WCP38" s="558"/>
      <c r="WCQ38" s="558"/>
      <c r="WCR38" s="558"/>
      <c r="WCS38" s="558"/>
      <c r="WCT38" s="558"/>
      <c r="WCU38" s="558"/>
      <c r="WCV38" s="558"/>
      <c r="WCW38" s="558"/>
      <c r="WCX38" s="558"/>
      <c r="WCY38" s="558"/>
      <c r="WCZ38" s="558"/>
      <c r="WDA38" s="558"/>
      <c r="WDB38" s="558"/>
      <c r="WDC38" s="558"/>
      <c r="WDD38" s="558"/>
      <c r="WDE38" s="558"/>
      <c r="WDF38" s="558"/>
      <c r="WDG38" s="558"/>
      <c r="WDH38" s="558"/>
      <c r="WDI38" s="558"/>
      <c r="WDJ38" s="558"/>
      <c r="WDK38" s="558"/>
      <c r="WDL38" s="558"/>
      <c r="WDM38" s="558"/>
      <c r="WDN38" s="558"/>
      <c r="WDO38" s="558"/>
      <c r="WDP38" s="558"/>
      <c r="WDQ38" s="558"/>
      <c r="WDR38" s="558"/>
      <c r="WDS38" s="558"/>
      <c r="WDT38" s="558"/>
      <c r="WDU38" s="558"/>
      <c r="WDV38" s="558"/>
      <c r="WDW38" s="558"/>
      <c r="WDX38" s="558"/>
      <c r="WDY38" s="558"/>
      <c r="WDZ38" s="558"/>
      <c r="WEA38" s="558"/>
      <c r="WEB38" s="558"/>
      <c r="WEC38" s="558"/>
      <c r="WED38" s="558"/>
      <c r="WEE38" s="558"/>
      <c r="WEF38" s="558"/>
      <c r="WEG38" s="558"/>
      <c r="WEH38" s="558"/>
      <c r="WEI38" s="558"/>
      <c r="WEJ38" s="558"/>
      <c r="WEK38" s="558"/>
      <c r="WEL38" s="558"/>
      <c r="WEM38" s="558"/>
      <c r="WEN38" s="558"/>
      <c r="WEO38" s="558"/>
      <c r="WEP38" s="558"/>
      <c r="WEQ38" s="558"/>
      <c r="WER38" s="558"/>
      <c r="WES38" s="558"/>
      <c r="WET38" s="558"/>
      <c r="WEU38" s="558"/>
      <c r="WEV38" s="558"/>
      <c r="WEW38" s="558"/>
      <c r="WEX38" s="558"/>
      <c r="WEY38" s="558"/>
      <c r="WEZ38" s="558"/>
      <c r="WFA38" s="558"/>
      <c r="WFB38" s="558"/>
      <c r="WFC38" s="558"/>
      <c r="WFD38" s="558"/>
      <c r="WFE38" s="558"/>
      <c r="WFF38" s="558"/>
      <c r="WFG38" s="558"/>
      <c r="WFH38" s="558"/>
      <c r="WFI38" s="558"/>
      <c r="WFJ38" s="558"/>
      <c r="WFK38" s="558"/>
      <c r="WFL38" s="558"/>
      <c r="WFM38" s="558"/>
      <c r="WFN38" s="558"/>
      <c r="WFO38" s="558"/>
      <c r="WFP38" s="558"/>
      <c r="WFQ38" s="558"/>
      <c r="WFR38" s="558"/>
      <c r="WFS38" s="558"/>
      <c r="WFT38" s="558"/>
      <c r="WFU38" s="558"/>
      <c r="WFV38" s="558"/>
      <c r="WFW38" s="558"/>
      <c r="WFX38" s="558"/>
      <c r="WFY38" s="558"/>
      <c r="WFZ38" s="558"/>
      <c r="WGA38" s="558"/>
      <c r="WGB38" s="558"/>
      <c r="WGC38" s="558"/>
      <c r="WGD38" s="558"/>
      <c r="WGE38" s="558"/>
      <c r="WGF38" s="558"/>
      <c r="WGG38" s="558"/>
      <c r="WGH38" s="558"/>
      <c r="WGI38" s="558"/>
      <c r="WGJ38" s="558"/>
      <c r="WGK38" s="558"/>
      <c r="WGL38" s="558"/>
      <c r="WGM38" s="558"/>
      <c r="WGN38" s="558"/>
      <c r="WGO38" s="558"/>
      <c r="WGP38" s="558"/>
      <c r="WGQ38" s="558"/>
      <c r="WGR38" s="558"/>
      <c r="WGS38" s="558"/>
      <c r="WGT38" s="558"/>
      <c r="WGU38" s="558"/>
      <c r="WGV38" s="558"/>
      <c r="WGW38" s="558"/>
      <c r="WGX38" s="558"/>
      <c r="WGY38" s="558"/>
      <c r="WGZ38" s="558"/>
      <c r="WHA38" s="558"/>
      <c r="WHB38" s="558"/>
      <c r="WHC38" s="558"/>
      <c r="WHD38" s="558"/>
      <c r="WHE38" s="558"/>
      <c r="WHF38" s="558"/>
      <c r="WHG38" s="558"/>
      <c r="WHH38" s="558"/>
      <c r="WHI38" s="558"/>
      <c r="WHJ38" s="558"/>
      <c r="WHK38" s="558"/>
      <c r="WHL38" s="558"/>
      <c r="WHM38" s="558"/>
      <c r="WHN38" s="558"/>
      <c r="WHO38" s="558"/>
      <c r="WHP38" s="558"/>
      <c r="WHQ38" s="558"/>
      <c r="WHR38" s="558"/>
      <c r="WHS38" s="558"/>
      <c r="WHT38" s="558"/>
      <c r="WHU38" s="558"/>
      <c r="WHV38" s="558"/>
      <c r="WHW38" s="558"/>
      <c r="WHX38" s="558"/>
      <c r="WHY38" s="558"/>
      <c r="WHZ38" s="558"/>
      <c r="WIA38" s="558"/>
      <c r="WIB38" s="558"/>
      <c r="WIC38" s="558"/>
      <c r="WID38" s="558"/>
      <c r="WIE38" s="558"/>
      <c r="WIF38" s="558"/>
      <c r="WIG38" s="558"/>
      <c r="WIH38" s="558"/>
      <c r="WII38" s="558"/>
      <c r="WIJ38" s="558"/>
      <c r="WIK38" s="558"/>
      <c r="WIL38" s="558"/>
      <c r="WIM38" s="558"/>
      <c r="WIN38" s="558"/>
      <c r="WIO38" s="558"/>
      <c r="WIP38" s="558"/>
      <c r="WIQ38" s="558"/>
      <c r="WIR38" s="558"/>
      <c r="WIS38" s="558"/>
      <c r="WIT38" s="558"/>
      <c r="WIU38" s="558"/>
      <c r="WIV38" s="558"/>
      <c r="WIW38" s="558"/>
      <c r="WIX38" s="558"/>
      <c r="WIY38" s="558"/>
      <c r="WIZ38" s="558"/>
      <c r="WJA38" s="558"/>
      <c r="WJB38" s="558"/>
      <c r="WJC38" s="558"/>
      <c r="WJD38" s="558"/>
      <c r="WJE38" s="558"/>
      <c r="WJF38" s="558"/>
      <c r="WJG38" s="558"/>
      <c r="WJH38" s="558"/>
      <c r="WJI38" s="558"/>
      <c r="WJJ38" s="558"/>
      <c r="WJK38" s="558"/>
      <c r="WJL38" s="558"/>
      <c r="WJM38" s="558"/>
      <c r="WJN38" s="558"/>
      <c r="WJO38" s="558"/>
      <c r="WJP38" s="558"/>
      <c r="WJQ38" s="558"/>
      <c r="WJR38" s="558"/>
      <c r="WJS38" s="558"/>
      <c r="WJT38" s="558"/>
      <c r="WJU38" s="558"/>
      <c r="WJV38" s="558"/>
      <c r="WJW38" s="558"/>
      <c r="WJX38" s="558"/>
      <c r="WJY38" s="558"/>
      <c r="WJZ38" s="558"/>
      <c r="WKA38" s="558"/>
      <c r="WKB38" s="558"/>
      <c r="WKC38" s="558"/>
      <c r="WKD38" s="558"/>
      <c r="WKE38" s="558"/>
      <c r="WKF38" s="558"/>
      <c r="WKG38" s="558"/>
      <c r="WKH38" s="558"/>
      <c r="WKI38" s="558"/>
      <c r="WKJ38" s="558"/>
      <c r="WKK38" s="558"/>
      <c r="WKL38" s="558"/>
      <c r="WKM38" s="558"/>
      <c r="WKN38" s="558"/>
      <c r="WKO38" s="558"/>
      <c r="WKP38" s="558"/>
      <c r="WKQ38" s="558"/>
      <c r="WKR38" s="558"/>
      <c r="WKS38" s="558"/>
      <c r="WKT38" s="558"/>
      <c r="WKU38" s="558"/>
      <c r="WKV38" s="558"/>
      <c r="WKW38" s="558"/>
      <c r="WKX38" s="558"/>
      <c r="WKY38" s="558"/>
      <c r="WKZ38" s="558"/>
      <c r="WLA38" s="558"/>
      <c r="WLB38" s="558"/>
      <c r="WLC38" s="558"/>
      <c r="WLD38" s="558"/>
      <c r="WLE38" s="558"/>
      <c r="WLF38" s="558"/>
      <c r="WLG38" s="558"/>
      <c r="WLH38" s="558"/>
      <c r="WLI38" s="558"/>
      <c r="WLJ38" s="558"/>
      <c r="WLK38" s="558"/>
      <c r="WLL38" s="558"/>
      <c r="WLM38" s="558"/>
      <c r="WLN38" s="558"/>
      <c r="WLO38" s="558"/>
      <c r="WLP38" s="558"/>
      <c r="WLQ38" s="558"/>
      <c r="WLR38" s="558"/>
      <c r="WLS38" s="558"/>
      <c r="WLT38" s="558"/>
      <c r="WLU38" s="558"/>
      <c r="WLV38" s="558"/>
      <c r="WLW38" s="558"/>
      <c r="WLX38" s="558"/>
      <c r="WLY38" s="558"/>
      <c r="WLZ38" s="558"/>
      <c r="WMA38" s="558"/>
      <c r="WMB38" s="558"/>
      <c r="WMC38" s="558"/>
      <c r="WMD38" s="558"/>
      <c r="WME38" s="558"/>
      <c r="WMF38" s="558"/>
      <c r="WMG38" s="558"/>
      <c r="WMH38" s="558"/>
      <c r="WMI38" s="558"/>
      <c r="WMJ38" s="558"/>
      <c r="WMK38" s="558"/>
      <c r="WML38" s="558"/>
      <c r="WMM38" s="558"/>
      <c r="WMN38" s="558"/>
      <c r="WMO38" s="558"/>
      <c r="WMP38" s="558"/>
      <c r="WMQ38" s="558"/>
      <c r="WMR38" s="558"/>
      <c r="WMS38" s="558"/>
      <c r="WMT38" s="558"/>
      <c r="WMU38" s="558"/>
      <c r="WMV38" s="558"/>
      <c r="WMW38" s="558"/>
      <c r="WMX38" s="558"/>
      <c r="WMY38" s="558"/>
      <c r="WMZ38" s="558"/>
      <c r="WNA38" s="558"/>
      <c r="WNB38" s="558"/>
      <c r="WNC38" s="558"/>
      <c r="WND38" s="558"/>
      <c r="WNE38" s="558"/>
      <c r="WNF38" s="558"/>
      <c r="WNG38" s="558"/>
      <c r="WNH38" s="558"/>
      <c r="WNI38" s="558"/>
      <c r="WNJ38" s="558"/>
      <c r="WNK38" s="558"/>
      <c r="WNL38" s="558"/>
      <c r="WNM38" s="558"/>
      <c r="WNN38" s="558"/>
      <c r="WNO38" s="558"/>
      <c r="WNP38" s="558"/>
      <c r="WNQ38" s="558"/>
      <c r="WNR38" s="558"/>
      <c r="WNS38" s="558"/>
      <c r="WNT38" s="558"/>
      <c r="WNU38" s="558"/>
      <c r="WNV38" s="558"/>
      <c r="WNW38" s="558"/>
      <c r="WNX38" s="558"/>
      <c r="WNY38" s="558"/>
      <c r="WNZ38" s="558"/>
      <c r="WOA38" s="558"/>
      <c r="WOB38" s="558"/>
      <c r="WOC38" s="558"/>
      <c r="WOD38" s="558"/>
      <c r="WOE38" s="558"/>
      <c r="WOF38" s="558"/>
      <c r="WOG38" s="558"/>
      <c r="WOH38" s="558"/>
      <c r="WOI38" s="558"/>
      <c r="WOJ38" s="558"/>
      <c r="WOK38" s="558"/>
      <c r="WOL38" s="558"/>
      <c r="WOM38" s="558"/>
      <c r="WON38" s="558"/>
      <c r="WOO38" s="558"/>
      <c r="WOP38" s="558"/>
      <c r="WOQ38" s="558"/>
      <c r="WOR38" s="558"/>
      <c r="WOS38" s="558"/>
      <c r="WOT38" s="558"/>
      <c r="WOU38" s="558"/>
      <c r="WOV38" s="558"/>
      <c r="WOW38" s="558"/>
      <c r="WOX38" s="558"/>
      <c r="WOY38" s="558"/>
      <c r="WOZ38" s="558"/>
      <c r="WPA38" s="558"/>
      <c r="WPB38" s="558"/>
      <c r="WPC38" s="558"/>
      <c r="WPD38" s="558"/>
      <c r="WPE38" s="558"/>
      <c r="WPF38" s="558"/>
      <c r="WPG38" s="558"/>
      <c r="WPH38" s="558"/>
      <c r="WPI38" s="558"/>
      <c r="WPJ38" s="558"/>
      <c r="WPK38" s="558"/>
      <c r="WPL38" s="558"/>
      <c r="WPM38" s="558"/>
      <c r="WPN38" s="558"/>
      <c r="WPO38" s="558"/>
      <c r="WPP38" s="558"/>
      <c r="WPQ38" s="558"/>
      <c r="WPR38" s="558"/>
      <c r="WPS38" s="558"/>
      <c r="WPT38" s="558"/>
      <c r="WPU38" s="558"/>
      <c r="WPV38" s="558"/>
      <c r="WPW38" s="558"/>
      <c r="WPX38" s="558"/>
      <c r="WPY38" s="558"/>
      <c r="WPZ38" s="558"/>
      <c r="WQA38" s="558"/>
      <c r="WQB38" s="558"/>
      <c r="WQC38" s="558"/>
      <c r="WQD38" s="558"/>
      <c r="WQE38" s="558"/>
      <c r="WQF38" s="558"/>
      <c r="WQG38" s="558"/>
      <c r="WQH38" s="558"/>
      <c r="WQI38" s="558"/>
      <c r="WQJ38" s="558"/>
      <c r="WQK38" s="558"/>
      <c r="WQL38" s="558"/>
      <c r="WQM38" s="558"/>
      <c r="WQN38" s="558"/>
      <c r="WQO38" s="558"/>
      <c r="WQP38" s="558"/>
      <c r="WQQ38" s="558"/>
      <c r="WQR38" s="558"/>
      <c r="WQS38" s="558"/>
      <c r="WQT38" s="558"/>
      <c r="WQU38" s="558"/>
      <c r="WQV38" s="558"/>
      <c r="WQW38" s="558"/>
      <c r="WQX38" s="558"/>
      <c r="WQY38" s="558"/>
      <c r="WQZ38" s="558"/>
      <c r="WRA38" s="558"/>
      <c r="WRB38" s="558"/>
      <c r="WRC38" s="558"/>
      <c r="WRD38" s="558"/>
      <c r="WRE38" s="558"/>
      <c r="WRF38" s="558"/>
      <c r="WRG38" s="558"/>
      <c r="WRH38" s="558"/>
      <c r="WRI38" s="558"/>
      <c r="WRJ38" s="558"/>
      <c r="WRK38" s="558"/>
      <c r="WRL38" s="558"/>
      <c r="WRM38" s="558"/>
      <c r="WRN38" s="558"/>
      <c r="WRO38" s="558"/>
      <c r="WRP38" s="558"/>
      <c r="WRQ38" s="558"/>
      <c r="WRR38" s="558"/>
      <c r="WRS38" s="558"/>
      <c r="WRT38" s="558"/>
      <c r="WRU38" s="558"/>
      <c r="WRV38" s="558"/>
      <c r="WRW38" s="558"/>
      <c r="WRX38" s="558"/>
      <c r="WRY38" s="558"/>
      <c r="WRZ38" s="558"/>
      <c r="WSA38" s="558"/>
      <c r="WSB38" s="558"/>
      <c r="WSC38" s="558"/>
      <c r="WSD38" s="558"/>
      <c r="WSE38" s="558"/>
      <c r="WSF38" s="558"/>
      <c r="WSG38" s="558"/>
      <c r="WSH38" s="558"/>
      <c r="WSI38" s="558"/>
      <c r="WSJ38" s="558"/>
      <c r="WSK38" s="558"/>
      <c r="WSL38" s="558"/>
      <c r="WSM38" s="558"/>
      <c r="WSN38" s="558"/>
      <c r="WSO38" s="558"/>
      <c r="WSP38" s="558"/>
      <c r="WSQ38" s="558"/>
      <c r="WSR38" s="558"/>
      <c r="WSS38" s="558"/>
      <c r="WST38" s="558"/>
      <c r="WSU38" s="558"/>
      <c r="WSV38" s="558"/>
      <c r="WSW38" s="558"/>
      <c r="WSX38" s="558"/>
      <c r="WSY38" s="558"/>
      <c r="WSZ38" s="558"/>
      <c r="WTA38" s="558"/>
      <c r="WTB38" s="558"/>
      <c r="WTC38" s="558"/>
      <c r="WTD38" s="558"/>
      <c r="WTE38" s="558"/>
      <c r="WTF38" s="558"/>
      <c r="WTG38" s="558"/>
      <c r="WTH38" s="558"/>
      <c r="WTI38" s="558"/>
      <c r="WTJ38" s="558"/>
      <c r="WTK38" s="558"/>
      <c r="WTL38" s="558"/>
      <c r="WTM38" s="558"/>
      <c r="WTN38" s="558"/>
      <c r="WTO38" s="558"/>
      <c r="WTP38" s="558"/>
      <c r="WTQ38" s="558"/>
      <c r="WTR38" s="558"/>
      <c r="WTS38" s="558"/>
      <c r="WTT38" s="558"/>
      <c r="WTU38" s="558"/>
      <c r="WTV38" s="558"/>
      <c r="WTW38" s="558"/>
      <c r="WTX38" s="558"/>
      <c r="WTY38" s="558"/>
      <c r="WTZ38" s="558"/>
      <c r="WUA38" s="558"/>
      <c r="WUB38" s="558"/>
      <c r="WUC38" s="558"/>
      <c r="WUD38" s="558"/>
      <c r="WUE38" s="558"/>
      <c r="WUF38" s="558"/>
      <c r="WUG38" s="558"/>
      <c r="WUH38" s="558"/>
      <c r="WUI38" s="558"/>
      <c r="WUJ38" s="558"/>
      <c r="WUK38" s="558"/>
      <c r="WUL38" s="558"/>
      <c r="WUM38" s="558"/>
      <c r="WUN38" s="558"/>
      <c r="WUO38" s="558"/>
      <c r="WUP38" s="558"/>
      <c r="WUQ38" s="558"/>
      <c r="WUR38" s="558"/>
      <c r="WUS38" s="558"/>
      <c r="WUT38" s="558"/>
      <c r="WUU38" s="558"/>
      <c r="WUV38" s="558"/>
      <c r="WUW38" s="558"/>
      <c r="WUX38" s="558"/>
      <c r="WUY38" s="558"/>
      <c r="WUZ38" s="558"/>
      <c r="WVA38" s="558"/>
      <c r="WVB38" s="558"/>
      <c r="WVC38" s="558"/>
      <c r="WVD38" s="558"/>
      <c r="WVE38" s="558"/>
      <c r="WVF38" s="558"/>
      <c r="WVG38" s="558"/>
      <c r="WVH38" s="558"/>
      <c r="WVI38" s="558"/>
      <c r="WVJ38" s="558"/>
      <c r="WVK38" s="558"/>
      <c r="WVL38" s="558"/>
      <c r="WVM38" s="558"/>
      <c r="WVN38" s="558"/>
      <c r="WVO38" s="558"/>
      <c r="WVP38" s="558"/>
      <c r="WVQ38" s="558"/>
      <c r="WVR38" s="558"/>
      <c r="WVS38" s="558"/>
      <c r="WVT38" s="558"/>
      <c r="WVU38" s="558"/>
      <c r="WVV38" s="558"/>
      <c r="WVW38" s="558"/>
      <c r="WVX38" s="558"/>
      <c r="WVY38" s="558"/>
      <c r="WVZ38" s="558"/>
      <c r="WWA38" s="558"/>
      <c r="WWB38" s="558"/>
      <c r="WWC38" s="558"/>
      <c r="WWD38" s="558"/>
      <c r="WWE38" s="558"/>
      <c r="WWF38" s="558"/>
      <c r="WWG38" s="558"/>
      <c r="WWH38" s="558"/>
      <c r="WWI38" s="558"/>
      <c r="WWJ38" s="558"/>
      <c r="WWK38" s="558"/>
      <c r="WWL38" s="558"/>
      <c r="WWM38" s="558"/>
      <c r="WWN38" s="558"/>
      <c r="WWO38" s="558"/>
      <c r="WWP38" s="558"/>
      <c r="WWQ38" s="558"/>
      <c r="WWR38" s="558"/>
      <c r="WWS38" s="558"/>
      <c r="WWT38" s="558"/>
      <c r="WWU38" s="558"/>
      <c r="WWV38" s="558"/>
      <c r="WWW38" s="558"/>
      <c r="WWX38" s="558"/>
      <c r="WWY38" s="558"/>
      <c r="WWZ38" s="558"/>
      <c r="WXA38" s="558"/>
      <c r="WXB38" s="558"/>
      <c r="WXC38" s="558"/>
      <c r="WXD38" s="558"/>
      <c r="WXE38" s="558"/>
      <c r="WXF38" s="558"/>
      <c r="WXG38" s="558"/>
      <c r="WXH38" s="558"/>
      <c r="WXI38" s="558"/>
      <c r="WXJ38" s="558"/>
      <c r="WXK38" s="558"/>
      <c r="WXL38" s="558"/>
      <c r="WXM38" s="558"/>
      <c r="WXN38" s="558"/>
      <c r="WXO38" s="558"/>
      <c r="WXP38" s="558"/>
      <c r="WXQ38" s="558"/>
      <c r="WXR38" s="558"/>
      <c r="WXS38" s="558"/>
      <c r="WXT38" s="558"/>
      <c r="WXU38" s="558"/>
      <c r="WXV38" s="558"/>
      <c r="WXW38" s="558"/>
      <c r="WXX38" s="558"/>
      <c r="WXY38" s="558"/>
      <c r="WXZ38" s="558"/>
      <c r="WYA38" s="558"/>
      <c r="WYB38" s="558"/>
      <c r="WYC38" s="558"/>
      <c r="WYD38" s="558"/>
      <c r="WYE38" s="558"/>
      <c r="WYF38" s="558"/>
      <c r="WYG38" s="558"/>
      <c r="WYH38" s="558"/>
      <c r="WYI38" s="558"/>
      <c r="WYJ38" s="558"/>
      <c r="WYK38" s="558"/>
      <c r="WYL38" s="558"/>
      <c r="WYM38" s="558"/>
      <c r="WYN38" s="558"/>
      <c r="WYO38" s="558"/>
      <c r="WYP38" s="558"/>
      <c r="WYQ38" s="558"/>
      <c r="WYR38" s="558"/>
      <c r="WYS38" s="558"/>
      <c r="WYT38" s="558"/>
      <c r="WYU38" s="558"/>
      <c r="WYV38" s="558"/>
      <c r="WYW38" s="558"/>
      <c r="WYX38" s="558"/>
      <c r="WYY38" s="558"/>
      <c r="WYZ38" s="558"/>
      <c r="WZA38" s="558"/>
      <c r="WZB38" s="558"/>
      <c r="WZC38" s="558"/>
      <c r="WZD38" s="558"/>
      <c r="WZE38" s="558"/>
      <c r="WZF38" s="558"/>
      <c r="WZG38" s="558"/>
      <c r="WZH38" s="558"/>
      <c r="WZI38" s="558"/>
      <c r="WZJ38" s="558"/>
      <c r="WZK38" s="558"/>
      <c r="WZL38" s="558"/>
      <c r="WZM38" s="558"/>
      <c r="WZN38" s="558"/>
      <c r="WZO38" s="558"/>
      <c r="WZP38" s="558"/>
      <c r="WZQ38" s="558"/>
      <c r="WZR38" s="558"/>
      <c r="WZS38" s="558"/>
      <c r="WZT38" s="558"/>
      <c r="WZU38" s="558"/>
      <c r="WZV38" s="558"/>
      <c r="WZW38" s="558"/>
      <c r="WZX38" s="558"/>
      <c r="WZY38" s="558"/>
      <c r="WZZ38" s="558"/>
      <c r="XAA38" s="558"/>
      <c r="XAB38" s="558"/>
      <c r="XAC38" s="558"/>
      <c r="XAD38" s="558"/>
      <c r="XAE38" s="558"/>
      <c r="XAF38" s="558"/>
      <c r="XAG38" s="558"/>
      <c r="XAH38" s="558"/>
      <c r="XAI38" s="558"/>
      <c r="XAJ38" s="558"/>
      <c r="XAK38" s="558"/>
      <c r="XAL38" s="558"/>
      <c r="XAM38" s="558"/>
      <c r="XAN38" s="558"/>
      <c r="XAO38" s="558"/>
      <c r="XAP38" s="558"/>
      <c r="XAQ38" s="558"/>
      <c r="XAR38" s="558"/>
      <c r="XAS38" s="558"/>
      <c r="XAT38" s="558"/>
      <c r="XAU38" s="558"/>
      <c r="XAV38" s="558"/>
      <c r="XAW38" s="558"/>
      <c r="XAX38" s="558"/>
      <c r="XAY38" s="558"/>
      <c r="XAZ38" s="558"/>
      <c r="XBA38" s="558"/>
      <c r="XBB38" s="558"/>
      <c r="XBC38" s="558"/>
      <c r="XBD38" s="558"/>
      <c r="XBE38" s="558"/>
      <c r="XBF38" s="558"/>
      <c r="XBG38" s="558"/>
      <c r="XBH38" s="558"/>
      <c r="XBI38" s="558"/>
      <c r="XBJ38" s="558"/>
      <c r="XBK38" s="558"/>
      <c r="XBL38" s="558"/>
      <c r="XBM38" s="558"/>
      <c r="XBN38" s="558"/>
      <c r="XBO38" s="558"/>
      <c r="XBP38" s="558"/>
      <c r="XBQ38" s="558"/>
      <c r="XBR38" s="558"/>
      <c r="XBS38" s="558"/>
      <c r="XBT38" s="558"/>
      <c r="XBU38" s="558"/>
      <c r="XBV38" s="558"/>
      <c r="XBW38" s="558"/>
      <c r="XBX38" s="558"/>
      <c r="XBY38" s="558"/>
      <c r="XBZ38" s="558"/>
      <c r="XCA38" s="558"/>
      <c r="XCB38" s="558"/>
      <c r="XCC38" s="558"/>
      <c r="XCD38" s="558"/>
      <c r="XCE38" s="558"/>
      <c r="XCF38" s="558"/>
      <c r="XCG38" s="558"/>
      <c r="XCH38" s="558"/>
      <c r="XCI38" s="558"/>
      <c r="XCJ38" s="558"/>
      <c r="XCK38" s="558"/>
      <c r="XCL38" s="558"/>
      <c r="XCM38" s="558"/>
      <c r="XCN38" s="558"/>
      <c r="XCO38" s="558"/>
      <c r="XCP38" s="558"/>
      <c r="XCQ38" s="558"/>
      <c r="XCR38" s="558"/>
      <c r="XCS38" s="558"/>
      <c r="XCT38" s="558"/>
      <c r="XCU38" s="558"/>
      <c r="XCV38" s="558"/>
      <c r="XCW38" s="558"/>
      <c r="XCX38" s="558"/>
      <c r="XCY38" s="558"/>
      <c r="XCZ38" s="558"/>
      <c r="XDA38" s="558"/>
      <c r="XDB38" s="558"/>
      <c r="XDC38" s="558"/>
      <c r="XDD38" s="558"/>
      <c r="XDE38" s="558"/>
      <c r="XDF38" s="558"/>
      <c r="XDG38" s="558"/>
      <c r="XDH38" s="558"/>
      <c r="XDI38" s="558"/>
      <c r="XDJ38" s="558"/>
      <c r="XDK38" s="558"/>
      <c r="XDL38" s="558"/>
      <c r="XDM38" s="558"/>
      <c r="XDN38" s="558"/>
      <c r="XDO38" s="558"/>
      <c r="XDP38" s="558"/>
      <c r="XDQ38" s="558"/>
      <c r="XDR38" s="558"/>
      <c r="XDS38" s="558"/>
      <c r="XDT38" s="558"/>
      <c r="XDU38" s="558"/>
      <c r="XDV38" s="558"/>
      <c r="XDW38" s="558"/>
      <c r="XDX38" s="558"/>
      <c r="XDY38" s="558"/>
      <c r="XDZ38" s="558"/>
      <c r="XEA38" s="558"/>
      <c r="XEB38" s="558"/>
      <c r="XEC38" s="558"/>
      <c r="XED38" s="558"/>
      <c r="XEE38" s="558"/>
      <c r="XEF38" s="558"/>
      <c r="XEG38" s="558"/>
      <c r="XEH38" s="558"/>
      <c r="XEI38" s="558"/>
      <c r="XEJ38" s="558"/>
      <c r="XEK38" s="558"/>
      <c r="XEL38" s="558"/>
      <c r="XEM38" s="558"/>
      <c r="XEN38" s="558"/>
      <c r="XEO38" s="558"/>
      <c r="XEP38" s="558"/>
      <c r="XEQ38" s="558"/>
      <c r="XER38" s="558"/>
      <c r="XES38" s="558"/>
      <c r="XET38" s="558"/>
      <c r="XEU38" s="558"/>
      <c r="XEV38" s="558"/>
      <c r="XEW38" s="558"/>
      <c r="XEX38" s="558"/>
      <c r="XEY38" s="558"/>
      <c r="XEZ38" s="558"/>
      <c r="XFA38" s="558"/>
      <c r="XFB38" s="558"/>
      <c r="XFC38" s="558"/>
      <c r="XFD38" s="558"/>
    </row>
    <row r="39" spans="1:16384" s="543" customFormat="1" ht="9" customHeight="1">
      <c r="A39" s="569"/>
      <c r="B39" s="569"/>
      <c r="C39" s="569"/>
      <c r="D39" s="569"/>
      <c r="E39" s="569"/>
      <c r="F39" s="569"/>
      <c r="G39" s="569"/>
      <c r="H39" s="569"/>
      <c r="I39" s="569"/>
      <c r="J39" s="569"/>
      <c r="K39" s="569"/>
      <c r="L39" s="569"/>
      <c r="M39" s="569"/>
      <c r="N39" s="569"/>
    </row>
    <row r="40" spans="1:16384" customFormat="1" ht="15.75">
      <c r="A40" s="554" t="s">
        <v>26</v>
      </c>
      <c r="B40" s="554"/>
      <c r="C40" s="554"/>
      <c r="D40" s="554"/>
      <c r="E40" s="554"/>
      <c r="F40" s="554"/>
      <c r="G40" s="554"/>
      <c r="H40" s="554"/>
      <c r="I40" s="554"/>
      <c r="J40" s="554"/>
      <c r="K40" s="554"/>
      <c r="L40" s="554"/>
      <c r="M40" s="554"/>
      <c r="N40" s="554"/>
    </row>
    <row r="41" spans="1:16384" customFormat="1" ht="24.75" customHeight="1">
      <c r="A41" s="575" t="s">
        <v>27</v>
      </c>
      <c r="B41" s="575"/>
      <c r="C41" s="575"/>
      <c r="D41" s="575"/>
      <c r="E41" s="575"/>
      <c r="F41" s="575"/>
      <c r="G41" s="575"/>
      <c r="H41" s="575"/>
      <c r="I41" s="575"/>
      <c r="J41" s="575"/>
      <c r="K41" s="575"/>
      <c r="L41" s="575"/>
      <c r="M41" s="575"/>
      <c r="N41" s="575"/>
    </row>
    <row r="42" spans="1:16384" s="94" customFormat="1" ht="15.75" customHeight="1">
      <c r="A42" s="573" t="s">
        <v>28</v>
      </c>
      <c r="B42" s="573"/>
      <c r="C42" s="573"/>
      <c r="D42" s="573"/>
      <c r="E42" s="573"/>
      <c r="F42" s="573"/>
      <c r="G42" s="573"/>
      <c r="H42" s="573"/>
      <c r="I42" s="573"/>
      <c r="J42" s="573"/>
      <c r="K42" s="573"/>
      <c r="L42" s="573"/>
      <c r="M42" s="573"/>
      <c r="N42" s="573"/>
      <c r="O42" s="580"/>
      <c r="P42" s="580"/>
    </row>
    <row r="43" spans="1:16384" s="535" customFormat="1" ht="15.75" customHeight="1">
      <c r="A43" s="574" t="s">
        <v>29</v>
      </c>
      <c r="B43" s="574"/>
      <c r="C43" s="574"/>
      <c r="D43" s="574"/>
      <c r="E43" s="574"/>
      <c r="F43" s="574"/>
      <c r="G43" s="574"/>
      <c r="H43" s="574"/>
      <c r="I43" s="574"/>
      <c r="J43" s="574"/>
      <c r="K43" s="574"/>
      <c r="L43" s="574"/>
      <c r="M43" s="574"/>
      <c r="N43" s="574"/>
      <c r="O43" s="581"/>
      <c r="P43" s="581"/>
    </row>
    <row r="44" spans="1:16384" s="94" customFormat="1" ht="12" customHeight="1">
      <c r="A44" s="559"/>
      <c r="B44" s="559"/>
      <c r="C44" s="559"/>
      <c r="D44" s="559"/>
      <c r="E44" s="559"/>
      <c r="F44" s="559"/>
      <c r="G44" s="559"/>
      <c r="H44" s="559"/>
      <c r="I44" s="559"/>
      <c r="J44" s="559"/>
      <c r="K44" s="559"/>
      <c r="L44" s="559"/>
      <c r="M44" s="559"/>
      <c r="N44" s="559"/>
    </row>
    <row r="45" spans="1:16384" customFormat="1" ht="15.75">
      <c r="A45" s="554" t="s">
        <v>30</v>
      </c>
      <c r="B45" s="554"/>
      <c r="C45" s="554"/>
      <c r="D45" s="554"/>
      <c r="E45" s="554"/>
      <c r="F45" s="554"/>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4"/>
      <c r="AW45" s="554"/>
      <c r="AX45" s="554"/>
      <c r="AY45" s="554"/>
      <c r="AZ45" s="554"/>
      <c r="BA45" s="554"/>
      <c r="BB45" s="554"/>
      <c r="BC45" s="554"/>
      <c r="BD45" s="554"/>
      <c r="BE45" s="554"/>
      <c r="BF45" s="554"/>
      <c r="BG45" s="554"/>
      <c r="BH45" s="554"/>
      <c r="BI45" s="554"/>
      <c r="BJ45" s="554"/>
      <c r="BK45" s="554"/>
      <c r="BL45" s="554"/>
      <c r="BM45" s="554"/>
      <c r="BN45" s="554"/>
      <c r="BO45" s="554"/>
      <c r="BP45" s="554"/>
      <c r="BQ45" s="554"/>
      <c r="BR45" s="554"/>
      <c r="BS45" s="554"/>
      <c r="BT45" s="554"/>
      <c r="BU45" s="554"/>
      <c r="BV45" s="554"/>
      <c r="BW45" s="554"/>
      <c r="BX45" s="554"/>
      <c r="BY45" s="554"/>
      <c r="BZ45" s="554"/>
      <c r="CA45" s="554"/>
      <c r="CB45" s="554"/>
      <c r="CC45" s="554"/>
      <c r="CD45" s="554"/>
      <c r="CE45" s="554"/>
      <c r="CF45" s="554"/>
      <c r="CG45" s="554"/>
      <c r="CH45" s="554"/>
      <c r="CI45" s="554"/>
      <c r="CJ45" s="554"/>
      <c r="CK45" s="554"/>
      <c r="CL45" s="554"/>
      <c r="CM45" s="554"/>
      <c r="CN45" s="554"/>
      <c r="CO45" s="554"/>
      <c r="CP45" s="554"/>
      <c r="CQ45" s="554"/>
      <c r="CR45" s="554"/>
      <c r="CS45" s="554"/>
      <c r="CT45" s="554"/>
      <c r="CU45" s="554"/>
      <c r="CV45" s="554"/>
      <c r="CW45" s="554"/>
      <c r="CX45" s="554"/>
      <c r="CY45" s="554"/>
      <c r="CZ45" s="554"/>
      <c r="DA45" s="554"/>
      <c r="DB45" s="554"/>
      <c r="DC45" s="554"/>
      <c r="DD45" s="554"/>
      <c r="DE45" s="554"/>
      <c r="DF45" s="554"/>
      <c r="DG45" s="554"/>
      <c r="DH45" s="554"/>
      <c r="DI45" s="554"/>
      <c r="DJ45" s="554"/>
      <c r="DK45" s="554"/>
      <c r="DL45" s="554"/>
      <c r="DM45" s="554"/>
      <c r="DN45" s="554"/>
      <c r="DO45" s="554"/>
      <c r="DP45" s="554"/>
      <c r="DQ45" s="554"/>
      <c r="DR45" s="554"/>
      <c r="DS45" s="554"/>
      <c r="DT45" s="554"/>
      <c r="DU45" s="554"/>
      <c r="DV45" s="554"/>
      <c r="DW45" s="554"/>
      <c r="DX45" s="554"/>
      <c r="DY45" s="554"/>
      <c r="DZ45" s="554"/>
      <c r="EA45" s="554"/>
      <c r="EB45" s="554"/>
      <c r="EC45" s="554"/>
      <c r="ED45" s="554"/>
      <c r="EE45" s="554"/>
      <c r="EF45" s="554"/>
      <c r="EG45" s="554"/>
      <c r="EH45" s="554"/>
      <c r="EI45" s="554"/>
      <c r="EJ45" s="554"/>
      <c r="EK45" s="554"/>
      <c r="EL45" s="554"/>
      <c r="EM45" s="554"/>
      <c r="EN45" s="554"/>
      <c r="EO45" s="554"/>
      <c r="EP45" s="554"/>
      <c r="EQ45" s="554"/>
      <c r="ER45" s="554"/>
      <c r="ES45" s="554"/>
      <c r="ET45" s="554"/>
      <c r="EU45" s="554"/>
      <c r="EV45" s="554"/>
      <c r="EW45" s="554"/>
      <c r="EX45" s="554"/>
      <c r="EY45" s="554"/>
      <c r="EZ45" s="554"/>
      <c r="FA45" s="554"/>
      <c r="FB45" s="554"/>
      <c r="FC45" s="554"/>
      <c r="FD45" s="554"/>
      <c r="FE45" s="554"/>
      <c r="FF45" s="554"/>
      <c r="FG45" s="554"/>
      <c r="FH45" s="554"/>
      <c r="FI45" s="554"/>
      <c r="FJ45" s="554"/>
      <c r="FK45" s="554"/>
      <c r="FL45" s="554"/>
      <c r="FM45" s="554"/>
      <c r="FN45" s="554"/>
      <c r="FO45" s="554"/>
      <c r="FP45" s="554"/>
      <c r="FQ45" s="554"/>
      <c r="FR45" s="554"/>
      <c r="FS45" s="554"/>
      <c r="FT45" s="554"/>
      <c r="FU45" s="554"/>
      <c r="FV45" s="554"/>
      <c r="FW45" s="554"/>
      <c r="FX45" s="554"/>
      <c r="FY45" s="554"/>
      <c r="FZ45" s="554"/>
      <c r="GA45" s="554"/>
      <c r="GB45" s="554"/>
      <c r="GC45" s="554"/>
      <c r="GD45" s="554"/>
      <c r="GE45" s="554"/>
      <c r="GF45" s="554"/>
      <c r="GG45" s="554"/>
      <c r="GH45" s="554"/>
      <c r="GI45" s="554"/>
      <c r="GJ45" s="554"/>
      <c r="GK45" s="554"/>
      <c r="GL45" s="554"/>
      <c r="GM45" s="554"/>
      <c r="GN45" s="554"/>
      <c r="GO45" s="554"/>
      <c r="GP45" s="554"/>
      <c r="GQ45" s="554"/>
      <c r="GR45" s="554"/>
      <c r="GS45" s="554"/>
      <c r="GT45" s="554"/>
      <c r="GU45" s="554"/>
      <c r="GV45" s="554"/>
      <c r="GW45" s="554"/>
      <c r="GX45" s="554"/>
      <c r="GY45" s="554"/>
      <c r="GZ45" s="554"/>
      <c r="HA45" s="554"/>
      <c r="HB45" s="554"/>
      <c r="HC45" s="554"/>
      <c r="HD45" s="554"/>
      <c r="HE45" s="554"/>
      <c r="HF45" s="554"/>
      <c r="HG45" s="554"/>
      <c r="HH45" s="554"/>
      <c r="HI45" s="554"/>
      <c r="HJ45" s="554"/>
      <c r="HK45" s="554"/>
      <c r="HL45" s="554"/>
      <c r="HM45" s="554"/>
      <c r="HN45" s="554"/>
      <c r="HO45" s="554"/>
      <c r="HP45" s="554"/>
      <c r="HQ45" s="554"/>
      <c r="HR45" s="554"/>
      <c r="HS45" s="554"/>
      <c r="HT45" s="554"/>
      <c r="HU45" s="554"/>
      <c r="HV45" s="554"/>
      <c r="HW45" s="554"/>
      <c r="HX45" s="554"/>
      <c r="HY45" s="554"/>
      <c r="HZ45" s="554"/>
      <c r="IA45" s="554"/>
      <c r="IB45" s="554"/>
      <c r="IC45" s="554"/>
      <c r="ID45" s="554"/>
      <c r="IE45" s="554"/>
      <c r="IF45" s="554"/>
      <c r="IG45" s="554"/>
      <c r="IH45" s="554"/>
      <c r="II45" s="554"/>
      <c r="IJ45" s="554"/>
      <c r="IK45" s="554"/>
      <c r="IL45" s="554"/>
      <c r="IM45" s="554"/>
      <c r="IN45" s="554"/>
      <c r="IO45" s="554"/>
      <c r="IP45" s="554"/>
      <c r="IQ45" s="554"/>
      <c r="IR45" s="554"/>
      <c r="IS45" s="554"/>
      <c r="IT45" s="554"/>
      <c r="IU45" s="554"/>
      <c r="IV45" s="554"/>
      <c r="IW45" s="554"/>
      <c r="IX45" s="554"/>
      <c r="IY45" s="554"/>
      <c r="IZ45" s="554"/>
      <c r="JA45" s="554"/>
      <c r="JB45" s="554"/>
      <c r="JC45" s="554"/>
      <c r="JD45" s="554"/>
      <c r="JE45" s="554"/>
      <c r="JF45" s="554"/>
      <c r="JG45" s="554"/>
      <c r="JH45" s="554"/>
      <c r="JI45" s="554"/>
      <c r="JJ45" s="554"/>
      <c r="JK45" s="554"/>
      <c r="JL45" s="554"/>
      <c r="JM45" s="554"/>
      <c r="JN45" s="554"/>
      <c r="JO45" s="554"/>
      <c r="JP45" s="554"/>
      <c r="JQ45" s="554"/>
      <c r="JR45" s="554"/>
      <c r="JS45" s="554"/>
      <c r="JT45" s="554"/>
      <c r="JU45" s="554"/>
      <c r="JV45" s="554"/>
      <c r="JW45" s="554"/>
      <c r="JX45" s="554"/>
      <c r="JY45" s="554"/>
      <c r="JZ45" s="554"/>
      <c r="KA45" s="554"/>
      <c r="KB45" s="554"/>
      <c r="KC45" s="554"/>
      <c r="KD45" s="554"/>
      <c r="KE45" s="554"/>
      <c r="KF45" s="554"/>
      <c r="KG45" s="554"/>
      <c r="KH45" s="554"/>
      <c r="KI45" s="554"/>
      <c r="KJ45" s="554"/>
      <c r="KK45" s="554"/>
      <c r="KL45" s="554"/>
      <c r="KM45" s="554"/>
      <c r="KN45" s="554"/>
      <c r="KO45" s="554"/>
      <c r="KP45" s="554"/>
      <c r="KQ45" s="554"/>
      <c r="KR45" s="554"/>
      <c r="KS45" s="554"/>
      <c r="KT45" s="554"/>
      <c r="KU45" s="554"/>
      <c r="KV45" s="554"/>
      <c r="KW45" s="554"/>
      <c r="KX45" s="554"/>
      <c r="KY45" s="554"/>
      <c r="KZ45" s="554"/>
      <c r="LA45" s="554"/>
      <c r="LB45" s="554"/>
      <c r="LC45" s="554"/>
      <c r="LD45" s="554"/>
      <c r="LE45" s="554"/>
      <c r="LF45" s="554"/>
      <c r="LG45" s="554"/>
      <c r="LH45" s="554"/>
      <c r="LI45" s="554"/>
      <c r="LJ45" s="554"/>
      <c r="LK45" s="554"/>
      <c r="LL45" s="554"/>
      <c r="LM45" s="554"/>
      <c r="LN45" s="554"/>
      <c r="LO45" s="554"/>
      <c r="LP45" s="554"/>
      <c r="LQ45" s="554"/>
      <c r="LR45" s="554"/>
      <c r="LS45" s="554"/>
      <c r="LT45" s="554"/>
      <c r="LU45" s="554"/>
      <c r="LV45" s="554"/>
      <c r="LW45" s="554"/>
      <c r="LX45" s="554"/>
      <c r="LY45" s="554"/>
      <c r="LZ45" s="554"/>
      <c r="MA45" s="554"/>
      <c r="MB45" s="554"/>
      <c r="MC45" s="554"/>
      <c r="MD45" s="554"/>
      <c r="ME45" s="554"/>
      <c r="MF45" s="554"/>
      <c r="MG45" s="554"/>
      <c r="MH45" s="554"/>
      <c r="MI45" s="554"/>
      <c r="MJ45" s="554"/>
      <c r="MK45" s="554"/>
      <c r="ML45" s="554"/>
      <c r="MM45" s="554"/>
      <c r="MN45" s="554"/>
      <c r="MO45" s="554"/>
      <c r="MP45" s="554"/>
      <c r="MQ45" s="554"/>
      <c r="MR45" s="554"/>
      <c r="MS45" s="554"/>
      <c r="MT45" s="554"/>
      <c r="MU45" s="554"/>
      <c r="MV45" s="554"/>
      <c r="MW45" s="554"/>
      <c r="MX45" s="554"/>
      <c r="MY45" s="554"/>
      <c r="MZ45" s="554"/>
      <c r="NA45" s="554"/>
      <c r="NB45" s="554"/>
      <c r="NC45" s="554"/>
      <c r="ND45" s="554"/>
      <c r="NE45" s="554"/>
      <c r="NF45" s="554"/>
      <c r="NG45" s="554"/>
      <c r="NH45" s="554"/>
      <c r="NI45" s="554"/>
      <c r="NJ45" s="554"/>
      <c r="NK45" s="554"/>
      <c r="NL45" s="554"/>
      <c r="NM45" s="554"/>
      <c r="NN45" s="554"/>
      <c r="NO45" s="554"/>
      <c r="NP45" s="554"/>
      <c r="NQ45" s="554"/>
      <c r="NR45" s="554"/>
      <c r="NS45" s="554"/>
      <c r="NT45" s="554"/>
      <c r="NU45" s="554"/>
      <c r="NV45" s="554"/>
      <c r="NW45" s="554"/>
      <c r="NX45" s="554"/>
      <c r="NY45" s="554"/>
      <c r="NZ45" s="554"/>
      <c r="OA45" s="554"/>
      <c r="OB45" s="554"/>
      <c r="OC45" s="554"/>
      <c r="OD45" s="554"/>
      <c r="OE45" s="554"/>
      <c r="OF45" s="554"/>
      <c r="OG45" s="554"/>
      <c r="OH45" s="554"/>
      <c r="OI45" s="554"/>
      <c r="OJ45" s="554"/>
      <c r="OK45" s="554"/>
      <c r="OL45" s="554"/>
      <c r="OM45" s="554"/>
      <c r="ON45" s="554"/>
      <c r="OO45" s="554"/>
      <c r="OP45" s="554"/>
      <c r="OQ45" s="554"/>
      <c r="OR45" s="554"/>
      <c r="OS45" s="554"/>
      <c r="OT45" s="554"/>
      <c r="OU45" s="554"/>
      <c r="OV45" s="554"/>
      <c r="OW45" s="554"/>
      <c r="OX45" s="554"/>
      <c r="OY45" s="554"/>
      <c r="OZ45" s="554"/>
      <c r="PA45" s="554"/>
      <c r="PB45" s="554"/>
      <c r="PC45" s="554"/>
      <c r="PD45" s="554"/>
      <c r="PE45" s="554"/>
      <c r="PF45" s="554"/>
      <c r="PG45" s="554"/>
      <c r="PH45" s="554"/>
      <c r="PI45" s="554"/>
      <c r="PJ45" s="554"/>
      <c r="PK45" s="554"/>
      <c r="PL45" s="554"/>
      <c r="PM45" s="554"/>
      <c r="PN45" s="554"/>
      <c r="PO45" s="554"/>
      <c r="PP45" s="554"/>
      <c r="PQ45" s="554"/>
      <c r="PR45" s="554"/>
      <c r="PS45" s="554"/>
      <c r="PT45" s="554"/>
      <c r="PU45" s="554"/>
      <c r="PV45" s="554"/>
      <c r="PW45" s="554"/>
      <c r="PX45" s="554"/>
      <c r="PY45" s="554"/>
      <c r="PZ45" s="554"/>
      <c r="QA45" s="554"/>
      <c r="QB45" s="554"/>
      <c r="QC45" s="554"/>
      <c r="QD45" s="554"/>
      <c r="QE45" s="554"/>
      <c r="QF45" s="554"/>
      <c r="QG45" s="554"/>
      <c r="QH45" s="554"/>
      <c r="QI45" s="554"/>
      <c r="QJ45" s="554"/>
      <c r="QK45" s="554"/>
      <c r="QL45" s="554"/>
      <c r="QM45" s="554"/>
      <c r="QN45" s="554"/>
      <c r="QO45" s="554"/>
      <c r="QP45" s="554"/>
      <c r="QQ45" s="554"/>
      <c r="QR45" s="554"/>
      <c r="QS45" s="554"/>
      <c r="QT45" s="554"/>
      <c r="QU45" s="554"/>
      <c r="QV45" s="554"/>
      <c r="QW45" s="554"/>
      <c r="QX45" s="554"/>
      <c r="QY45" s="554"/>
      <c r="QZ45" s="554"/>
      <c r="RA45" s="554"/>
      <c r="RB45" s="554"/>
      <c r="RC45" s="554"/>
      <c r="RD45" s="554"/>
      <c r="RE45" s="554"/>
      <c r="RF45" s="554"/>
      <c r="RG45" s="554"/>
      <c r="RH45" s="554"/>
      <c r="RI45" s="554"/>
      <c r="RJ45" s="554"/>
      <c r="RK45" s="554"/>
      <c r="RL45" s="554"/>
      <c r="RM45" s="554"/>
      <c r="RN45" s="554"/>
      <c r="RO45" s="554"/>
      <c r="RP45" s="554"/>
      <c r="RQ45" s="554"/>
      <c r="RR45" s="554"/>
      <c r="RS45" s="554"/>
      <c r="RT45" s="554"/>
      <c r="RU45" s="554"/>
      <c r="RV45" s="554"/>
      <c r="RW45" s="554"/>
      <c r="RX45" s="554"/>
      <c r="RY45" s="554"/>
      <c r="RZ45" s="554"/>
      <c r="SA45" s="554"/>
      <c r="SB45" s="554"/>
      <c r="SC45" s="554"/>
      <c r="SD45" s="554"/>
      <c r="SE45" s="554"/>
      <c r="SF45" s="554"/>
      <c r="SG45" s="554"/>
      <c r="SH45" s="554"/>
      <c r="SI45" s="554"/>
      <c r="SJ45" s="554"/>
      <c r="SK45" s="554"/>
      <c r="SL45" s="554"/>
      <c r="SM45" s="554"/>
      <c r="SN45" s="554"/>
      <c r="SO45" s="554"/>
      <c r="SP45" s="554"/>
      <c r="SQ45" s="554"/>
      <c r="SR45" s="554"/>
      <c r="SS45" s="554"/>
      <c r="ST45" s="554"/>
      <c r="SU45" s="554"/>
      <c r="SV45" s="554"/>
      <c r="SW45" s="554"/>
      <c r="SX45" s="554"/>
      <c r="SY45" s="554"/>
      <c r="SZ45" s="554"/>
      <c r="TA45" s="554"/>
      <c r="TB45" s="554"/>
      <c r="TC45" s="554"/>
      <c r="TD45" s="554"/>
      <c r="TE45" s="554"/>
      <c r="TF45" s="554"/>
      <c r="TG45" s="554"/>
      <c r="TH45" s="554"/>
      <c r="TI45" s="554"/>
      <c r="TJ45" s="554"/>
      <c r="TK45" s="554"/>
      <c r="TL45" s="554"/>
      <c r="TM45" s="554"/>
      <c r="TN45" s="554"/>
      <c r="TO45" s="554"/>
      <c r="TP45" s="554"/>
      <c r="TQ45" s="554"/>
      <c r="TR45" s="554"/>
      <c r="TS45" s="554"/>
      <c r="TT45" s="554"/>
      <c r="TU45" s="554"/>
      <c r="TV45" s="554"/>
      <c r="TW45" s="554"/>
      <c r="TX45" s="554"/>
      <c r="TY45" s="554"/>
      <c r="TZ45" s="554"/>
      <c r="UA45" s="554"/>
      <c r="UB45" s="554"/>
      <c r="UC45" s="554"/>
      <c r="UD45" s="554"/>
      <c r="UE45" s="554"/>
      <c r="UF45" s="554"/>
      <c r="UG45" s="554"/>
      <c r="UH45" s="554"/>
      <c r="UI45" s="554"/>
      <c r="UJ45" s="554"/>
      <c r="UK45" s="554"/>
      <c r="UL45" s="554"/>
      <c r="UM45" s="554"/>
      <c r="UN45" s="554"/>
      <c r="UO45" s="554"/>
      <c r="UP45" s="554"/>
      <c r="UQ45" s="554"/>
      <c r="UR45" s="554"/>
      <c r="US45" s="554"/>
      <c r="UT45" s="554"/>
      <c r="UU45" s="554"/>
      <c r="UV45" s="554"/>
      <c r="UW45" s="554"/>
      <c r="UX45" s="554"/>
      <c r="UY45" s="554"/>
      <c r="UZ45" s="554"/>
      <c r="VA45" s="554"/>
      <c r="VB45" s="554"/>
      <c r="VC45" s="554"/>
      <c r="VD45" s="554"/>
      <c r="VE45" s="554"/>
      <c r="VF45" s="554"/>
      <c r="VG45" s="554"/>
      <c r="VH45" s="554"/>
      <c r="VI45" s="554"/>
      <c r="VJ45" s="554"/>
      <c r="VK45" s="554"/>
      <c r="VL45" s="554"/>
      <c r="VM45" s="554"/>
      <c r="VN45" s="554"/>
      <c r="VO45" s="554"/>
      <c r="VP45" s="554"/>
      <c r="VQ45" s="554"/>
      <c r="VR45" s="554"/>
      <c r="VS45" s="554"/>
      <c r="VT45" s="554"/>
      <c r="VU45" s="554"/>
      <c r="VV45" s="554"/>
      <c r="VW45" s="554"/>
      <c r="VX45" s="554"/>
      <c r="VY45" s="554"/>
      <c r="VZ45" s="554"/>
      <c r="WA45" s="554"/>
      <c r="WB45" s="554"/>
      <c r="WC45" s="554"/>
      <c r="WD45" s="554"/>
      <c r="WE45" s="554"/>
      <c r="WF45" s="554"/>
      <c r="WG45" s="554"/>
      <c r="WH45" s="554"/>
      <c r="WI45" s="554"/>
      <c r="WJ45" s="554"/>
      <c r="WK45" s="554"/>
      <c r="WL45" s="554"/>
      <c r="WM45" s="554"/>
      <c r="WN45" s="554"/>
      <c r="WO45" s="554"/>
      <c r="WP45" s="554"/>
      <c r="WQ45" s="554"/>
      <c r="WR45" s="554"/>
      <c r="WS45" s="554"/>
      <c r="WT45" s="554"/>
      <c r="WU45" s="554"/>
      <c r="WV45" s="554"/>
      <c r="WW45" s="554"/>
      <c r="WX45" s="554"/>
      <c r="WY45" s="554"/>
      <c r="WZ45" s="554"/>
      <c r="XA45" s="554"/>
      <c r="XB45" s="554"/>
      <c r="XC45" s="554"/>
      <c r="XD45" s="554"/>
      <c r="XE45" s="554"/>
      <c r="XF45" s="554"/>
      <c r="XG45" s="554"/>
      <c r="XH45" s="554"/>
      <c r="XI45" s="554"/>
      <c r="XJ45" s="554"/>
      <c r="XK45" s="554"/>
      <c r="XL45" s="554"/>
      <c r="XM45" s="554"/>
      <c r="XN45" s="554"/>
      <c r="XO45" s="554"/>
      <c r="XP45" s="554"/>
      <c r="XQ45" s="554"/>
      <c r="XR45" s="554"/>
      <c r="XS45" s="554"/>
      <c r="XT45" s="554"/>
      <c r="XU45" s="554"/>
      <c r="XV45" s="554"/>
      <c r="XW45" s="554"/>
      <c r="XX45" s="554"/>
      <c r="XY45" s="554"/>
      <c r="XZ45" s="554"/>
      <c r="YA45" s="554"/>
      <c r="YB45" s="554"/>
      <c r="YC45" s="554"/>
      <c r="YD45" s="554"/>
      <c r="YE45" s="554"/>
      <c r="YF45" s="554"/>
      <c r="YG45" s="554"/>
      <c r="YH45" s="554"/>
      <c r="YI45" s="554"/>
      <c r="YJ45" s="554"/>
      <c r="YK45" s="554"/>
      <c r="YL45" s="554"/>
      <c r="YM45" s="554"/>
      <c r="YN45" s="554"/>
      <c r="YO45" s="554"/>
      <c r="YP45" s="554"/>
      <c r="YQ45" s="554"/>
      <c r="YR45" s="554"/>
      <c r="YS45" s="554"/>
      <c r="YT45" s="554"/>
      <c r="YU45" s="554"/>
      <c r="YV45" s="554"/>
      <c r="YW45" s="554"/>
      <c r="YX45" s="554"/>
      <c r="YY45" s="554"/>
      <c r="YZ45" s="554"/>
      <c r="ZA45" s="554"/>
      <c r="ZB45" s="554"/>
      <c r="ZC45" s="554"/>
      <c r="ZD45" s="554"/>
      <c r="ZE45" s="554"/>
      <c r="ZF45" s="554"/>
      <c r="ZG45" s="554"/>
      <c r="ZH45" s="554"/>
      <c r="ZI45" s="554"/>
      <c r="ZJ45" s="554"/>
      <c r="ZK45" s="554"/>
      <c r="ZL45" s="554"/>
      <c r="ZM45" s="554"/>
      <c r="ZN45" s="554"/>
      <c r="ZO45" s="554"/>
      <c r="ZP45" s="554"/>
      <c r="ZQ45" s="554"/>
      <c r="ZR45" s="554"/>
      <c r="ZS45" s="554"/>
      <c r="ZT45" s="554"/>
      <c r="ZU45" s="554"/>
      <c r="ZV45" s="554"/>
      <c r="ZW45" s="554"/>
      <c r="ZX45" s="554"/>
      <c r="ZY45" s="554"/>
      <c r="ZZ45" s="554"/>
      <c r="AAA45" s="554"/>
      <c r="AAB45" s="554"/>
      <c r="AAC45" s="554"/>
      <c r="AAD45" s="554"/>
      <c r="AAE45" s="554"/>
      <c r="AAF45" s="554"/>
      <c r="AAG45" s="554"/>
      <c r="AAH45" s="554"/>
      <c r="AAI45" s="554"/>
      <c r="AAJ45" s="554"/>
      <c r="AAK45" s="554"/>
      <c r="AAL45" s="554"/>
      <c r="AAM45" s="554"/>
      <c r="AAN45" s="554"/>
      <c r="AAO45" s="554"/>
      <c r="AAP45" s="554"/>
      <c r="AAQ45" s="554"/>
      <c r="AAR45" s="554"/>
      <c r="AAS45" s="554"/>
      <c r="AAT45" s="554"/>
      <c r="AAU45" s="554"/>
      <c r="AAV45" s="554"/>
      <c r="AAW45" s="554"/>
      <c r="AAX45" s="554"/>
      <c r="AAY45" s="554"/>
      <c r="AAZ45" s="554"/>
      <c r="ABA45" s="554"/>
      <c r="ABB45" s="554"/>
      <c r="ABC45" s="554"/>
      <c r="ABD45" s="554"/>
      <c r="ABE45" s="554"/>
      <c r="ABF45" s="554"/>
      <c r="ABG45" s="554"/>
      <c r="ABH45" s="554"/>
      <c r="ABI45" s="554"/>
      <c r="ABJ45" s="554"/>
      <c r="ABK45" s="554"/>
      <c r="ABL45" s="554"/>
      <c r="ABM45" s="554"/>
      <c r="ABN45" s="554"/>
      <c r="ABO45" s="554"/>
      <c r="ABP45" s="554"/>
      <c r="ABQ45" s="554"/>
      <c r="ABR45" s="554"/>
      <c r="ABS45" s="554"/>
      <c r="ABT45" s="554"/>
      <c r="ABU45" s="554"/>
      <c r="ABV45" s="554"/>
      <c r="ABW45" s="554"/>
      <c r="ABX45" s="554"/>
      <c r="ABY45" s="554"/>
      <c r="ABZ45" s="554"/>
      <c r="ACA45" s="554"/>
      <c r="ACB45" s="554"/>
      <c r="ACC45" s="554"/>
      <c r="ACD45" s="554"/>
      <c r="ACE45" s="554"/>
      <c r="ACF45" s="554"/>
      <c r="ACG45" s="554"/>
      <c r="ACH45" s="554"/>
      <c r="ACI45" s="554"/>
      <c r="ACJ45" s="554"/>
      <c r="ACK45" s="554"/>
      <c r="ACL45" s="554"/>
      <c r="ACM45" s="554"/>
      <c r="ACN45" s="554"/>
      <c r="ACO45" s="554"/>
      <c r="ACP45" s="554"/>
      <c r="ACQ45" s="554"/>
      <c r="ACR45" s="554"/>
      <c r="ACS45" s="554"/>
      <c r="ACT45" s="554"/>
      <c r="ACU45" s="554"/>
      <c r="ACV45" s="554"/>
      <c r="ACW45" s="554"/>
      <c r="ACX45" s="554"/>
      <c r="ACY45" s="554"/>
      <c r="ACZ45" s="554"/>
      <c r="ADA45" s="554"/>
      <c r="ADB45" s="554"/>
      <c r="ADC45" s="554"/>
      <c r="ADD45" s="554"/>
      <c r="ADE45" s="554"/>
      <c r="ADF45" s="554"/>
      <c r="ADG45" s="554"/>
      <c r="ADH45" s="554"/>
      <c r="ADI45" s="554"/>
      <c r="ADJ45" s="554"/>
      <c r="ADK45" s="554"/>
      <c r="ADL45" s="554"/>
      <c r="ADM45" s="554"/>
      <c r="ADN45" s="554"/>
      <c r="ADO45" s="554"/>
      <c r="ADP45" s="554"/>
      <c r="ADQ45" s="554"/>
      <c r="ADR45" s="554"/>
      <c r="ADS45" s="554"/>
      <c r="ADT45" s="554"/>
      <c r="ADU45" s="554"/>
      <c r="ADV45" s="554"/>
      <c r="ADW45" s="554"/>
      <c r="ADX45" s="554"/>
      <c r="ADY45" s="554"/>
      <c r="ADZ45" s="554"/>
      <c r="AEA45" s="554"/>
      <c r="AEB45" s="554"/>
      <c r="AEC45" s="554"/>
      <c r="AED45" s="554"/>
      <c r="AEE45" s="554"/>
      <c r="AEF45" s="554"/>
      <c r="AEG45" s="554"/>
      <c r="AEH45" s="554"/>
      <c r="AEI45" s="554"/>
      <c r="AEJ45" s="554"/>
      <c r="AEK45" s="554"/>
      <c r="AEL45" s="554"/>
      <c r="AEM45" s="554"/>
      <c r="AEN45" s="554"/>
      <c r="AEO45" s="554"/>
      <c r="AEP45" s="554"/>
      <c r="AEQ45" s="554"/>
      <c r="AER45" s="554"/>
      <c r="AES45" s="554"/>
      <c r="AET45" s="554"/>
      <c r="AEU45" s="554"/>
      <c r="AEV45" s="554"/>
      <c r="AEW45" s="554"/>
      <c r="AEX45" s="554"/>
      <c r="AEY45" s="554"/>
      <c r="AEZ45" s="554"/>
      <c r="AFA45" s="554"/>
      <c r="AFB45" s="554"/>
      <c r="AFC45" s="554"/>
      <c r="AFD45" s="554"/>
      <c r="AFE45" s="554"/>
      <c r="AFF45" s="554"/>
      <c r="AFG45" s="554"/>
      <c r="AFH45" s="554"/>
      <c r="AFI45" s="554"/>
      <c r="AFJ45" s="554"/>
      <c r="AFK45" s="554"/>
      <c r="AFL45" s="554"/>
      <c r="AFM45" s="554"/>
      <c r="AFN45" s="554"/>
      <c r="AFO45" s="554"/>
      <c r="AFP45" s="554"/>
      <c r="AFQ45" s="554"/>
      <c r="AFR45" s="554"/>
      <c r="AFS45" s="554"/>
      <c r="AFT45" s="554"/>
      <c r="AFU45" s="554"/>
      <c r="AFV45" s="554"/>
      <c r="AFW45" s="554"/>
      <c r="AFX45" s="554"/>
      <c r="AFY45" s="554"/>
      <c r="AFZ45" s="554"/>
      <c r="AGA45" s="554"/>
      <c r="AGB45" s="554"/>
      <c r="AGC45" s="554"/>
      <c r="AGD45" s="554"/>
      <c r="AGE45" s="554"/>
      <c r="AGF45" s="554"/>
      <c r="AGG45" s="554"/>
      <c r="AGH45" s="554"/>
      <c r="AGI45" s="554"/>
      <c r="AGJ45" s="554"/>
      <c r="AGK45" s="554"/>
      <c r="AGL45" s="554"/>
      <c r="AGM45" s="554"/>
      <c r="AGN45" s="554"/>
      <c r="AGO45" s="554"/>
      <c r="AGP45" s="554"/>
      <c r="AGQ45" s="554"/>
      <c r="AGR45" s="554"/>
      <c r="AGS45" s="554"/>
      <c r="AGT45" s="554"/>
      <c r="AGU45" s="554"/>
      <c r="AGV45" s="554"/>
      <c r="AGW45" s="554"/>
      <c r="AGX45" s="554"/>
      <c r="AGY45" s="554"/>
      <c r="AGZ45" s="554"/>
      <c r="AHA45" s="554"/>
      <c r="AHB45" s="554"/>
      <c r="AHC45" s="554"/>
      <c r="AHD45" s="554"/>
      <c r="AHE45" s="554"/>
      <c r="AHF45" s="554"/>
      <c r="AHG45" s="554"/>
      <c r="AHH45" s="554"/>
      <c r="AHI45" s="554"/>
      <c r="AHJ45" s="554"/>
      <c r="AHK45" s="554"/>
      <c r="AHL45" s="554"/>
      <c r="AHM45" s="554"/>
      <c r="AHN45" s="554"/>
      <c r="AHO45" s="554"/>
      <c r="AHP45" s="554"/>
      <c r="AHQ45" s="554"/>
      <c r="AHR45" s="554"/>
      <c r="AHS45" s="554"/>
      <c r="AHT45" s="554"/>
      <c r="AHU45" s="554"/>
      <c r="AHV45" s="554"/>
      <c r="AHW45" s="554"/>
      <c r="AHX45" s="554"/>
      <c r="AHY45" s="554"/>
      <c r="AHZ45" s="554"/>
      <c r="AIA45" s="554"/>
      <c r="AIB45" s="554"/>
      <c r="AIC45" s="554"/>
      <c r="AID45" s="554"/>
      <c r="AIE45" s="554"/>
      <c r="AIF45" s="554"/>
      <c r="AIG45" s="554"/>
      <c r="AIH45" s="554"/>
      <c r="AII45" s="554"/>
      <c r="AIJ45" s="554"/>
      <c r="AIK45" s="554"/>
      <c r="AIL45" s="554"/>
      <c r="AIM45" s="554"/>
      <c r="AIN45" s="554"/>
      <c r="AIO45" s="554"/>
      <c r="AIP45" s="554"/>
      <c r="AIQ45" s="554"/>
      <c r="AIR45" s="554"/>
      <c r="AIS45" s="554"/>
      <c r="AIT45" s="554"/>
      <c r="AIU45" s="554"/>
      <c r="AIV45" s="554"/>
      <c r="AIW45" s="554"/>
      <c r="AIX45" s="554"/>
      <c r="AIY45" s="554"/>
      <c r="AIZ45" s="554"/>
      <c r="AJA45" s="554"/>
      <c r="AJB45" s="554"/>
      <c r="AJC45" s="554"/>
      <c r="AJD45" s="554"/>
      <c r="AJE45" s="554"/>
      <c r="AJF45" s="554"/>
      <c r="AJG45" s="554"/>
      <c r="AJH45" s="554"/>
      <c r="AJI45" s="554"/>
      <c r="AJJ45" s="554"/>
      <c r="AJK45" s="554"/>
      <c r="AJL45" s="554"/>
      <c r="AJM45" s="554"/>
      <c r="AJN45" s="554"/>
      <c r="AJO45" s="554"/>
      <c r="AJP45" s="554"/>
      <c r="AJQ45" s="554"/>
      <c r="AJR45" s="554"/>
      <c r="AJS45" s="554"/>
      <c r="AJT45" s="554"/>
      <c r="AJU45" s="554"/>
      <c r="AJV45" s="554"/>
      <c r="AJW45" s="554"/>
      <c r="AJX45" s="554"/>
      <c r="AJY45" s="554"/>
      <c r="AJZ45" s="554"/>
      <c r="AKA45" s="554"/>
      <c r="AKB45" s="554"/>
      <c r="AKC45" s="554"/>
      <c r="AKD45" s="554"/>
      <c r="AKE45" s="554"/>
      <c r="AKF45" s="554"/>
      <c r="AKG45" s="554"/>
      <c r="AKH45" s="554"/>
      <c r="AKI45" s="554"/>
      <c r="AKJ45" s="554"/>
      <c r="AKK45" s="554"/>
      <c r="AKL45" s="554"/>
      <c r="AKM45" s="554"/>
      <c r="AKN45" s="554"/>
      <c r="AKO45" s="554"/>
      <c r="AKP45" s="554"/>
      <c r="AKQ45" s="554"/>
      <c r="AKR45" s="554"/>
      <c r="AKS45" s="554"/>
      <c r="AKT45" s="554"/>
      <c r="AKU45" s="554"/>
      <c r="AKV45" s="554"/>
      <c r="AKW45" s="554"/>
      <c r="AKX45" s="554"/>
      <c r="AKY45" s="554"/>
      <c r="AKZ45" s="554"/>
      <c r="ALA45" s="554"/>
      <c r="ALB45" s="554"/>
      <c r="ALC45" s="554"/>
      <c r="ALD45" s="554"/>
      <c r="ALE45" s="554"/>
      <c r="ALF45" s="554"/>
      <c r="ALG45" s="554"/>
      <c r="ALH45" s="554"/>
      <c r="ALI45" s="554"/>
      <c r="ALJ45" s="554"/>
      <c r="ALK45" s="554"/>
      <c r="ALL45" s="554"/>
      <c r="ALM45" s="554"/>
      <c r="ALN45" s="554"/>
      <c r="ALO45" s="554"/>
      <c r="ALP45" s="554"/>
      <c r="ALQ45" s="554"/>
      <c r="ALR45" s="554"/>
      <c r="ALS45" s="554"/>
      <c r="ALT45" s="554"/>
      <c r="ALU45" s="554"/>
      <c r="ALV45" s="554"/>
      <c r="ALW45" s="554"/>
      <c r="ALX45" s="554"/>
      <c r="ALY45" s="554"/>
      <c r="ALZ45" s="554"/>
      <c r="AMA45" s="554"/>
      <c r="AMB45" s="554"/>
      <c r="AMC45" s="554"/>
      <c r="AMD45" s="554"/>
      <c r="AME45" s="554"/>
      <c r="AMF45" s="554"/>
      <c r="AMG45" s="554"/>
      <c r="AMH45" s="554"/>
      <c r="AMI45" s="554"/>
      <c r="AMJ45" s="554"/>
      <c r="AMK45" s="554"/>
      <c r="AML45" s="554"/>
      <c r="AMM45" s="554"/>
      <c r="AMN45" s="554"/>
      <c r="AMO45" s="554"/>
      <c r="AMP45" s="554"/>
      <c r="AMQ45" s="554"/>
      <c r="AMR45" s="554"/>
      <c r="AMS45" s="554"/>
      <c r="AMT45" s="554"/>
      <c r="AMU45" s="554"/>
      <c r="AMV45" s="554"/>
      <c r="AMW45" s="554"/>
      <c r="AMX45" s="554"/>
      <c r="AMY45" s="554"/>
      <c r="AMZ45" s="554"/>
      <c r="ANA45" s="554"/>
      <c r="ANB45" s="554"/>
      <c r="ANC45" s="554"/>
      <c r="AND45" s="554"/>
      <c r="ANE45" s="554"/>
      <c r="ANF45" s="554"/>
      <c r="ANG45" s="554"/>
      <c r="ANH45" s="554"/>
      <c r="ANI45" s="554"/>
      <c r="ANJ45" s="554"/>
      <c r="ANK45" s="554"/>
      <c r="ANL45" s="554"/>
      <c r="ANM45" s="554"/>
      <c r="ANN45" s="554"/>
      <c r="ANO45" s="554"/>
      <c r="ANP45" s="554"/>
      <c r="ANQ45" s="554"/>
      <c r="ANR45" s="554"/>
      <c r="ANS45" s="554"/>
      <c r="ANT45" s="554"/>
      <c r="ANU45" s="554"/>
      <c r="ANV45" s="554"/>
      <c r="ANW45" s="554"/>
      <c r="ANX45" s="554"/>
      <c r="ANY45" s="554"/>
      <c r="ANZ45" s="554"/>
      <c r="AOA45" s="554"/>
      <c r="AOB45" s="554"/>
      <c r="AOC45" s="554"/>
      <c r="AOD45" s="554"/>
      <c r="AOE45" s="554"/>
      <c r="AOF45" s="554"/>
      <c r="AOG45" s="554"/>
      <c r="AOH45" s="554"/>
      <c r="AOI45" s="554"/>
      <c r="AOJ45" s="554"/>
      <c r="AOK45" s="554"/>
      <c r="AOL45" s="554"/>
      <c r="AOM45" s="554"/>
      <c r="AON45" s="554"/>
      <c r="AOO45" s="554"/>
      <c r="AOP45" s="554"/>
      <c r="AOQ45" s="554"/>
      <c r="AOR45" s="554"/>
      <c r="AOS45" s="554"/>
      <c r="AOT45" s="554"/>
      <c r="AOU45" s="554"/>
      <c r="AOV45" s="554"/>
      <c r="AOW45" s="554"/>
      <c r="AOX45" s="554"/>
      <c r="AOY45" s="554"/>
      <c r="AOZ45" s="554"/>
      <c r="APA45" s="554"/>
      <c r="APB45" s="554"/>
      <c r="APC45" s="554"/>
      <c r="APD45" s="554"/>
      <c r="APE45" s="554"/>
      <c r="APF45" s="554"/>
      <c r="APG45" s="554"/>
      <c r="APH45" s="554"/>
      <c r="API45" s="554"/>
      <c r="APJ45" s="554"/>
      <c r="APK45" s="554"/>
      <c r="APL45" s="554"/>
      <c r="APM45" s="554"/>
      <c r="APN45" s="554"/>
      <c r="APO45" s="554"/>
      <c r="APP45" s="554"/>
      <c r="APQ45" s="554"/>
      <c r="APR45" s="554"/>
      <c r="APS45" s="554"/>
      <c r="APT45" s="554"/>
      <c r="APU45" s="554"/>
      <c r="APV45" s="554"/>
      <c r="APW45" s="554"/>
      <c r="APX45" s="554"/>
      <c r="APY45" s="554"/>
      <c r="APZ45" s="554"/>
      <c r="AQA45" s="554"/>
      <c r="AQB45" s="554"/>
      <c r="AQC45" s="554"/>
      <c r="AQD45" s="554"/>
      <c r="AQE45" s="554"/>
      <c r="AQF45" s="554"/>
      <c r="AQG45" s="554"/>
      <c r="AQH45" s="554"/>
      <c r="AQI45" s="554"/>
      <c r="AQJ45" s="554"/>
      <c r="AQK45" s="554"/>
      <c r="AQL45" s="554"/>
      <c r="AQM45" s="554"/>
      <c r="AQN45" s="554"/>
      <c r="AQO45" s="554"/>
      <c r="AQP45" s="554"/>
      <c r="AQQ45" s="554"/>
      <c r="AQR45" s="554"/>
      <c r="AQS45" s="554"/>
      <c r="AQT45" s="554"/>
      <c r="AQU45" s="554"/>
      <c r="AQV45" s="554"/>
      <c r="AQW45" s="554"/>
      <c r="AQX45" s="554"/>
      <c r="AQY45" s="554"/>
      <c r="AQZ45" s="554"/>
      <c r="ARA45" s="554"/>
      <c r="ARB45" s="554"/>
      <c r="ARC45" s="554"/>
      <c r="ARD45" s="554"/>
      <c r="ARE45" s="554"/>
      <c r="ARF45" s="554"/>
      <c r="ARG45" s="554"/>
      <c r="ARH45" s="554"/>
      <c r="ARI45" s="554"/>
      <c r="ARJ45" s="554"/>
      <c r="ARK45" s="554"/>
      <c r="ARL45" s="554"/>
      <c r="ARM45" s="554"/>
      <c r="ARN45" s="554"/>
      <c r="ARO45" s="554"/>
      <c r="ARP45" s="554"/>
      <c r="ARQ45" s="554"/>
      <c r="ARR45" s="554"/>
      <c r="ARS45" s="554"/>
      <c r="ART45" s="554"/>
      <c r="ARU45" s="554"/>
      <c r="ARV45" s="554"/>
      <c r="ARW45" s="554"/>
      <c r="ARX45" s="554"/>
      <c r="ARY45" s="554"/>
      <c r="ARZ45" s="554"/>
      <c r="ASA45" s="554"/>
      <c r="ASB45" s="554"/>
      <c r="ASC45" s="554"/>
      <c r="ASD45" s="554"/>
      <c r="ASE45" s="554"/>
      <c r="ASF45" s="554"/>
      <c r="ASG45" s="554"/>
      <c r="ASH45" s="554"/>
      <c r="ASI45" s="554"/>
      <c r="ASJ45" s="554"/>
      <c r="ASK45" s="554"/>
      <c r="ASL45" s="554"/>
      <c r="ASM45" s="554"/>
      <c r="ASN45" s="554"/>
      <c r="ASO45" s="554"/>
      <c r="ASP45" s="554"/>
      <c r="ASQ45" s="554"/>
      <c r="ASR45" s="554"/>
      <c r="ASS45" s="554"/>
      <c r="AST45" s="554"/>
      <c r="ASU45" s="554"/>
      <c r="ASV45" s="554"/>
      <c r="ASW45" s="554"/>
      <c r="ASX45" s="554"/>
      <c r="ASY45" s="554"/>
      <c r="ASZ45" s="554"/>
      <c r="ATA45" s="554"/>
      <c r="ATB45" s="554"/>
      <c r="ATC45" s="554"/>
      <c r="ATD45" s="554"/>
      <c r="ATE45" s="554"/>
      <c r="ATF45" s="554"/>
      <c r="ATG45" s="554"/>
      <c r="ATH45" s="554"/>
      <c r="ATI45" s="554"/>
      <c r="ATJ45" s="554"/>
      <c r="ATK45" s="554"/>
      <c r="ATL45" s="554"/>
      <c r="ATM45" s="554"/>
      <c r="ATN45" s="554"/>
      <c r="ATO45" s="554"/>
      <c r="ATP45" s="554"/>
      <c r="ATQ45" s="554"/>
      <c r="ATR45" s="554"/>
      <c r="ATS45" s="554"/>
      <c r="ATT45" s="554"/>
      <c r="ATU45" s="554"/>
      <c r="ATV45" s="554"/>
      <c r="ATW45" s="554"/>
      <c r="ATX45" s="554"/>
      <c r="ATY45" s="554"/>
      <c r="ATZ45" s="554"/>
      <c r="AUA45" s="554"/>
      <c r="AUB45" s="554"/>
      <c r="AUC45" s="554"/>
      <c r="AUD45" s="554"/>
      <c r="AUE45" s="554"/>
      <c r="AUF45" s="554"/>
      <c r="AUG45" s="554"/>
      <c r="AUH45" s="554"/>
      <c r="AUI45" s="554"/>
      <c r="AUJ45" s="554"/>
      <c r="AUK45" s="554"/>
      <c r="AUL45" s="554"/>
      <c r="AUM45" s="554"/>
      <c r="AUN45" s="554"/>
      <c r="AUO45" s="554"/>
      <c r="AUP45" s="554"/>
      <c r="AUQ45" s="554"/>
      <c r="AUR45" s="554"/>
      <c r="AUS45" s="554"/>
      <c r="AUT45" s="554"/>
      <c r="AUU45" s="554"/>
      <c r="AUV45" s="554"/>
      <c r="AUW45" s="554"/>
      <c r="AUX45" s="554"/>
      <c r="AUY45" s="554"/>
      <c r="AUZ45" s="554"/>
      <c r="AVA45" s="554"/>
      <c r="AVB45" s="554"/>
      <c r="AVC45" s="554"/>
      <c r="AVD45" s="554"/>
      <c r="AVE45" s="554"/>
      <c r="AVF45" s="554"/>
      <c r="AVG45" s="554"/>
      <c r="AVH45" s="554"/>
      <c r="AVI45" s="554"/>
      <c r="AVJ45" s="554"/>
      <c r="AVK45" s="554"/>
      <c r="AVL45" s="554"/>
      <c r="AVM45" s="554"/>
      <c r="AVN45" s="554"/>
      <c r="AVO45" s="554"/>
      <c r="AVP45" s="554"/>
      <c r="AVQ45" s="554"/>
      <c r="AVR45" s="554"/>
      <c r="AVS45" s="554"/>
      <c r="AVT45" s="554"/>
      <c r="AVU45" s="554"/>
      <c r="AVV45" s="554"/>
      <c r="AVW45" s="554"/>
      <c r="AVX45" s="554"/>
      <c r="AVY45" s="554"/>
      <c r="AVZ45" s="554"/>
      <c r="AWA45" s="554"/>
      <c r="AWB45" s="554"/>
      <c r="AWC45" s="554"/>
      <c r="AWD45" s="554"/>
      <c r="AWE45" s="554"/>
      <c r="AWF45" s="554"/>
      <c r="AWG45" s="554"/>
      <c r="AWH45" s="554"/>
      <c r="AWI45" s="554"/>
      <c r="AWJ45" s="554"/>
      <c r="AWK45" s="554"/>
      <c r="AWL45" s="554"/>
      <c r="AWM45" s="554"/>
      <c r="AWN45" s="554"/>
      <c r="AWO45" s="554"/>
      <c r="AWP45" s="554"/>
      <c r="AWQ45" s="554"/>
      <c r="AWR45" s="554"/>
      <c r="AWS45" s="554"/>
      <c r="AWT45" s="554"/>
      <c r="AWU45" s="554"/>
      <c r="AWV45" s="554"/>
      <c r="AWW45" s="554"/>
      <c r="AWX45" s="554"/>
      <c r="AWY45" s="554"/>
      <c r="AWZ45" s="554"/>
      <c r="AXA45" s="554"/>
      <c r="AXB45" s="554"/>
      <c r="AXC45" s="554"/>
      <c r="AXD45" s="554"/>
      <c r="AXE45" s="554"/>
      <c r="AXF45" s="554"/>
      <c r="AXG45" s="554"/>
      <c r="AXH45" s="554"/>
      <c r="AXI45" s="554"/>
      <c r="AXJ45" s="554"/>
      <c r="AXK45" s="554"/>
      <c r="AXL45" s="554"/>
      <c r="AXM45" s="554"/>
      <c r="AXN45" s="554"/>
      <c r="AXO45" s="554"/>
      <c r="AXP45" s="554"/>
      <c r="AXQ45" s="554"/>
      <c r="AXR45" s="554"/>
      <c r="AXS45" s="554"/>
      <c r="AXT45" s="554"/>
      <c r="AXU45" s="554"/>
      <c r="AXV45" s="554"/>
      <c r="AXW45" s="554"/>
      <c r="AXX45" s="554"/>
      <c r="AXY45" s="554"/>
      <c r="AXZ45" s="554"/>
      <c r="AYA45" s="554"/>
      <c r="AYB45" s="554"/>
      <c r="AYC45" s="554"/>
      <c r="AYD45" s="554"/>
      <c r="AYE45" s="554"/>
      <c r="AYF45" s="554"/>
      <c r="AYG45" s="554"/>
      <c r="AYH45" s="554"/>
      <c r="AYI45" s="554"/>
      <c r="AYJ45" s="554"/>
      <c r="AYK45" s="554"/>
      <c r="AYL45" s="554"/>
      <c r="AYM45" s="554"/>
      <c r="AYN45" s="554"/>
      <c r="AYO45" s="554"/>
      <c r="AYP45" s="554"/>
      <c r="AYQ45" s="554"/>
      <c r="AYR45" s="554"/>
      <c r="AYS45" s="554"/>
      <c r="AYT45" s="554"/>
      <c r="AYU45" s="554"/>
      <c r="AYV45" s="554"/>
      <c r="AYW45" s="554"/>
      <c r="AYX45" s="554"/>
      <c r="AYY45" s="554"/>
      <c r="AYZ45" s="554"/>
      <c r="AZA45" s="554"/>
      <c r="AZB45" s="554"/>
      <c r="AZC45" s="554"/>
      <c r="AZD45" s="554"/>
      <c r="AZE45" s="554"/>
      <c r="AZF45" s="554"/>
      <c r="AZG45" s="554"/>
      <c r="AZH45" s="554"/>
      <c r="AZI45" s="554"/>
      <c r="AZJ45" s="554"/>
      <c r="AZK45" s="554"/>
      <c r="AZL45" s="554"/>
      <c r="AZM45" s="554"/>
      <c r="AZN45" s="554"/>
      <c r="AZO45" s="554"/>
      <c r="AZP45" s="554"/>
      <c r="AZQ45" s="554"/>
      <c r="AZR45" s="554"/>
      <c r="AZS45" s="554"/>
      <c r="AZT45" s="554"/>
      <c r="AZU45" s="554"/>
      <c r="AZV45" s="554"/>
      <c r="AZW45" s="554"/>
      <c r="AZX45" s="554"/>
      <c r="AZY45" s="554"/>
      <c r="AZZ45" s="554"/>
      <c r="BAA45" s="554"/>
      <c r="BAB45" s="554"/>
      <c r="BAC45" s="554"/>
      <c r="BAD45" s="554"/>
      <c r="BAE45" s="554"/>
      <c r="BAF45" s="554"/>
      <c r="BAG45" s="554"/>
      <c r="BAH45" s="554"/>
      <c r="BAI45" s="554"/>
      <c r="BAJ45" s="554"/>
      <c r="BAK45" s="554"/>
      <c r="BAL45" s="554"/>
      <c r="BAM45" s="554"/>
      <c r="BAN45" s="554"/>
      <c r="BAO45" s="554"/>
      <c r="BAP45" s="554"/>
      <c r="BAQ45" s="554"/>
      <c r="BAR45" s="554"/>
      <c r="BAS45" s="554"/>
      <c r="BAT45" s="554"/>
      <c r="BAU45" s="554"/>
      <c r="BAV45" s="554"/>
      <c r="BAW45" s="554"/>
      <c r="BAX45" s="554"/>
      <c r="BAY45" s="554"/>
      <c r="BAZ45" s="554"/>
      <c r="BBA45" s="554"/>
      <c r="BBB45" s="554"/>
      <c r="BBC45" s="554"/>
      <c r="BBD45" s="554"/>
      <c r="BBE45" s="554"/>
      <c r="BBF45" s="554"/>
      <c r="BBG45" s="554"/>
      <c r="BBH45" s="554"/>
      <c r="BBI45" s="554"/>
      <c r="BBJ45" s="554"/>
      <c r="BBK45" s="554"/>
      <c r="BBL45" s="554"/>
      <c r="BBM45" s="554"/>
      <c r="BBN45" s="554"/>
      <c r="BBO45" s="554"/>
      <c r="BBP45" s="554"/>
      <c r="BBQ45" s="554"/>
      <c r="BBR45" s="554"/>
      <c r="BBS45" s="554"/>
      <c r="BBT45" s="554"/>
      <c r="BBU45" s="554"/>
      <c r="BBV45" s="554"/>
      <c r="BBW45" s="554"/>
      <c r="BBX45" s="554"/>
      <c r="BBY45" s="554"/>
      <c r="BBZ45" s="554"/>
      <c r="BCA45" s="554"/>
      <c r="BCB45" s="554"/>
      <c r="BCC45" s="554"/>
      <c r="BCD45" s="554"/>
      <c r="BCE45" s="554"/>
      <c r="BCF45" s="554"/>
      <c r="BCG45" s="554"/>
      <c r="BCH45" s="554"/>
      <c r="BCI45" s="554"/>
      <c r="BCJ45" s="554"/>
      <c r="BCK45" s="554"/>
      <c r="BCL45" s="554"/>
      <c r="BCM45" s="554"/>
      <c r="BCN45" s="554"/>
      <c r="BCO45" s="554"/>
      <c r="BCP45" s="554"/>
      <c r="BCQ45" s="554"/>
      <c r="BCR45" s="554"/>
      <c r="BCS45" s="554"/>
      <c r="BCT45" s="554"/>
      <c r="BCU45" s="554"/>
      <c r="BCV45" s="554"/>
      <c r="BCW45" s="554"/>
      <c r="BCX45" s="554"/>
      <c r="BCY45" s="554"/>
      <c r="BCZ45" s="554"/>
      <c r="BDA45" s="554"/>
      <c r="BDB45" s="554"/>
      <c r="BDC45" s="554"/>
      <c r="BDD45" s="554"/>
      <c r="BDE45" s="554"/>
      <c r="BDF45" s="554"/>
      <c r="BDG45" s="554"/>
      <c r="BDH45" s="554"/>
      <c r="BDI45" s="554"/>
      <c r="BDJ45" s="554"/>
      <c r="BDK45" s="554"/>
      <c r="BDL45" s="554"/>
      <c r="BDM45" s="554"/>
      <c r="BDN45" s="554"/>
      <c r="BDO45" s="554"/>
      <c r="BDP45" s="554"/>
      <c r="BDQ45" s="554"/>
      <c r="BDR45" s="554"/>
      <c r="BDS45" s="554"/>
      <c r="BDT45" s="554"/>
      <c r="BDU45" s="554"/>
      <c r="BDV45" s="554"/>
      <c r="BDW45" s="554"/>
      <c r="BDX45" s="554"/>
      <c r="BDY45" s="554"/>
      <c r="BDZ45" s="554"/>
      <c r="BEA45" s="554"/>
      <c r="BEB45" s="554"/>
      <c r="BEC45" s="554"/>
      <c r="BED45" s="554"/>
      <c r="BEE45" s="554"/>
      <c r="BEF45" s="554"/>
      <c r="BEG45" s="554"/>
      <c r="BEH45" s="554"/>
      <c r="BEI45" s="554"/>
      <c r="BEJ45" s="554"/>
      <c r="BEK45" s="554"/>
      <c r="BEL45" s="554"/>
      <c r="BEM45" s="554"/>
      <c r="BEN45" s="554"/>
      <c r="BEO45" s="554"/>
      <c r="BEP45" s="554"/>
      <c r="BEQ45" s="554"/>
      <c r="BER45" s="554"/>
      <c r="BES45" s="554"/>
      <c r="BET45" s="554"/>
      <c r="BEU45" s="554"/>
      <c r="BEV45" s="554"/>
      <c r="BEW45" s="554"/>
      <c r="BEX45" s="554"/>
      <c r="BEY45" s="554"/>
      <c r="BEZ45" s="554"/>
      <c r="BFA45" s="554"/>
      <c r="BFB45" s="554"/>
      <c r="BFC45" s="554"/>
      <c r="BFD45" s="554"/>
      <c r="BFE45" s="554"/>
      <c r="BFF45" s="554"/>
      <c r="BFG45" s="554"/>
      <c r="BFH45" s="554"/>
      <c r="BFI45" s="554"/>
      <c r="BFJ45" s="554"/>
      <c r="BFK45" s="554"/>
      <c r="BFL45" s="554"/>
      <c r="BFM45" s="554"/>
      <c r="BFN45" s="554"/>
      <c r="BFO45" s="554"/>
      <c r="BFP45" s="554"/>
      <c r="BFQ45" s="554"/>
      <c r="BFR45" s="554"/>
      <c r="BFS45" s="554"/>
      <c r="BFT45" s="554"/>
      <c r="BFU45" s="554"/>
      <c r="BFV45" s="554"/>
      <c r="BFW45" s="554"/>
      <c r="BFX45" s="554"/>
      <c r="BFY45" s="554"/>
      <c r="BFZ45" s="554"/>
      <c r="BGA45" s="554"/>
      <c r="BGB45" s="554"/>
      <c r="BGC45" s="554"/>
      <c r="BGD45" s="554"/>
      <c r="BGE45" s="554"/>
      <c r="BGF45" s="554"/>
      <c r="BGG45" s="554"/>
      <c r="BGH45" s="554"/>
      <c r="BGI45" s="554"/>
      <c r="BGJ45" s="554"/>
      <c r="BGK45" s="554"/>
      <c r="BGL45" s="554"/>
      <c r="BGM45" s="554"/>
      <c r="BGN45" s="554"/>
      <c r="BGO45" s="554"/>
      <c r="BGP45" s="554"/>
      <c r="BGQ45" s="554"/>
      <c r="BGR45" s="554"/>
      <c r="BGS45" s="554"/>
      <c r="BGT45" s="554"/>
      <c r="BGU45" s="554"/>
      <c r="BGV45" s="554"/>
      <c r="BGW45" s="554"/>
      <c r="BGX45" s="554"/>
      <c r="BGY45" s="554"/>
      <c r="BGZ45" s="554"/>
      <c r="BHA45" s="554"/>
      <c r="BHB45" s="554"/>
      <c r="BHC45" s="554"/>
      <c r="BHD45" s="554"/>
      <c r="BHE45" s="554"/>
      <c r="BHF45" s="554"/>
      <c r="BHG45" s="554"/>
      <c r="BHH45" s="554"/>
      <c r="BHI45" s="554"/>
      <c r="BHJ45" s="554"/>
      <c r="BHK45" s="554"/>
      <c r="BHL45" s="554"/>
      <c r="BHM45" s="554"/>
      <c r="BHN45" s="554"/>
      <c r="BHO45" s="554"/>
      <c r="BHP45" s="554"/>
      <c r="BHQ45" s="554"/>
      <c r="BHR45" s="554"/>
      <c r="BHS45" s="554"/>
      <c r="BHT45" s="554"/>
      <c r="BHU45" s="554"/>
      <c r="BHV45" s="554"/>
      <c r="BHW45" s="554"/>
      <c r="BHX45" s="554"/>
      <c r="BHY45" s="554"/>
      <c r="BHZ45" s="554"/>
      <c r="BIA45" s="554"/>
      <c r="BIB45" s="554"/>
      <c r="BIC45" s="554"/>
      <c r="BID45" s="554"/>
      <c r="BIE45" s="554"/>
      <c r="BIF45" s="554"/>
      <c r="BIG45" s="554"/>
      <c r="BIH45" s="554"/>
      <c r="BII45" s="554"/>
      <c r="BIJ45" s="554"/>
      <c r="BIK45" s="554"/>
      <c r="BIL45" s="554"/>
      <c r="BIM45" s="554"/>
      <c r="BIN45" s="554"/>
      <c r="BIO45" s="554"/>
      <c r="BIP45" s="554"/>
      <c r="BIQ45" s="554"/>
      <c r="BIR45" s="554"/>
      <c r="BIS45" s="554"/>
      <c r="BIT45" s="554"/>
      <c r="BIU45" s="554"/>
      <c r="BIV45" s="554"/>
      <c r="BIW45" s="554"/>
      <c r="BIX45" s="554"/>
      <c r="BIY45" s="554"/>
      <c r="BIZ45" s="554"/>
      <c r="BJA45" s="554"/>
      <c r="BJB45" s="554"/>
      <c r="BJC45" s="554"/>
      <c r="BJD45" s="554"/>
      <c r="BJE45" s="554"/>
      <c r="BJF45" s="554"/>
      <c r="BJG45" s="554"/>
      <c r="BJH45" s="554"/>
      <c r="BJI45" s="554"/>
      <c r="BJJ45" s="554"/>
      <c r="BJK45" s="554"/>
      <c r="BJL45" s="554"/>
      <c r="BJM45" s="554"/>
      <c r="BJN45" s="554"/>
      <c r="BJO45" s="554"/>
      <c r="BJP45" s="554"/>
      <c r="BJQ45" s="554"/>
      <c r="BJR45" s="554"/>
      <c r="BJS45" s="554"/>
      <c r="BJT45" s="554"/>
      <c r="BJU45" s="554"/>
      <c r="BJV45" s="554"/>
      <c r="BJW45" s="554"/>
      <c r="BJX45" s="554"/>
      <c r="BJY45" s="554"/>
      <c r="BJZ45" s="554"/>
      <c r="BKA45" s="554"/>
      <c r="BKB45" s="554"/>
      <c r="BKC45" s="554"/>
      <c r="BKD45" s="554"/>
      <c r="BKE45" s="554"/>
      <c r="BKF45" s="554"/>
      <c r="BKG45" s="554"/>
      <c r="BKH45" s="554"/>
      <c r="BKI45" s="554"/>
      <c r="BKJ45" s="554"/>
      <c r="BKK45" s="554"/>
      <c r="BKL45" s="554"/>
      <c r="BKM45" s="554"/>
      <c r="BKN45" s="554"/>
      <c r="BKO45" s="554"/>
      <c r="BKP45" s="554"/>
      <c r="BKQ45" s="554"/>
      <c r="BKR45" s="554"/>
      <c r="BKS45" s="554"/>
      <c r="BKT45" s="554"/>
      <c r="BKU45" s="554"/>
      <c r="BKV45" s="554"/>
      <c r="BKW45" s="554"/>
      <c r="BKX45" s="554"/>
      <c r="BKY45" s="554"/>
      <c r="BKZ45" s="554"/>
      <c r="BLA45" s="554"/>
      <c r="BLB45" s="554"/>
      <c r="BLC45" s="554"/>
      <c r="BLD45" s="554"/>
      <c r="BLE45" s="554"/>
      <c r="BLF45" s="554"/>
      <c r="BLG45" s="554"/>
      <c r="BLH45" s="554"/>
      <c r="BLI45" s="554"/>
      <c r="BLJ45" s="554"/>
      <c r="BLK45" s="554"/>
      <c r="BLL45" s="554"/>
      <c r="BLM45" s="554"/>
      <c r="BLN45" s="554"/>
      <c r="BLO45" s="554"/>
      <c r="BLP45" s="554"/>
      <c r="BLQ45" s="554"/>
      <c r="BLR45" s="554"/>
      <c r="BLS45" s="554"/>
      <c r="BLT45" s="554"/>
      <c r="BLU45" s="554"/>
      <c r="BLV45" s="554"/>
      <c r="BLW45" s="554"/>
      <c r="BLX45" s="554"/>
      <c r="BLY45" s="554"/>
      <c r="BLZ45" s="554"/>
      <c r="BMA45" s="554"/>
      <c r="BMB45" s="554"/>
      <c r="BMC45" s="554"/>
      <c r="BMD45" s="554"/>
      <c r="BME45" s="554"/>
      <c r="BMF45" s="554"/>
      <c r="BMG45" s="554"/>
      <c r="BMH45" s="554"/>
      <c r="BMI45" s="554"/>
      <c r="BMJ45" s="554"/>
      <c r="BMK45" s="554"/>
      <c r="BML45" s="554"/>
      <c r="BMM45" s="554"/>
      <c r="BMN45" s="554"/>
      <c r="BMO45" s="554"/>
      <c r="BMP45" s="554"/>
      <c r="BMQ45" s="554"/>
      <c r="BMR45" s="554"/>
      <c r="BMS45" s="554"/>
      <c r="BMT45" s="554"/>
      <c r="BMU45" s="554"/>
      <c r="BMV45" s="554"/>
      <c r="BMW45" s="554"/>
      <c r="BMX45" s="554"/>
      <c r="BMY45" s="554"/>
      <c r="BMZ45" s="554"/>
      <c r="BNA45" s="554"/>
      <c r="BNB45" s="554"/>
      <c r="BNC45" s="554"/>
      <c r="BND45" s="554"/>
      <c r="BNE45" s="554"/>
      <c r="BNF45" s="554"/>
      <c r="BNG45" s="554"/>
      <c r="BNH45" s="554"/>
      <c r="BNI45" s="554"/>
      <c r="BNJ45" s="554"/>
      <c r="BNK45" s="554"/>
      <c r="BNL45" s="554"/>
      <c r="BNM45" s="554"/>
      <c r="BNN45" s="554"/>
      <c r="BNO45" s="554"/>
      <c r="BNP45" s="554"/>
      <c r="BNQ45" s="554"/>
      <c r="BNR45" s="554"/>
      <c r="BNS45" s="554"/>
      <c r="BNT45" s="554"/>
      <c r="BNU45" s="554"/>
      <c r="BNV45" s="554"/>
      <c r="BNW45" s="554"/>
      <c r="BNX45" s="554"/>
      <c r="BNY45" s="554"/>
      <c r="BNZ45" s="554"/>
      <c r="BOA45" s="554"/>
      <c r="BOB45" s="554"/>
      <c r="BOC45" s="554"/>
      <c r="BOD45" s="554"/>
      <c r="BOE45" s="554"/>
      <c r="BOF45" s="554"/>
      <c r="BOG45" s="554"/>
      <c r="BOH45" s="554"/>
      <c r="BOI45" s="554"/>
      <c r="BOJ45" s="554"/>
      <c r="BOK45" s="554"/>
      <c r="BOL45" s="554"/>
      <c r="BOM45" s="554"/>
      <c r="BON45" s="554"/>
      <c r="BOO45" s="554"/>
      <c r="BOP45" s="554"/>
      <c r="BOQ45" s="554"/>
      <c r="BOR45" s="554"/>
      <c r="BOS45" s="554"/>
      <c r="BOT45" s="554"/>
      <c r="BOU45" s="554"/>
      <c r="BOV45" s="554"/>
      <c r="BOW45" s="554"/>
      <c r="BOX45" s="554"/>
      <c r="BOY45" s="554"/>
      <c r="BOZ45" s="554"/>
      <c r="BPA45" s="554"/>
      <c r="BPB45" s="554"/>
      <c r="BPC45" s="554"/>
      <c r="BPD45" s="554"/>
      <c r="BPE45" s="554"/>
      <c r="BPF45" s="554"/>
      <c r="BPG45" s="554"/>
      <c r="BPH45" s="554"/>
      <c r="BPI45" s="554"/>
      <c r="BPJ45" s="554"/>
      <c r="BPK45" s="554"/>
      <c r="BPL45" s="554"/>
      <c r="BPM45" s="554"/>
      <c r="BPN45" s="554"/>
      <c r="BPO45" s="554"/>
      <c r="BPP45" s="554"/>
      <c r="BPQ45" s="554"/>
      <c r="BPR45" s="554"/>
      <c r="BPS45" s="554"/>
      <c r="BPT45" s="554"/>
      <c r="BPU45" s="554"/>
      <c r="BPV45" s="554"/>
      <c r="BPW45" s="554"/>
      <c r="BPX45" s="554"/>
      <c r="BPY45" s="554"/>
      <c r="BPZ45" s="554"/>
      <c r="BQA45" s="554"/>
      <c r="BQB45" s="554"/>
      <c r="BQC45" s="554"/>
      <c r="BQD45" s="554"/>
      <c r="BQE45" s="554"/>
      <c r="BQF45" s="554"/>
      <c r="BQG45" s="554"/>
      <c r="BQH45" s="554"/>
      <c r="BQI45" s="554"/>
      <c r="BQJ45" s="554"/>
      <c r="BQK45" s="554"/>
      <c r="BQL45" s="554"/>
      <c r="BQM45" s="554"/>
      <c r="BQN45" s="554"/>
      <c r="BQO45" s="554"/>
      <c r="BQP45" s="554"/>
      <c r="BQQ45" s="554"/>
      <c r="BQR45" s="554"/>
      <c r="BQS45" s="554"/>
      <c r="BQT45" s="554"/>
      <c r="BQU45" s="554"/>
      <c r="BQV45" s="554"/>
      <c r="BQW45" s="554"/>
      <c r="BQX45" s="554"/>
      <c r="BQY45" s="554"/>
      <c r="BQZ45" s="554"/>
      <c r="BRA45" s="554"/>
      <c r="BRB45" s="554"/>
      <c r="BRC45" s="554"/>
      <c r="BRD45" s="554"/>
      <c r="BRE45" s="554"/>
      <c r="BRF45" s="554"/>
      <c r="BRG45" s="554"/>
      <c r="BRH45" s="554"/>
      <c r="BRI45" s="554"/>
      <c r="BRJ45" s="554"/>
      <c r="BRK45" s="554"/>
      <c r="BRL45" s="554"/>
      <c r="BRM45" s="554"/>
      <c r="BRN45" s="554"/>
      <c r="BRO45" s="554"/>
      <c r="BRP45" s="554"/>
      <c r="BRQ45" s="554"/>
      <c r="BRR45" s="554"/>
      <c r="BRS45" s="554"/>
      <c r="BRT45" s="554"/>
      <c r="BRU45" s="554"/>
      <c r="BRV45" s="554"/>
      <c r="BRW45" s="554"/>
      <c r="BRX45" s="554"/>
      <c r="BRY45" s="554"/>
      <c r="BRZ45" s="554"/>
      <c r="BSA45" s="554"/>
      <c r="BSB45" s="554"/>
      <c r="BSC45" s="554"/>
      <c r="BSD45" s="554"/>
      <c r="BSE45" s="554"/>
      <c r="BSF45" s="554"/>
      <c r="BSG45" s="554"/>
      <c r="BSH45" s="554"/>
      <c r="BSI45" s="554"/>
      <c r="BSJ45" s="554"/>
      <c r="BSK45" s="554"/>
      <c r="BSL45" s="554"/>
      <c r="BSM45" s="554"/>
      <c r="BSN45" s="554"/>
      <c r="BSO45" s="554"/>
      <c r="BSP45" s="554"/>
      <c r="BSQ45" s="554"/>
      <c r="BSR45" s="554"/>
      <c r="BSS45" s="554"/>
      <c r="BST45" s="554"/>
      <c r="BSU45" s="554"/>
      <c r="BSV45" s="554"/>
      <c r="BSW45" s="554"/>
      <c r="BSX45" s="554"/>
      <c r="BSY45" s="554"/>
      <c r="BSZ45" s="554"/>
      <c r="BTA45" s="554"/>
      <c r="BTB45" s="554"/>
      <c r="BTC45" s="554"/>
      <c r="BTD45" s="554"/>
      <c r="BTE45" s="554"/>
      <c r="BTF45" s="554"/>
      <c r="BTG45" s="554"/>
      <c r="BTH45" s="554"/>
      <c r="BTI45" s="554"/>
      <c r="BTJ45" s="554"/>
      <c r="BTK45" s="554"/>
      <c r="BTL45" s="554"/>
      <c r="BTM45" s="554"/>
      <c r="BTN45" s="554"/>
      <c r="BTO45" s="554"/>
      <c r="BTP45" s="554"/>
      <c r="BTQ45" s="554"/>
      <c r="BTR45" s="554"/>
      <c r="BTS45" s="554"/>
      <c r="BTT45" s="554"/>
      <c r="BTU45" s="554"/>
      <c r="BTV45" s="554"/>
      <c r="BTW45" s="554"/>
      <c r="BTX45" s="554"/>
      <c r="BTY45" s="554"/>
      <c r="BTZ45" s="554"/>
      <c r="BUA45" s="554"/>
      <c r="BUB45" s="554"/>
      <c r="BUC45" s="554"/>
      <c r="BUD45" s="554"/>
      <c r="BUE45" s="554"/>
      <c r="BUF45" s="554"/>
      <c r="BUG45" s="554"/>
      <c r="BUH45" s="554"/>
      <c r="BUI45" s="554"/>
      <c r="BUJ45" s="554"/>
      <c r="BUK45" s="554"/>
      <c r="BUL45" s="554"/>
      <c r="BUM45" s="554"/>
      <c r="BUN45" s="554"/>
      <c r="BUO45" s="554"/>
      <c r="BUP45" s="554"/>
      <c r="BUQ45" s="554"/>
      <c r="BUR45" s="554"/>
      <c r="BUS45" s="554"/>
      <c r="BUT45" s="554"/>
      <c r="BUU45" s="554"/>
      <c r="BUV45" s="554"/>
      <c r="BUW45" s="554"/>
      <c r="BUX45" s="554"/>
      <c r="BUY45" s="554"/>
      <c r="BUZ45" s="554"/>
      <c r="BVA45" s="554"/>
      <c r="BVB45" s="554"/>
      <c r="BVC45" s="554"/>
      <c r="BVD45" s="554"/>
      <c r="BVE45" s="554"/>
      <c r="BVF45" s="554"/>
      <c r="BVG45" s="554"/>
      <c r="BVH45" s="554"/>
      <c r="BVI45" s="554"/>
      <c r="BVJ45" s="554"/>
      <c r="BVK45" s="554"/>
      <c r="BVL45" s="554"/>
      <c r="BVM45" s="554"/>
      <c r="BVN45" s="554"/>
      <c r="BVO45" s="554"/>
      <c r="BVP45" s="554"/>
      <c r="BVQ45" s="554"/>
      <c r="BVR45" s="554"/>
      <c r="BVS45" s="554"/>
      <c r="BVT45" s="554"/>
      <c r="BVU45" s="554"/>
      <c r="BVV45" s="554"/>
      <c r="BVW45" s="554"/>
      <c r="BVX45" s="554"/>
      <c r="BVY45" s="554"/>
      <c r="BVZ45" s="554"/>
      <c r="BWA45" s="554"/>
      <c r="BWB45" s="554"/>
      <c r="BWC45" s="554"/>
      <c r="BWD45" s="554"/>
      <c r="BWE45" s="554"/>
      <c r="BWF45" s="554"/>
      <c r="BWG45" s="554"/>
      <c r="BWH45" s="554"/>
      <c r="BWI45" s="554"/>
      <c r="BWJ45" s="554"/>
      <c r="BWK45" s="554"/>
      <c r="BWL45" s="554"/>
      <c r="BWM45" s="554"/>
      <c r="BWN45" s="554"/>
      <c r="BWO45" s="554"/>
      <c r="BWP45" s="554"/>
      <c r="BWQ45" s="554"/>
      <c r="BWR45" s="554"/>
      <c r="BWS45" s="554"/>
      <c r="BWT45" s="554"/>
      <c r="BWU45" s="554"/>
      <c r="BWV45" s="554"/>
      <c r="BWW45" s="554"/>
      <c r="BWX45" s="554"/>
      <c r="BWY45" s="554"/>
      <c r="BWZ45" s="554"/>
      <c r="BXA45" s="554"/>
      <c r="BXB45" s="554"/>
      <c r="BXC45" s="554"/>
      <c r="BXD45" s="554"/>
      <c r="BXE45" s="554"/>
      <c r="BXF45" s="554"/>
      <c r="BXG45" s="554"/>
      <c r="BXH45" s="554"/>
      <c r="BXI45" s="554"/>
      <c r="BXJ45" s="554"/>
      <c r="BXK45" s="554"/>
      <c r="BXL45" s="554"/>
      <c r="BXM45" s="554"/>
      <c r="BXN45" s="554"/>
      <c r="BXO45" s="554"/>
      <c r="BXP45" s="554"/>
      <c r="BXQ45" s="554"/>
      <c r="BXR45" s="554"/>
      <c r="BXS45" s="554"/>
      <c r="BXT45" s="554"/>
      <c r="BXU45" s="554"/>
      <c r="BXV45" s="554"/>
      <c r="BXW45" s="554"/>
      <c r="BXX45" s="554"/>
      <c r="BXY45" s="554"/>
      <c r="BXZ45" s="554"/>
      <c r="BYA45" s="554"/>
      <c r="BYB45" s="554"/>
      <c r="BYC45" s="554"/>
      <c r="BYD45" s="554"/>
      <c r="BYE45" s="554"/>
      <c r="BYF45" s="554"/>
      <c r="BYG45" s="554"/>
      <c r="BYH45" s="554"/>
      <c r="BYI45" s="554"/>
      <c r="BYJ45" s="554"/>
      <c r="BYK45" s="554"/>
      <c r="BYL45" s="554"/>
      <c r="BYM45" s="554"/>
      <c r="BYN45" s="554"/>
      <c r="BYO45" s="554"/>
      <c r="BYP45" s="554"/>
      <c r="BYQ45" s="554"/>
      <c r="BYR45" s="554"/>
      <c r="BYS45" s="554"/>
      <c r="BYT45" s="554"/>
      <c r="BYU45" s="554"/>
      <c r="BYV45" s="554"/>
      <c r="BYW45" s="554"/>
      <c r="BYX45" s="554"/>
      <c r="BYY45" s="554"/>
      <c r="BYZ45" s="554"/>
      <c r="BZA45" s="554"/>
      <c r="BZB45" s="554"/>
      <c r="BZC45" s="554"/>
      <c r="BZD45" s="554"/>
      <c r="BZE45" s="554"/>
      <c r="BZF45" s="554"/>
      <c r="BZG45" s="554"/>
      <c r="BZH45" s="554"/>
      <c r="BZI45" s="554"/>
      <c r="BZJ45" s="554"/>
      <c r="BZK45" s="554"/>
      <c r="BZL45" s="554"/>
      <c r="BZM45" s="554"/>
      <c r="BZN45" s="554"/>
      <c r="BZO45" s="554"/>
      <c r="BZP45" s="554"/>
      <c r="BZQ45" s="554"/>
      <c r="BZR45" s="554"/>
      <c r="BZS45" s="554"/>
      <c r="BZT45" s="554"/>
      <c r="BZU45" s="554"/>
      <c r="BZV45" s="554"/>
      <c r="BZW45" s="554"/>
      <c r="BZX45" s="554"/>
      <c r="BZY45" s="554"/>
      <c r="BZZ45" s="554"/>
      <c r="CAA45" s="554"/>
      <c r="CAB45" s="554"/>
      <c r="CAC45" s="554"/>
      <c r="CAD45" s="554"/>
      <c r="CAE45" s="554"/>
      <c r="CAF45" s="554"/>
      <c r="CAG45" s="554"/>
      <c r="CAH45" s="554"/>
      <c r="CAI45" s="554"/>
      <c r="CAJ45" s="554"/>
      <c r="CAK45" s="554"/>
      <c r="CAL45" s="554"/>
      <c r="CAM45" s="554"/>
      <c r="CAN45" s="554"/>
      <c r="CAO45" s="554"/>
      <c r="CAP45" s="554"/>
      <c r="CAQ45" s="554"/>
      <c r="CAR45" s="554"/>
      <c r="CAS45" s="554"/>
      <c r="CAT45" s="554"/>
      <c r="CAU45" s="554"/>
      <c r="CAV45" s="554"/>
      <c r="CAW45" s="554"/>
      <c r="CAX45" s="554"/>
      <c r="CAY45" s="554"/>
      <c r="CAZ45" s="554"/>
      <c r="CBA45" s="554"/>
      <c r="CBB45" s="554"/>
      <c r="CBC45" s="554"/>
      <c r="CBD45" s="554"/>
      <c r="CBE45" s="554"/>
      <c r="CBF45" s="554"/>
      <c r="CBG45" s="554"/>
      <c r="CBH45" s="554"/>
      <c r="CBI45" s="554"/>
      <c r="CBJ45" s="554"/>
      <c r="CBK45" s="554"/>
      <c r="CBL45" s="554"/>
      <c r="CBM45" s="554"/>
      <c r="CBN45" s="554"/>
      <c r="CBO45" s="554"/>
      <c r="CBP45" s="554"/>
      <c r="CBQ45" s="554"/>
      <c r="CBR45" s="554"/>
      <c r="CBS45" s="554"/>
      <c r="CBT45" s="554"/>
      <c r="CBU45" s="554"/>
      <c r="CBV45" s="554"/>
      <c r="CBW45" s="554"/>
      <c r="CBX45" s="554"/>
      <c r="CBY45" s="554"/>
      <c r="CBZ45" s="554"/>
      <c r="CCA45" s="554"/>
      <c r="CCB45" s="554"/>
      <c r="CCC45" s="554"/>
      <c r="CCD45" s="554"/>
      <c r="CCE45" s="554"/>
      <c r="CCF45" s="554"/>
      <c r="CCG45" s="554"/>
      <c r="CCH45" s="554"/>
      <c r="CCI45" s="554"/>
      <c r="CCJ45" s="554"/>
      <c r="CCK45" s="554"/>
      <c r="CCL45" s="554"/>
      <c r="CCM45" s="554"/>
      <c r="CCN45" s="554"/>
      <c r="CCO45" s="554"/>
      <c r="CCP45" s="554"/>
      <c r="CCQ45" s="554"/>
      <c r="CCR45" s="554"/>
      <c r="CCS45" s="554"/>
      <c r="CCT45" s="554"/>
      <c r="CCU45" s="554"/>
      <c r="CCV45" s="554"/>
      <c r="CCW45" s="554"/>
      <c r="CCX45" s="554"/>
      <c r="CCY45" s="554"/>
      <c r="CCZ45" s="554"/>
      <c r="CDA45" s="554"/>
      <c r="CDB45" s="554"/>
      <c r="CDC45" s="554"/>
      <c r="CDD45" s="554"/>
      <c r="CDE45" s="554"/>
      <c r="CDF45" s="554"/>
      <c r="CDG45" s="554"/>
      <c r="CDH45" s="554"/>
      <c r="CDI45" s="554"/>
      <c r="CDJ45" s="554"/>
      <c r="CDK45" s="554"/>
      <c r="CDL45" s="554"/>
      <c r="CDM45" s="554"/>
      <c r="CDN45" s="554"/>
      <c r="CDO45" s="554"/>
      <c r="CDP45" s="554"/>
      <c r="CDQ45" s="554"/>
      <c r="CDR45" s="554"/>
      <c r="CDS45" s="554"/>
      <c r="CDT45" s="554"/>
      <c r="CDU45" s="554"/>
      <c r="CDV45" s="554"/>
      <c r="CDW45" s="554"/>
      <c r="CDX45" s="554"/>
      <c r="CDY45" s="554"/>
      <c r="CDZ45" s="554"/>
      <c r="CEA45" s="554"/>
      <c r="CEB45" s="554"/>
      <c r="CEC45" s="554"/>
      <c r="CED45" s="554"/>
      <c r="CEE45" s="554"/>
      <c r="CEF45" s="554"/>
      <c r="CEG45" s="554"/>
      <c r="CEH45" s="554"/>
      <c r="CEI45" s="554"/>
      <c r="CEJ45" s="554"/>
      <c r="CEK45" s="554"/>
      <c r="CEL45" s="554"/>
      <c r="CEM45" s="554"/>
      <c r="CEN45" s="554"/>
      <c r="CEO45" s="554"/>
      <c r="CEP45" s="554"/>
      <c r="CEQ45" s="554"/>
      <c r="CER45" s="554"/>
      <c r="CES45" s="554"/>
      <c r="CET45" s="554"/>
      <c r="CEU45" s="554"/>
      <c r="CEV45" s="554"/>
      <c r="CEW45" s="554"/>
      <c r="CEX45" s="554"/>
      <c r="CEY45" s="554"/>
      <c r="CEZ45" s="554"/>
      <c r="CFA45" s="554"/>
      <c r="CFB45" s="554"/>
      <c r="CFC45" s="554"/>
      <c r="CFD45" s="554"/>
      <c r="CFE45" s="554"/>
      <c r="CFF45" s="554"/>
      <c r="CFG45" s="554"/>
      <c r="CFH45" s="554"/>
      <c r="CFI45" s="554"/>
      <c r="CFJ45" s="554"/>
      <c r="CFK45" s="554"/>
      <c r="CFL45" s="554"/>
      <c r="CFM45" s="554"/>
      <c r="CFN45" s="554"/>
      <c r="CFO45" s="554"/>
      <c r="CFP45" s="554"/>
      <c r="CFQ45" s="554"/>
      <c r="CFR45" s="554"/>
      <c r="CFS45" s="554"/>
      <c r="CFT45" s="554"/>
      <c r="CFU45" s="554"/>
      <c r="CFV45" s="554"/>
      <c r="CFW45" s="554"/>
      <c r="CFX45" s="554"/>
      <c r="CFY45" s="554"/>
      <c r="CFZ45" s="554"/>
      <c r="CGA45" s="554"/>
      <c r="CGB45" s="554"/>
      <c r="CGC45" s="554"/>
      <c r="CGD45" s="554"/>
      <c r="CGE45" s="554"/>
      <c r="CGF45" s="554"/>
      <c r="CGG45" s="554"/>
      <c r="CGH45" s="554"/>
      <c r="CGI45" s="554"/>
      <c r="CGJ45" s="554"/>
      <c r="CGK45" s="554"/>
      <c r="CGL45" s="554"/>
      <c r="CGM45" s="554"/>
      <c r="CGN45" s="554"/>
      <c r="CGO45" s="554"/>
      <c r="CGP45" s="554"/>
      <c r="CGQ45" s="554"/>
      <c r="CGR45" s="554"/>
      <c r="CGS45" s="554"/>
      <c r="CGT45" s="554"/>
      <c r="CGU45" s="554"/>
      <c r="CGV45" s="554"/>
      <c r="CGW45" s="554"/>
      <c r="CGX45" s="554"/>
      <c r="CGY45" s="554"/>
      <c r="CGZ45" s="554"/>
      <c r="CHA45" s="554"/>
      <c r="CHB45" s="554"/>
      <c r="CHC45" s="554"/>
      <c r="CHD45" s="554"/>
      <c r="CHE45" s="554"/>
      <c r="CHF45" s="554"/>
      <c r="CHG45" s="554"/>
      <c r="CHH45" s="554"/>
      <c r="CHI45" s="554"/>
      <c r="CHJ45" s="554"/>
      <c r="CHK45" s="554"/>
      <c r="CHL45" s="554"/>
      <c r="CHM45" s="554"/>
      <c r="CHN45" s="554"/>
      <c r="CHO45" s="554"/>
      <c r="CHP45" s="554"/>
      <c r="CHQ45" s="554"/>
      <c r="CHR45" s="554"/>
      <c r="CHS45" s="554"/>
      <c r="CHT45" s="554"/>
      <c r="CHU45" s="554"/>
      <c r="CHV45" s="554"/>
      <c r="CHW45" s="554"/>
      <c r="CHX45" s="554"/>
      <c r="CHY45" s="554"/>
      <c r="CHZ45" s="554"/>
      <c r="CIA45" s="554"/>
      <c r="CIB45" s="554"/>
      <c r="CIC45" s="554"/>
      <c r="CID45" s="554"/>
      <c r="CIE45" s="554"/>
      <c r="CIF45" s="554"/>
      <c r="CIG45" s="554"/>
      <c r="CIH45" s="554"/>
      <c r="CII45" s="554"/>
      <c r="CIJ45" s="554"/>
      <c r="CIK45" s="554"/>
      <c r="CIL45" s="554"/>
      <c r="CIM45" s="554"/>
      <c r="CIN45" s="554"/>
      <c r="CIO45" s="554"/>
      <c r="CIP45" s="554"/>
      <c r="CIQ45" s="554"/>
      <c r="CIR45" s="554"/>
      <c r="CIS45" s="554"/>
      <c r="CIT45" s="554"/>
      <c r="CIU45" s="554"/>
      <c r="CIV45" s="554"/>
      <c r="CIW45" s="554"/>
      <c r="CIX45" s="554"/>
      <c r="CIY45" s="554"/>
      <c r="CIZ45" s="554"/>
      <c r="CJA45" s="554"/>
      <c r="CJB45" s="554"/>
      <c r="CJC45" s="554"/>
      <c r="CJD45" s="554"/>
      <c r="CJE45" s="554"/>
      <c r="CJF45" s="554"/>
      <c r="CJG45" s="554"/>
      <c r="CJH45" s="554"/>
      <c r="CJI45" s="554"/>
      <c r="CJJ45" s="554"/>
      <c r="CJK45" s="554"/>
      <c r="CJL45" s="554"/>
      <c r="CJM45" s="554"/>
      <c r="CJN45" s="554"/>
      <c r="CJO45" s="554"/>
      <c r="CJP45" s="554"/>
      <c r="CJQ45" s="554"/>
      <c r="CJR45" s="554"/>
      <c r="CJS45" s="554"/>
      <c r="CJT45" s="554"/>
      <c r="CJU45" s="554"/>
      <c r="CJV45" s="554"/>
      <c r="CJW45" s="554"/>
      <c r="CJX45" s="554"/>
      <c r="CJY45" s="554"/>
      <c r="CJZ45" s="554"/>
      <c r="CKA45" s="554"/>
      <c r="CKB45" s="554"/>
      <c r="CKC45" s="554"/>
      <c r="CKD45" s="554"/>
      <c r="CKE45" s="554"/>
      <c r="CKF45" s="554"/>
      <c r="CKG45" s="554"/>
      <c r="CKH45" s="554"/>
      <c r="CKI45" s="554"/>
      <c r="CKJ45" s="554"/>
      <c r="CKK45" s="554"/>
      <c r="CKL45" s="554"/>
      <c r="CKM45" s="554"/>
      <c r="CKN45" s="554"/>
      <c r="CKO45" s="554"/>
      <c r="CKP45" s="554"/>
      <c r="CKQ45" s="554"/>
      <c r="CKR45" s="554"/>
      <c r="CKS45" s="554"/>
      <c r="CKT45" s="554"/>
      <c r="CKU45" s="554"/>
      <c r="CKV45" s="554"/>
      <c r="CKW45" s="554"/>
      <c r="CKX45" s="554"/>
      <c r="CKY45" s="554"/>
      <c r="CKZ45" s="554"/>
      <c r="CLA45" s="554"/>
      <c r="CLB45" s="554"/>
      <c r="CLC45" s="554"/>
      <c r="CLD45" s="554"/>
      <c r="CLE45" s="554"/>
      <c r="CLF45" s="554"/>
      <c r="CLG45" s="554"/>
      <c r="CLH45" s="554"/>
      <c r="CLI45" s="554"/>
      <c r="CLJ45" s="554"/>
      <c r="CLK45" s="554"/>
      <c r="CLL45" s="554"/>
      <c r="CLM45" s="554"/>
      <c r="CLN45" s="554"/>
      <c r="CLO45" s="554"/>
      <c r="CLP45" s="554"/>
      <c r="CLQ45" s="554"/>
      <c r="CLR45" s="554"/>
      <c r="CLS45" s="554"/>
      <c r="CLT45" s="554"/>
      <c r="CLU45" s="554"/>
      <c r="CLV45" s="554"/>
      <c r="CLW45" s="554"/>
      <c r="CLX45" s="554"/>
      <c r="CLY45" s="554"/>
      <c r="CLZ45" s="554"/>
      <c r="CMA45" s="554"/>
      <c r="CMB45" s="554"/>
      <c r="CMC45" s="554"/>
      <c r="CMD45" s="554"/>
      <c r="CME45" s="554"/>
      <c r="CMF45" s="554"/>
      <c r="CMG45" s="554"/>
      <c r="CMH45" s="554"/>
      <c r="CMI45" s="554"/>
      <c r="CMJ45" s="554"/>
      <c r="CMK45" s="554"/>
      <c r="CML45" s="554"/>
      <c r="CMM45" s="554"/>
      <c r="CMN45" s="554"/>
      <c r="CMO45" s="554"/>
      <c r="CMP45" s="554"/>
      <c r="CMQ45" s="554"/>
      <c r="CMR45" s="554"/>
      <c r="CMS45" s="554"/>
      <c r="CMT45" s="554"/>
      <c r="CMU45" s="554"/>
      <c r="CMV45" s="554"/>
      <c r="CMW45" s="554"/>
      <c r="CMX45" s="554"/>
      <c r="CMY45" s="554"/>
      <c r="CMZ45" s="554"/>
      <c r="CNA45" s="554"/>
      <c r="CNB45" s="554"/>
      <c r="CNC45" s="554"/>
      <c r="CND45" s="554"/>
      <c r="CNE45" s="554"/>
      <c r="CNF45" s="554"/>
      <c r="CNG45" s="554"/>
      <c r="CNH45" s="554"/>
      <c r="CNI45" s="554"/>
      <c r="CNJ45" s="554"/>
      <c r="CNK45" s="554"/>
      <c r="CNL45" s="554"/>
      <c r="CNM45" s="554"/>
      <c r="CNN45" s="554"/>
      <c r="CNO45" s="554"/>
      <c r="CNP45" s="554"/>
      <c r="CNQ45" s="554"/>
      <c r="CNR45" s="554"/>
      <c r="CNS45" s="554"/>
      <c r="CNT45" s="554"/>
      <c r="CNU45" s="554"/>
      <c r="CNV45" s="554"/>
      <c r="CNW45" s="554"/>
      <c r="CNX45" s="554"/>
      <c r="CNY45" s="554"/>
      <c r="CNZ45" s="554"/>
      <c r="COA45" s="554"/>
      <c r="COB45" s="554"/>
      <c r="COC45" s="554"/>
      <c r="COD45" s="554"/>
      <c r="COE45" s="554"/>
      <c r="COF45" s="554"/>
      <c r="COG45" s="554"/>
      <c r="COH45" s="554"/>
      <c r="COI45" s="554"/>
      <c r="COJ45" s="554"/>
      <c r="COK45" s="554"/>
      <c r="COL45" s="554"/>
      <c r="COM45" s="554"/>
      <c r="CON45" s="554"/>
      <c r="COO45" s="554"/>
      <c r="COP45" s="554"/>
      <c r="COQ45" s="554"/>
      <c r="COR45" s="554"/>
      <c r="COS45" s="554"/>
      <c r="COT45" s="554"/>
      <c r="COU45" s="554"/>
      <c r="COV45" s="554"/>
      <c r="COW45" s="554"/>
      <c r="COX45" s="554"/>
      <c r="COY45" s="554"/>
      <c r="COZ45" s="554"/>
      <c r="CPA45" s="554"/>
      <c r="CPB45" s="554"/>
      <c r="CPC45" s="554"/>
      <c r="CPD45" s="554"/>
      <c r="CPE45" s="554"/>
      <c r="CPF45" s="554"/>
      <c r="CPG45" s="554"/>
      <c r="CPH45" s="554"/>
      <c r="CPI45" s="554"/>
      <c r="CPJ45" s="554"/>
      <c r="CPK45" s="554"/>
      <c r="CPL45" s="554"/>
      <c r="CPM45" s="554"/>
      <c r="CPN45" s="554"/>
      <c r="CPO45" s="554"/>
      <c r="CPP45" s="554"/>
      <c r="CPQ45" s="554"/>
      <c r="CPR45" s="554"/>
      <c r="CPS45" s="554"/>
      <c r="CPT45" s="554"/>
      <c r="CPU45" s="554"/>
      <c r="CPV45" s="554"/>
      <c r="CPW45" s="554"/>
      <c r="CPX45" s="554"/>
      <c r="CPY45" s="554"/>
      <c r="CPZ45" s="554"/>
      <c r="CQA45" s="554"/>
      <c r="CQB45" s="554"/>
      <c r="CQC45" s="554"/>
      <c r="CQD45" s="554"/>
      <c r="CQE45" s="554"/>
      <c r="CQF45" s="554"/>
      <c r="CQG45" s="554"/>
      <c r="CQH45" s="554"/>
      <c r="CQI45" s="554"/>
      <c r="CQJ45" s="554"/>
      <c r="CQK45" s="554"/>
      <c r="CQL45" s="554"/>
      <c r="CQM45" s="554"/>
      <c r="CQN45" s="554"/>
      <c r="CQO45" s="554"/>
      <c r="CQP45" s="554"/>
      <c r="CQQ45" s="554"/>
      <c r="CQR45" s="554"/>
      <c r="CQS45" s="554"/>
      <c r="CQT45" s="554"/>
      <c r="CQU45" s="554"/>
      <c r="CQV45" s="554"/>
      <c r="CQW45" s="554"/>
      <c r="CQX45" s="554"/>
      <c r="CQY45" s="554"/>
      <c r="CQZ45" s="554"/>
      <c r="CRA45" s="554"/>
      <c r="CRB45" s="554"/>
      <c r="CRC45" s="554"/>
      <c r="CRD45" s="554"/>
      <c r="CRE45" s="554"/>
      <c r="CRF45" s="554"/>
      <c r="CRG45" s="554"/>
      <c r="CRH45" s="554"/>
      <c r="CRI45" s="554"/>
      <c r="CRJ45" s="554"/>
      <c r="CRK45" s="554"/>
      <c r="CRL45" s="554"/>
      <c r="CRM45" s="554"/>
      <c r="CRN45" s="554"/>
      <c r="CRO45" s="554"/>
      <c r="CRP45" s="554"/>
      <c r="CRQ45" s="554"/>
      <c r="CRR45" s="554"/>
      <c r="CRS45" s="554"/>
      <c r="CRT45" s="554"/>
      <c r="CRU45" s="554"/>
      <c r="CRV45" s="554"/>
      <c r="CRW45" s="554"/>
      <c r="CRX45" s="554"/>
      <c r="CRY45" s="554"/>
      <c r="CRZ45" s="554"/>
      <c r="CSA45" s="554"/>
      <c r="CSB45" s="554"/>
      <c r="CSC45" s="554"/>
      <c r="CSD45" s="554"/>
      <c r="CSE45" s="554"/>
      <c r="CSF45" s="554"/>
      <c r="CSG45" s="554"/>
      <c r="CSH45" s="554"/>
      <c r="CSI45" s="554"/>
      <c r="CSJ45" s="554"/>
      <c r="CSK45" s="554"/>
      <c r="CSL45" s="554"/>
      <c r="CSM45" s="554"/>
      <c r="CSN45" s="554"/>
      <c r="CSO45" s="554"/>
      <c r="CSP45" s="554"/>
      <c r="CSQ45" s="554"/>
      <c r="CSR45" s="554"/>
      <c r="CSS45" s="554"/>
      <c r="CST45" s="554"/>
      <c r="CSU45" s="554"/>
      <c r="CSV45" s="554"/>
      <c r="CSW45" s="554"/>
      <c r="CSX45" s="554"/>
      <c r="CSY45" s="554"/>
      <c r="CSZ45" s="554"/>
      <c r="CTA45" s="554"/>
      <c r="CTB45" s="554"/>
      <c r="CTC45" s="554"/>
      <c r="CTD45" s="554"/>
      <c r="CTE45" s="554"/>
      <c r="CTF45" s="554"/>
      <c r="CTG45" s="554"/>
      <c r="CTH45" s="554"/>
      <c r="CTI45" s="554"/>
      <c r="CTJ45" s="554"/>
      <c r="CTK45" s="554"/>
      <c r="CTL45" s="554"/>
      <c r="CTM45" s="554"/>
      <c r="CTN45" s="554"/>
      <c r="CTO45" s="554"/>
      <c r="CTP45" s="554"/>
      <c r="CTQ45" s="554"/>
      <c r="CTR45" s="554"/>
      <c r="CTS45" s="554"/>
      <c r="CTT45" s="554"/>
      <c r="CTU45" s="554"/>
      <c r="CTV45" s="554"/>
      <c r="CTW45" s="554"/>
      <c r="CTX45" s="554"/>
      <c r="CTY45" s="554"/>
      <c r="CTZ45" s="554"/>
      <c r="CUA45" s="554"/>
      <c r="CUB45" s="554"/>
      <c r="CUC45" s="554"/>
      <c r="CUD45" s="554"/>
      <c r="CUE45" s="554"/>
      <c r="CUF45" s="554"/>
      <c r="CUG45" s="554"/>
      <c r="CUH45" s="554"/>
      <c r="CUI45" s="554"/>
      <c r="CUJ45" s="554"/>
      <c r="CUK45" s="554"/>
      <c r="CUL45" s="554"/>
      <c r="CUM45" s="554"/>
      <c r="CUN45" s="554"/>
      <c r="CUO45" s="554"/>
      <c r="CUP45" s="554"/>
      <c r="CUQ45" s="554"/>
      <c r="CUR45" s="554"/>
      <c r="CUS45" s="554"/>
      <c r="CUT45" s="554"/>
      <c r="CUU45" s="554"/>
      <c r="CUV45" s="554"/>
      <c r="CUW45" s="554"/>
      <c r="CUX45" s="554"/>
      <c r="CUY45" s="554"/>
      <c r="CUZ45" s="554"/>
      <c r="CVA45" s="554"/>
      <c r="CVB45" s="554"/>
      <c r="CVC45" s="554"/>
      <c r="CVD45" s="554"/>
      <c r="CVE45" s="554"/>
      <c r="CVF45" s="554"/>
      <c r="CVG45" s="554"/>
      <c r="CVH45" s="554"/>
      <c r="CVI45" s="554"/>
      <c r="CVJ45" s="554"/>
      <c r="CVK45" s="554"/>
      <c r="CVL45" s="554"/>
      <c r="CVM45" s="554"/>
      <c r="CVN45" s="554"/>
      <c r="CVO45" s="554"/>
      <c r="CVP45" s="554"/>
      <c r="CVQ45" s="554"/>
      <c r="CVR45" s="554"/>
      <c r="CVS45" s="554"/>
      <c r="CVT45" s="554"/>
      <c r="CVU45" s="554"/>
      <c r="CVV45" s="554"/>
      <c r="CVW45" s="554"/>
      <c r="CVX45" s="554"/>
      <c r="CVY45" s="554"/>
      <c r="CVZ45" s="554"/>
      <c r="CWA45" s="554"/>
      <c r="CWB45" s="554"/>
      <c r="CWC45" s="554"/>
      <c r="CWD45" s="554"/>
      <c r="CWE45" s="554"/>
      <c r="CWF45" s="554"/>
      <c r="CWG45" s="554"/>
      <c r="CWH45" s="554"/>
      <c r="CWI45" s="554"/>
      <c r="CWJ45" s="554"/>
      <c r="CWK45" s="554"/>
      <c r="CWL45" s="554"/>
      <c r="CWM45" s="554"/>
      <c r="CWN45" s="554"/>
      <c r="CWO45" s="554"/>
      <c r="CWP45" s="554"/>
      <c r="CWQ45" s="554"/>
      <c r="CWR45" s="554"/>
      <c r="CWS45" s="554"/>
      <c r="CWT45" s="554"/>
      <c r="CWU45" s="554"/>
      <c r="CWV45" s="554"/>
      <c r="CWW45" s="554"/>
      <c r="CWX45" s="554"/>
      <c r="CWY45" s="554"/>
      <c r="CWZ45" s="554"/>
      <c r="CXA45" s="554"/>
      <c r="CXB45" s="554"/>
      <c r="CXC45" s="554"/>
      <c r="CXD45" s="554"/>
      <c r="CXE45" s="554"/>
      <c r="CXF45" s="554"/>
      <c r="CXG45" s="554"/>
      <c r="CXH45" s="554"/>
      <c r="CXI45" s="554"/>
      <c r="CXJ45" s="554"/>
      <c r="CXK45" s="554"/>
      <c r="CXL45" s="554"/>
      <c r="CXM45" s="554"/>
      <c r="CXN45" s="554"/>
      <c r="CXO45" s="554"/>
      <c r="CXP45" s="554"/>
      <c r="CXQ45" s="554"/>
      <c r="CXR45" s="554"/>
      <c r="CXS45" s="554"/>
      <c r="CXT45" s="554"/>
      <c r="CXU45" s="554"/>
      <c r="CXV45" s="554"/>
      <c r="CXW45" s="554"/>
      <c r="CXX45" s="554"/>
      <c r="CXY45" s="554"/>
      <c r="CXZ45" s="554"/>
      <c r="CYA45" s="554"/>
      <c r="CYB45" s="554"/>
      <c r="CYC45" s="554"/>
      <c r="CYD45" s="554"/>
      <c r="CYE45" s="554"/>
      <c r="CYF45" s="554"/>
      <c r="CYG45" s="554"/>
      <c r="CYH45" s="554"/>
      <c r="CYI45" s="554"/>
      <c r="CYJ45" s="554"/>
      <c r="CYK45" s="554"/>
      <c r="CYL45" s="554"/>
      <c r="CYM45" s="554"/>
      <c r="CYN45" s="554"/>
      <c r="CYO45" s="554"/>
      <c r="CYP45" s="554"/>
      <c r="CYQ45" s="554"/>
      <c r="CYR45" s="554"/>
      <c r="CYS45" s="554"/>
      <c r="CYT45" s="554"/>
      <c r="CYU45" s="554"/>
      <c r="CYV45" s="554"/>
      <c r="CYW45" s="554"/>
      <c r="CYX45" s="554"/>
      <c r="CYY45" s="554"/>
      <c r="CYZ45" s="554"/>
      <c r="CZA45" s="554"/>
      <c r="CZB45" s="554"/>
      <c r="CZC45" s="554"/>
      <c r="CZD45" s="554"/>
      <c r="CZE45" s="554"/>
      <c r="CZF45" s="554"/>
      <c r="CZG45" s="554"/>
      <c r="CZH45" s="554"/>
      <c r="CZI45" s="554"/>
      <c r="CZJ45" s="554"/>
      <c r="CZK45" s="554"/>
      <c r="CZL45" s="554"/>
      <c r="CZM45" s="554"/>
      <c r="CZN45" s="554"/>
      <c r="CZO45" s="554"/>
      <c r="CZP45" s="554"/>
      <c r="CZQ45" s="554"/>
      <c r="CZR45" s="554"/>
      <c r="CZS45" s="554"/>
      <c r="CZT45" s="554"/>
      <c r="CZU45" s="554"/>
      <c r="CZV45" s="554"/>
      <c r="CZW45" s="554"/>
      <c r="CZX45" s="554"/>
      <c r="CZY45" s="554"/>
      <c r="CZZ45" s="554"/>
      <c r="DAA45" s="554"/>
      <c r="DAB45" s="554"/>
      <c r="DAC45" s="554"/>
      <c r="DAD45" s="554"/>
      <c r="DAE45" s="554"/>
      <c r="DAF45" s="554"/>
      <c r="DAG45" s="554"/>
      <c r="DAH45" s="554"/>
      <c r="DAI45" s="554"/>
      <c r="DAJ45" s="554"/>
      <c r="DAK45" s="554"/>
      <c r="DAL45" s="554"/>
      <c r="DAM45" s="554"/>
      <c r="DAN45" s="554"/>
      <c r="DAO45" s="554"/>
      <c r="DAP45" s="554"/>
      <c r="DAQ45" s="554"/>
      <c r="DAR45" s="554"/>
      <c r="DAS45" s="554"/>
      <c r="DAT45" s="554"/>
      <c r="DAU45" s="554"/>
      <c r="DAV45" s="554"/>
      <c r="DAW45" s="554"/>
      <c r="DAX45" s="554"/>
      <c r="DAY45" s="554"/>
      <c r="DAZ45" s="554"/>
      <c r="DBA45" s="554"/>
      <c r="DBB45" s="554"/>
      <c r="DBC45" s="554"/>
      <c r="DBD45" s="554"/>
      <c r="DBE45" s="554"/>
      <c r="DBF45" s="554"/>
      <c r="DBG45" s="554"/>
      <c r="DBH45" s="554"/>
      <c r="DBI45" s="554"/>
      <c r="DBJ45" s="554"/>
      <c r="DBK45" s="554"/>
      <c r="DBL45" s="554"/>
      <c r="DBM45" s="554"/>
      <c r="DBN45" s="554"/>
      <c r="DBO45" s="554"/>
      <c r="DBP45" s="554"/>
      <c r="DBQ45" s="554"/>
      <c r="DBR45" s="554"/>
      <c r="DBS45" s="554"/>
      <c r="DBT45" s="554"/>
      <c r="DBU45" s="554"/>
      <c r="DBV45" s="554"/>
      <c r="DBW45" s="554"/>
      <c r="DBX45" s="554"/>
      <c r="DBY45" s="554"/>
      <c r="DBZ45" s="554"/>
      <c r="DCA45" s="554"/>
      <c r="DCB45" s="554"/>
      <c r="DCC45" s="554"/>
      <c r="DCD45" s="554"/>
      <c r="DCE45" s="554"/>
      <c r="DCF45" s="554"/>
      <c r="DCG45" s="554"/>
      <c r="DCH45" s="554"/>
      <c r="DCI45" s="554"/>
      <c r="DCJ45" s="554"/>
      <c r="DCK45" s="554"/>
      <c r="DCL45" s="554"/>
      <c r="DCM45" s="554"/>
      <c r="DCN45" s="554"/>
      <c r="DCO45" s="554"/>
      <c r="DCP45" s="554"/>
      <c r="DCQ45" s="554"/>
      <c r="DCR45" s="554"/>
      <c r="DCS45" s="554"/>
      <c r="DCT45" s="554"/>
      <c r="DCU45" s="554"/>
      <c r="DCV45" s="554"/>
      <c r="DCW45" s="554"/>
      <c r="DCX45" s="554"/>
      <c r="DCY45" s="554"/>
      <c r="DCZ45" s="554"/>
      <c r="DDA45" s="554"/>
      <c r="DDB45" s="554"/>
      <c r="DDC45" s="554"/>
      <c r="DDD45" s="554"/>
      <c r="DDE45" s="554"/>
      <c r="DDF45" s="554"/>
      <c r="DDG45" s="554"/>
      <c r="DDH45" s="554"/>
      <c r="DDI45" s="554"/>
      <c r="DDJ45" s="554"/>
      <c r="DDK45" s="554"/>
      <c r="DDL45" s="554"/>
      <c r="DDM45" s="554"/>
      <c r="DDN45" s="554"/>
      <c r="DDO45" s="554"/>
      <c r="DDP45" s="554"/>
      <c r="DDQ45" s="554"/>
      <c r="DDR45" s="554"/>
      <c r="DDS45" s="554"/>
      <c r="DDT45" s="554"/>
      <c r="DDU45" s="554"/>
      <c r="DDV45" s="554"/>
      <c r="DDW45" s="554"/>
      <c r="DDX45" s="554"/>
      <c r="DDY45" s="554"/>
      <c r="DDZ45" s="554"/>
      <c r="DEA45" s="554"/>
      <c r="DEB45" s="554"/>
      <c r="DEC45" s="554"/>
      <c r="DED45" s="554"/>
      <c r="DEE45" s="554"/>
      <c r="DEF45" s="554"/>
      <c r="DEG45" s="554"/>
      <c r="DEH45" s="554"/>
      <c r="DEI45" s="554"/>
      <c r="DEJ45" s="554"/>
      <c r="DEK45" s="554"/>
      <c r="DEL45" s="554"/>
      <c r="DEM45" s="554"/>
      <c r="DEN45" s="554"/>
      <c r="DEO45" s="554"/>
      <c r="DEP45" s="554"/>
      <c r="DEQ45" s="554"/>
      <c r="DER45" s="554"/>
      <c r="DES45" s="554"/>
      <c r="DET45" s="554"/>
      <c r="DEU45" s="554"/>
      <c r="DEV45" s="554"/>
      <c r="DEW45" s="554"/>
      <c r="DEX45" s="554"/>
      <c r="DEY45" s="554"/>
      <c r="DEZ45" s="554"/>
      <c r="DFA45" s="554"/>
      <c r="DFB45" s="554"/>
      <c r="DFC45" s="554"/>
      <c r="DFD45" s="554"/>
      <c r="DFE45" s="554"/>
      <c r="DFF45" s="554"/>
      <c r="DFG45" s="554"/>
      <c r="DFH45" s="554"/>
      <c r="DFI45" s="554"/>
      <c r="DFJ45" s="554"/>
      <c r="DFK45" s="554"/>
      <c r="DFL45" s="554"/>
      <c r="DFM45" s="554"/>
      <c r="DFN45" s="554"/>
      <c r="DFO45" s="554"/>
      <c r="DFP45" s="554"/>
      <c r="DFQ45" s="554"/>
      <c r="DFR45" s="554"/>
      <c r="DFS45" s="554"/>
      <c r="DFT45" s="554"/>
      <c r="DFU45" s="554"/>
      <c r="DFV45" s="554"/>
      <c r="DFW45" s="554"/>
      <c r="DFX45" s="554"/>
      <c r="DFY45" s="554"/>
      <c r="DFZ45" s="554"/>
      <c r="DGA45" s="554"/>
      <c r="DGB45" s="554"/>
      <c r="DGC45" s="554"/>
      <c r="DGD45" s="554"/>
      <c r="DGE45" s="554"/>
      <c r="DGF45" s="554"/>
      <c r="DGG45" s="554"/>
      <c r="DGH45" s="554"/>
      <c r="DGI45" s="554"/>
      <c r="DGJ45" s="554"/>
      <c r="DGK45" s="554"/>
      <c r="DGL45" s="554"/>
      <c r="DGM45" s="554"/>
      <c r="DGN45" s="554"/>
      <c r="DGO45" s="554"/>
      <c r="DGP45" s="554"/>
      <c r="DGQ45" s="554"/>
      <c r="DGR45" s="554"/>
      <c r="DGS45" s="554"/>
      <c r="DGT45" s="554"/>
      <c r="DGU45" s="554"/>
      <c r="DGV45" s="554"/>
      <c r="DGW45" s="554"/>
      <c r="DGX45" s="554"/>
      <c r="DGY45" s="554"/>
      <c r="DGZ45" s="554"/>
      <c r="DHA45" s="554"/>
      <c r="DHB45" s="554"/>
      <c r="DHC45" s="554"/>
      <c r="DHD45" s="554"/>
      <c r="DHE45" s="554"/>
      <c r="DHF45" s="554"/>
      <c r="DHG45" s="554"/>
      <c r="DHH45" s="554"/>
      <c r="DHI45" s="554"/>
      <c r="DHJ45" s="554"/>
      <c r="DHK45" s="554"/>
      <c r="DHL45" s="554"/>
      <c r="DHM45" s="554"/>
      <c r="DHN45" s="554"/>
      <c r="DHO45" s="554"/>
      <c r="DHP45" s="554"/>
      <c r="DHQ45" s="554"/>
      <c r="DHR45" s="554"/>
      <c r="DHS45" s="554"/>
      <c r="DHT45" s="554"/>
      <c r="DHU45" s="554"/>
      <c r="DHV45" s="554"/>
      <c r="DHW45" s="554"/>
      <c r="DHX45" s="554"/>
      <c r="DHY45" s="554"/>
      <c r="DHZ45" s="554"/>
      <c r="DIA45" s="554"/>
      <c r="DIB45" s="554"/>
      <c r="DIC45" s="554"/>
      <c r="DID45" s="554"/>
      <c r="DIE45" s="554"/>
      <c r="DIF45" s="554"/>
      <c r="DIG45" s="554"/>
      <c r="DIH45" s="554"/>
      <c r="DII45" s="554"/>
      <c r="DIJ45" s="554"/>
      <c r="DIK45" s="554"/>
      <c r="DIL45" s="554"/>
      <c r="DIM45" s="554"/>
      <c r="DIN45" s="554"/>
      <c r="DIO45" s="554"/>
      <c r="DIP45" s="554"/>
      <c r="DIQ45" s="554"/>
      <c r="DIR45" s="554"/>
      <c r="DIS45" s="554"/>
      <c r="DIT45" s="554"/>
      <c r="DIU45" s="554"/>
      <c r="DIV45" s="554"/>
      <c r="DIW45" s="554"/>
      <c r="DIX45" s="554"/>
      <c r="DIY45" s="554"/>
      <c r="DIZ45" s="554"/>
      <c r="DJA45" s="554"/>
      <c r="DJB45" s="554"/>
      <c r="DJC45" s="554"/>
      <c r="DJD45" s="554"/>
      <c r="DJE45" s="554"/>
      <c r="DJF45" s="554"/>
      <c r="DJG45" s="554"/>
      <c r="DJH45" s="554"/>
      <c r="DJI45" s="554"/>
      <c r="DJJ45" s="554"/>
      <c r="DJK45" s="554"/>
      <c r="DJL45" s="554"/>
      <c r="DJM45" s="554"/>
      <c r="DJN45" s="554"/>
      <c r="DJO45" s="554"/>
      <c r="DJP45" s="554"/>
      <c r="DJQ45" s="554"/>
      <c r="DJR45" s="554"/>
      <c r="DJS45" s="554"/>
      <c r="DJT45" s="554"/>
      <c r="DJU45" s="554"/>
      <c r="DJV45" s="554"/>
      <c r="DJW45" s="554"/>
      <c r="DJX45" s="554"/>
      <c r="DJY45" s="554"/>
      <c r="DJZ45" s="554"/>
      <c r="DKA45" s="554"/>
      <c r="DKB45" s="554"/>
      <c r="DKC45" s="554"/>
      <c r="DKD45" s="554"/>
      <c r="DKE45" s="554"/>
      <c r="DKF45" s="554"/>
      <c r="DKG45" s="554"/>
      <c r="DKH45" s="554"/>
      <c r="DKI45" s="554"/>
      <c r="DKJ45" s="554"/>
      <c r="DKK45" s="554"/>
      <c r="DKL45" s="554"/>
      <c r="DKM45" s="554"/>
      <c r="DKN45" s="554"/>
      <c r="DKO45" s="554"/>
      <c r="DKP45" s="554"/>
      <c r="DKQ45" s="554"/>
      <c r="DKR45" s="554"/>
      <c r="DKS45" s="554"/>
      <c r="DKT45" s="554"/>
      <c r="DKU45" s="554"/>
      <c r="DKV45" s="554"/>
      <c r="DKW45" s="554"/>
      <c r="DKX45" s="554"/>
      <c r="DKY45" s="554"/>
      <c r="DKZ45" s="554"/>
      <c r="DLA45" s="554"/>
      <c r="DLB45" s="554"/>
      <c r="DLC45" s="554"/>
      <c r="DLD45" s="554"/>
      <c r="DLE45" s="554"/>
      <c r="DLF45" s="554"/>
      <c r="DLG45" s="554"/>
      <c r="DLH45" s="554"/>
      <c r="DLI45" s="554"/>
      <c r="DLJ45" s="554"/>
      <c r="DLK45" s="554"/>
      <c r="DLL45" s="554"/>
      <c r="DLM45" s="554"/>
      <c r="DLN45" s="554"/>
      <c r="DLO45" s="554"/>
      <c r="DLP45" s="554"/>
      <c r="DLQ45" s="554"/>
      <c r="DLR45" s="554"/>
      <c r="DLS45" s="554"/>
      <c r="DLT45" s="554"/>
      <c r="DLU45" s="554"/>
      <c r="DLV45" s="554"/>
      <c r="DLW45" s="554"/>
      <c r="DLX45" s="554"/>
      <c r="DLY45" s="554"/>
      <c r="DLZ45" s="554"/>
      <c r="DMA45" s="554"/>
      <c r="DMB45" s="554"/>
      <c r="DMC45" s="554"/>
      <c r="DMD45" s="554"/>
      <c r="DME45" s="554"/>
      <c r="DMF45" s="554"/>
      <c r="DMG45" s="554"/>
      <c r="DMH45" s="554"/>
      <c r="DMI45" s="554"/>
      <c r="DMJ45" s="554"/>
      <c r="DMK45" s="554"/>
      <c r="DML45" s="554"/>
      <c r="DMM45" s="554"/>
      <c r="DMN45" s="554"/>
      <c r="DMO45" s="554"/>
      <c r="DMP45" s="554"/>
      <c r="DMQ45" s="554"/>
      <c r="DMR45" s="554"/>
      <c r="DMS45" s="554"/>
      <c r="DMT45" s="554"/>
      <c r="DMU45" s="554"/>
      <c r="DMV45" s="554"/>
      <c r="DMW45" s="554"/>
      <c r="DMX45" s="554"/>
      <c r="DMY45" s="554"/>
      <c r="DMZ45" s="554"/>
      <c r="DNA45" s="554"/>
      <c r="DNB45" s="554"/>
      <c r="DNC45" s="554"/>
      <c r="DND45" s="554"/>
      <c r="DNE45" s="554"/>
      <c r="DNF45" s="554"/>
      <c r="DNG45" s="554"/>
      <c r="DNH45" s="554"/>
      <c r="DNI45" s="554"/>
      <c r="DNJ45" s="554"/>
      <c r="DNK45" s="554"/>
      <c r="DNL45" s="554"/>
      <c r="DNM45" s="554"/>
      <c r="DNN45" s="554"/>
      <c r="DNO45" s="554"/>
      <c r="DNP45" s="554"/>
      <c r="DNQ45" s="554"/>
      <c r="DNR45" s="554"/>
      <c r="DNS45" s="554"/>
      <c r="DNT45" s="554"/>
      <c r="DNU45" s="554"/>
      <c r="DNV45" s="554"/>
      <c r="DNW45" s="554"/>
      <c r="DNX45" s="554"/>
      <c r="DNY45" s="554"/>
      <c r="DNZ45" s="554"/>
      <c r="DOA45" s="554"/>
      <c r="DOB45" s="554"/>
      <c r="DOC45" s="554"/>
      <c r="DOD45" s="554"/>
      <c r="DOE45" s="554"/>
      <c r="DOF45" s="554"/>
      <c r="DOG45" s="554"/>
      <c r="DOH45" s="554"/>
      <c r="DOI45" s="554"/>
      <c r="DOJ45" s="554"/>
      <c r="DOK45" s="554"/>
      <c r="DOL45" s="554"/>
      <c r="DOM45" s="554"/>
      <c r="DON45" s="554"/>
      <c r="DOO45" s="554"/>
      <c r="DOP45" s="554"/>
      <c r="DOQ45" s="554"/>
      <c r="DOR45" s="554"/>
      <c r="DOS45" s="554"/>
      <c r="DOT45" s="554"/>
      <c r="DOU45" s="554"/>
      <c r="DOV45" s="554"/>
      <c r="DOW45" s="554"/>
      <c r="DOX45" s="554"/>
      <c r="DOY45" s="554"/>
      <c r="DOZ45" s="554"/>
      <c r="DPA45" s="554"/>
      <c r="DPB45" s="554"/>
      <c r="DPC45" s="554"/>
      <c r="DPD45" s="554"/>
      <c r="DPE45" s="554"/>
      <c r="DPF45" s="554"/>
      <c r="DPG45" s="554"/>
      <c r="DPH45" s="554"/>
      <c r="DPI45" s="554"/>
      <c r="DPJ45" s="554"/>
      <c r="DPK45" s="554"/>
      <c r="DPL45" s="554"/>
      <c r="DPM45" s="554"/>
      <c r="DPN45" s="554"/>
      <c r="DPO45" s="554"/>
      <c r="DPP45" s="554"/>
      <c r="DPQ45" s="554"/>
      <c r="DPR45" s="554"/>
      <c r="DPS45" s="554"/>
      <c r="DPT45" s="554"/>
      <c r="DPU45" s="554"/>
      <c r="DPV45" s="554"/>
      <c r="DPW45" s="554"/>
      <c r="DPX45" s="554"/>
      <c r="DPY45" s="554"/>
      <c r="DPZ45" s="554"/>
      <c r="DQA45" s="554"/>
      <c r="DQB45" s="554"/>
      <c r="DQC45" s="554"/>
      <c r="DQD45" s="554"/>
      <c r="DQE45" s="554"/>
      <c r="DQF45" s="554"/>
      <c r="DQG45" s="554"/>
      <c r="DQH45" s="554"/>
      <c r="DQI45" s="554"/>
      <c r="DQJ45" s="554"/>
      <c r="DQK45" s="554"/>
      <c r="DQL45" s="554"/>
      <c r="DQM45" s="554"/>
      <c r="DQN45" s="554"/>
      <c r="DQO45" s="554"/>
      <c r="DQP45" s="554"/>
      <c r="DQQ45" s="554"/>
      <c r="DQR45" s="554"/>
      <c r="DQS45" s="554"/>
      <c r="DQT45" s="554"/>
      <c r="DQU45" s="554"/>
      <c r="DQV45" s="554"/>
      <c r="DQW45" s="554"/>
      <c r="DQX45" s="554"/>
      <c r="DQY45" s="554"/>
      <c r="DQZ45" s="554"/>
      <c r="DRA45" s="554"/>
      <c r="DRB45" s="554"/>
      <c r="DRC45" s="554"/>
      <c r="DRD45" s="554"/>
      <c r="DRE45" s="554"/>
      <c r="DRF45" s="554"/>
      <c r="DRG45" s="554"/>
      <c r="DRH45" s="554"/>
      <c r="DRI45" s="554"/>
      <c r="DRJ45" s="554"/>
      <c r="DRK45" s="554"/>
      <c r="DRL45" s="554"/>
      <c r="DRM45" s="554"/>
      <c r="DRN45" s="554"/>
      <c r="DRO45" s="554"/>
      <c r="DRP45" s="554"/>
      <c r="DRQ45" s="554"/>
      <c r="DRR45" s="554"/>
      <c r="DRS45" s="554"/>
      <c r="DRT45" s="554"/>
      <c r="DRU45" s="554"/>
      <c r="DRV45" s="554"/>
      <c r="DRW45" s="554"/>
      <c r="DRX45" s="554"/>
      <c r="DRY45" s="554"/>
      <c r="DRZ45" s="554"/>
      <c r="DSA45" s="554"/>
      <c r="DSB45" s="554"/>
      <c r="DSC45" s="554"/>
      <c r="DSD45" s="554"/>
      <c r="DSE45" s="554"/>
      <c r="DSF45" s="554"/>
      <c r="DSG45" s="554"/>
      <c r="DSH45" s="554"/>
      <c r="DSI45" s="554"/>
      <c r="DSJ45" s="554"/>
      <c r="DSK45" s="554"/>
      <c r="DSL45" s="554"/>
      <c r="DSM45" s="554"/>
      <c r="DSN45" s="554"/>
      <c r="DSO45" s="554"/>
      <c r="DSP45" s="554"/>
      <c r="DSQ45" s="554"/>
      <c r="DSR45" s="554"/>
      <c r="DSS45" s="554"/>
      <c r="DST45" s="554"/>
      <c r="DSU45" s="554"/>
      <c r="DSV45" s="554"/>
      <c r="DSW45" s="554"/>
      <c r="DSX45" s="554"/>
      <c r="DSY45" s="554"/>
      <c r="DSZ45" s="554"/>
      <c r="DTA45" s="554"/>
      <c r="DTB45" s="554"/>
      <c r="DTC45" s="554"/>
      <c r="DTD45" s="554"/>
      <c r="DTE45" s="554"/>
      <c r="DTF45" s="554"/>
      <c r="DTG45" s="554"/>
      <c r="DTH45" s="554"/>
      <c r="DTI45" s="554"/>
      <c r="DTJ45" s="554"/>
      <c r="DTK45" s="554"/>
      <c r="DTL45" s="554"/>
      <c r="DTM45" s="554"/>
      <c r="DTN45" s="554"/>
      <c r="DTO45" s="554"/>
      <c r="DTP45" s="554"/>
      <c r="DTQ45" s="554"/>
      <c r="DTR45" s="554"/>
      <c r="DTS45" s="554"/>
      <c r="DTT45" s="554"/>
      <c r="DTU45" s="554"/>
      <c r="DTV45" s="554"/>
      <c r="DTW45" s="554"/>
      <c r="DTX45" s="554"/>
      <c r="DTY45" s="554"/>
      <c r="DTZ45" s="554"/>
      <c r="DUA45" s="554"/>
      <c r="DUB45" s="554"/>
      <c r="DUC45" s="554"/>
      <c r="DUD45" s="554"/>
      <c r="DUE45" s="554"/>
      <c r="DUF45" s="554"/>
      <c r="DUG45" s="554"/>
      <c r="DUH45" s="554"/>
      <c r="DUI45" s="554"/>
      <c r="DUJ45" s="554"/>
      <c r="DUK45" s="554"/>
      <c r="DUL45" s="554"/>
      <c r="DUM45" s="554"/>
      <c r="DUN45" s="554"/>
      <c r="DUO45" s="554"/>
      <c r="DUP45" s="554"/>
      <c r="DUQ45" s="554"/>
      <c r="DUR45" s="554"/>
      <c r="DUS45" s="554"/>
      <c r="DUT45" s="554"/>
      <c r="DUU45" s="554"/>
      <c r="DUV45" s="554"/>
      <c r="DUW45" s="554"/>
      <c r="DUX45" s="554"/>
      <c r="DUY45" s="554"/>
      <c r="DUZ45" s="554"/>
      <c r="DVA45" s="554"/>
      <c r="DVB45" s="554"/>
      <c r="DVC45" s="554"/>
      <c r="DVD45" s="554"/>
      <c r="DVE45" s="554"/>
      <c r="DVF45" s="554"/>
      <c r="DVG45" s="554"/>
      <c r="DVH45" s="554"/>
      <c r="DVI45" s="554"/>
      <c r="DVJ45" s="554"/>
      <c r="DVK45" s="554"/>
      <c r="DVL45" s="554"/>
      <c r="DVM45" s="554"/>
      <c r="DVN45" s="554"/>
      <c r="DVO45" s="554"/>
      <c r="DVP45" s="554"/>
      <c r="DVQ45" s="554"/>
      <c r="DVR45" s="554"/>
      <c r="DVS45" s="554"/>
      <c r="DVT45" s="554"/>
      <c r="DVU45" s="554"/>
      <c r="DVV45" s="554"/>
      <c r="DVW45" s="554"/>
      <c r="DVX45" s="554"/>
      <c r="DVY45" s="554"/>
      <c r="DVZ45" s="554"/>
      <c r="DWA45" s="554"/>
      <c r="DWB45" s="554"/>
      <c r="DWC45" s="554"/>
      <c r="DWD45" s="554"/>
      <c r="DWE45" s="554"/>
      <c r="DWF45" s="554"/>
      <c r="DWG45" s="554"/>
      <c r="DWH45" s="554"/>
      <c r="DWI45" s="554"/>
      <c r="DWJ45" s="554"/>
      <c r="DWK45" s="554"/>
      <c r="DWL45" s="554"/>
      <c r="DWM45" s="554"/>
      <c r="DWN45" s="554"/>
      <c r="DWO45" s="554"/>
      <c r="DWP45" s="554"/>
      <c r="DWQ45" s="554"/>
      <c r="DWR45" s="554"/>
      <c r="DWS45" s="554"/>
      <c r="DWT45" s="554"/>
      <c r="DWU45" s="554"/>
      <c r="DWV45" s="554"/>
      <c r="DWW45" s="554"/>
      <c r="DWX45" s="554"/>
      <c r="DWY45" s="554"/>
      <c r="DWZ45" s="554"/>
      <c r="DXA45" s="554"/>
      <c r="DXB45" s="554"/>
      <c r="DXC45" s="554"/>
      <c r="DXD45" s="554"/>
      <c r="DXE45" s="554"/>
      <c r="DXF45" s="554"/>
      <c r="DXG45" s="554"/>
      <c r="DXH45" s="554"/>
      <c r="DXI45" s="554"/>
      <c r="DXJ45" s="554"/>
      <c r="DXK45" s="554"/>
      <c r="DXL45" s="554"/>
      <c r="DXM45" s="554"/>
      <c r="DXN45" s="554"/>
      <c r="DXO45" s="554"/>
      <c r="DXP45" s="554"/>
      <c r="DXQ45" s="554"/>
      <c r="DXR45" s="554"/>
      <c r="DXS45" s="554"/>
      <c r="DXT45" s="554"/>
      <c r="DXU45" s="554"/>
      <c r="DXV45" s="554"/>
      <c r="DXW45" s="554"/>
      <c r="DXX45" s="554"/>
      <c r="DXY45" s="554"/>
      <c r="DXZ45" s="554"/>
      <c r="DYA45" s="554"/>
      <c r="DYB45" s="554"/>
      <c r="DYC45" s="554"/>
      <c r="DYD45" s="554"/>
      <c r="DYE45" s="554"/>
      <c r="DYF45" s="554"/>
      <c r="DYG45" s="554"/>
      <c r="DYH45" s="554"/>
      <c r="DYI45" s="554"/>
      <c r="DYJ45" s="554"/>
      <c r="DYK45" s="554"/>
      <c r="DYL45" s="554"/>
      <c r="DYM45" s="554"/>
      <c r="DYN45" s="554"/>
      <c r="DYO45" s="554"/>
      <c r="DYP45" s="554"/>
      <c r="DYQ45" s="554"/>
      <c r="DYR45" s="554"/>
      <c r="DYS45" s="554"/>
      <c r="DYT45" s="554"/>
      <c r="DYU45" s="554"/>
      <c r="DYV45" s="554"/>
      <c r="DYW45" s="554"/>
      <c r="DYX45" s="554"/>
      <c r="DYY45" s="554"/>
      <c r="DYZ45" s="554"/>
      <c r="DZA45" s="554"/>
      <c r="DZB45" s="554"/>
      <c r="DZC45" s="554"/>
      <c r="DZD45" s="554"/>
      <c r="DZE45" s="554"/>
      <c r="DZF45" s="554"/>
      <c r="DZG45" s="554"/>
      <c r="DZH45" s="554"/>
      <c r="DZI45" s="554"/>
      <c r="DZJ45" s="554"/>
      <c r="DZK45" s="554"/>
      <c r="DZL45" s="554"/>
      <c r="DZM45" s="554"/>
      <c r="DZN45" s="554"/>
      <c r="DZO45" s="554"/>
      <c r="DZP45" s="554"/>
      <c r="DZQ45" s="554"/>
      <c r="DZR45" s="554"/>
      <c r="DZS45" s="554"/>
      <c r="DZT45" s="554"/>
      <c r="DZU45" s="554"/>
      <c r="DZV45" s="554"/>
      <c r="DZW45" s="554"/>
      <c r="DZX45" s="554"/>
      <c r="DZY45" s="554"/>
      <c r="DZZ45" s="554"/>
      <c r="EAA45" s="554"/>
      <c r="EAB45" s="554"/>
      <c r="EAC45" s="554"/>
      <c r="EAD45" s="554"/>
      <c r="EAE45" s="554"/>
      <c r="EAF45" s="554"/>
      <c r="EAG45" s="554"/>
      <c r="EAH45" s="554"/>
      <c r="EAI45" s="554"/>
      <c r="EAJ45" s="554"/>
      <c r="EAK45" s="554"/>
      <c r="EAL45" s="554"/>
      <c r="EAM45" s="554"/>
      <c r="EAN45" s="554"/>
      <c r="EAO45" s="554"/>
      <c r="EAP45" s="554"/>
      <c r="EAQ45" s="554"/>
      <c r="EAR45" s="554"/>
      <c r="EAS45" s="554"/>
      <c r="EAT45" s="554"/>
      <c r="EAU45" s="554"/>
      <c r="EAV45" s="554"/>
      <c r="EAW45" s="554"/>
      <c r="EAX45" s="554"/>
      <c r="EAY45" s="554"/>
      <c r="EAZ45" s="554"/>
      <c r="EBA45" s="554"/>
      <c r="EBB45" s="554"/>
      <c r="EBC45" s="554"/>
      <c r="EBD45" s="554"/>
      <c r="EBE45" s="554"/>
      <c r="EBF45" s="554"/>
      <c r="EBG45" s="554"/>
      <c r="EBH45" s="554"/>
      <c r="EBI45" s="554"/>
      <c r="EBJ45" s="554"/>
      <c r="EBK45" s="554"/>
      <c r="EBL45" s="554"/>
      <c r="EBM45" s="554"/>
      <c r="EBN45" s="554"/>
      <c r="EBO45" s="554"/>
      <c r="EBP45" s="554"/>
      <c r="EBQ45" s="554"/>
      <c r="EBR45" s="554"/>
      <c r="EBS45" s="554"/>
      <c r="EBT45" s="554"/>
      <c r="EBU45" s="554"/>
      <c r="EBV45" s="554"/>
      <c r="EBW45" s="554"/>
      <c r="EBX45" s="554"/>
      <c r="EBY45" s="554"/>
      <c r="EBZ45" s="554"/>
      <c r="ECA45" s="554"/>
      <c r="ECB45" s="554"/>
      <c r="ECC45" s="554"/>
      <c r="ECD45" s="554"/>
      <c r="ECE45" s="554"/>
      <c r="ECF45" s="554"/>
      <c r="ECG45" s="554"/>
      <c r="ECH45" s="554"/>
      <c r="ECI45" s="554"/>
      <c r="ECJ45" s="554"/>
      <c r="ECK45" s="554"/>
      <c r="ECL45" s="554"/>
      <c r="ECM45" s="554"/>
      <c r="ECN45" s="554"/>
      <c r="ECO45" s="554"/>
      <c r="ECP45" s="554"/>
      <c r="ECQ45" s="554"/>
      <c r="ECR45" s="554"/>
      <c r="ECS45" s="554"/>
      <c r="ECT45" s="554"/>
      <c r="ECU45" s="554"/>
      <c r="ECV45" s="554"/>
      <c r="ECW45" s="554"/>
      <c r="ECX45" s="554"/>
      <c r="ECY45" s="554"/>
      <c r="ECZ45" s="554"/>
      <c r="EDA45" s="554"/>
      <c r="EDB45" s="554"/>
      <c r="EDC45" s="554"/>
      <c r="EDD45" s="554"/>
      <c r="EDE45" s="554"/>
      <c r="EDF45" s="554"/>
      <c r="EDG45" s="554"/>
      <c r="EDH45" s="554"/>
      <c r="EDI45" s="554"/>
      <c r="EDJ45" s="554"/>
      <c r="EDK45" s="554"/>
      <c r="EDL45" s="554"/>
      <c r="EDM45" s="554"/>
      <c r="EDN45" s="554"/>
      <c r="EDO45" s="554"/>
      <c r="EDP45" s="554"/>
      <c r="EDQ45" s="554"/>
      <c r="EDR45" s="554"/>
      <c r="EDS45" s="554"/>
      <c r="EDT45" s="554"/>
      <c r="EDU45" s="554"/>
      <c r="EDV45" s="554"/>
      <c r="EDW45" s="554"/>
      <c r="EDX45" s="554"/>
      <c r="EDY45" s="554"/>
      <c r="EDZ45" s="554"/>
      <c r="EEA45" s="554"/>
      <c r="EEB45" s="554"/>
      <c r="EEC45" s="554"/>
      <c r="EED45" s="554"/>
      <c r="EEE45" s="554"/>
      <c r="EEF45" s="554"/>
      <c r="EEG45" s="554"/>
      <c r="EEH45" s="554"/>
      <c r="EEI45" s="554"/>
      <c r="EEJ45" s="554"/>
      <c r="EEK45" s="554"/>
      <c r="EEL45" s="554"/>
      <c r="EEM45" s="554"/>
      <c r="EEN45" s="554"/>
      <c r="EEO45" s="554"/>
      <c r="EEP45" s="554"/>
      <c r="EEQ45" s="554"/>
      <c r="EER45" s="554"/>
      <c r="EES45" s="554"/>
      <c r="EET45" s="554"/>
      <c r="EEU45" s="554"/>
      <c r="EEV45" s="554"/>
      <c r="EEW45" s="554"/>
      <c r="EEX45" s="554"/>
      <c r="EEY45" s="554"/>
      <c r="EEZ45" s="554"/>
      <c r="EFA45" s="554"/>
      <c r="EFB45" s="554"/>
      <c r="EFC45" s="554"/>
      <c r="EFD45" s="554"/>
      <c r="EFE45" s="554"/>
      <c r="EFF45" s="554"/>
      <c r="EFG45" s="554"/>
      <c r="EFH45" s="554"/>
      <c r="EFI45" s="554"/>
      <c r="EFJ45" s="554"/>
      <c r="EFK45" s="554"/>
      <c r="EFL45" s="554"/>
      <c r="EFM45" s="554"/>
      <c r="EFN45" s="554"/>
      <c r="EFO45" s="554"/>
      <c r="EFP45" s="554"/>
      <c r="EFQ45" s="554"/>
      <c r="EFR45" s="554"/>
      <c r="EFS45" s="554"/>
      <c r="EFT45" s="554"/>
      <c r="EFU45" s="554"/>
      <c r="EFV45" s="554"/>
      <c r="EFW45" s="554"/>
      <c r="EFX45" s="554"/>
      <c r="EFY45" s="554"/>
      <c r="EFZ45" s="554"/>
      <c r="EGA45" s="554"/>
      <c r="EGB45" s="554"/>
      <c r="EGC45" s="554"/>
      <c r="EGD45" s="554"/>
      <c r="EGE45" s="554"/>
      <c r="EGF45" s="554"/>
      <c r="EGG45" s="554"/>
      <c r="EGH45" s="554"/>
      <c r="EGI45" s="554"/>
      <c r="EGJ45" s="554"/>
      <c r="EGK45" s="554"/>
      <c r="EGL45" s="554"/>
      <c r="EGM45" s="554"/>
      <c r="EGN45" s="554"/>
      <c r="EGO45" s="554"/>
      <c r="EGP45" s="554"/>
      <c r="EGQ45" s="554"/>
      <c r="EGR45" s="554"/>
      <c r="EGS45" s="554"/>
      <c r="EGT45" s="554"/>
      <c r="EGU45" s="554"/>
      <c r="EGV45" s="554"/>
      <c r="EGW45" s="554"/>
      <c r="EGX45" s="554"/>
      <c r="EGY45" s="554"/>
      <c r="EGZ45" s="554"/>
      <c r="EHA45" s="554"/>
      <c r="EHB45" s="554"/>
      <c r="EHC45" s="554"/>
      <c r="EHD45" s="554"/>
      <c r="EHE45" s="554"/>
      <c r="EHF45" s="554"/>
      <c r="EHG45" s="554"/>
      <c r="EHH45" s="554"/>
      <c r="EHI45" s="554"/>
      <c r="EHJ45" s="554"/>
      <c r="EHK45" s="554"/>
      <c r="EHL45" s="554"/>
      <c r="EHM45" s="554"/>
      <c r="EHN45" s="554"/>
      <c r="EHO45" s="554"/>
      <c r="EHP45" s="554"/>
      <c r="EHQ45" s="554"/>
      <c r="EHR45" s="554"/>
      <c r="EHS45" s="554"/>
      <c r="EHT45" s="554"/>
      <c r="EHU45" s="554"/>
      <c r="EHV45" s="554"/>
      <c r="EHW45" s="554"/>
      <c r="EHX45" s="554"/>
      <c r="EHY45" s="554"/>
      <c r="EHZ45" s="554"/>
      <c r="EIA45" s="554"/>
      <c r="EIB45" s="554"/>
      <c r="EIC45" s="554"/>
      <c r="EID45" s="554"/>
      <c r="EIE45" s="554"/>
      <c r="EIF45" s="554"/>
      <c r="EIG45" s="554"/>
      <c r="EIH45" s="554"/>
      <c r="EII45" s="554"/>
      <c r="EIJ45" s="554"/>
      <c r="EIK45" s="554"/>
      <c r="EIL45" s="554"/>
      <c r="EIM45" s="554"/>
      <c r="EIN45" s="554"/>
      <c r="EIO45" s="554"/>
      <c r="EIP45" s="554"/>
      <c r="EIQ45" s="554"/>
      <c r="EIR45" s="554"/>
      <c r="EIS45" s="554"/>
      <c r="EIT45" s="554"/>
      <c r="EIU45" s="554"/>
      <c r="EIV45" s="554"/>
      <c r="EIW45" s="554"/>
      <c r="EIX45" s="554"/>
      <c r="EIY45" s="554"/>
      <c r="EIZ45" s="554"/>
      <c r="EJA45" s="554"/>
      <c r="EJB45" s="554"/>
      <c r="EJC45" s="554"/>
      <c r="EJD45" s="554"/>
      <c r="EJE45" s="554"/>
      <c r="EJF45" s="554"/>
      <c r="EJG45" s="554"/>
      <c r="EJH45" s="554"/>
      <c r="EJI45" s="554"/>
      <c r="EJJ45" s="554"/>
      <c r="EJK45" s="554"/>
      <c r="EJL45" s="554"/>
      <c r="EJM45" s="554"/>
      <c r="EJN45" s="554"/>
      <c r="EJO45" s="554"/>
      <c r="EJP45" s="554"/>
      <c r="EJQ45" s="554"/>
      <c r="EJR45" s="554"/>
      <c r="EJS45" s="554"/>
      <c r="EJT45" s="554"/>
      <c r="EJU45" s="554"/>
      <c r="EJV45" s="554"/>
      <c r="EJW45" s="554"/>
      <c r="EJX45" s="554"/>
      <c r="EJY45" s="554"/>
      <c r="EJZ45" s="554"/>
      <c r="EKA45" s="554"/>
      <c r="EKB45" s="554"/>
      <c r="EKC45" s="554"/>
      <c r="EKD45" s="554"/>
      <c r="EKE45" s="554"/>
      <c r="EKF45" s="554"/>
      <c r="EKG45" s="554"/>
      <c r="EKH45" s="554"/>
      <c r="EKI45" s="554"/>
      <c r="EKJ45" s="554"/>
      <c r="EKK45" s="554"/>
      <c r="EKL45" s="554"/>
      <c r="EKM45" s="554"/>
      <c r="EKN45" s="554"/>
      <c r="EKO45" s="554"/>
      <c r="EKP45" s="554"/>
      <c r="EKQ45" s="554"/>
      <c r="EKR45" s="554"/>
      <c r="EKS45" s="554"/>
      <c r="EKT45" s="554"/>
      <c r="EKU45" s="554"/>
      <c r="EKV45" s="554"/>
      <c r="EKW45" s="554"/>
      <c r="EKX45" s="554"/>
      <c r="EKY45" s="554"/>
      <c r="EKZ45" s="554"/>
      <c r="ELA45" s="554"/>
      <c r="ELB45" s="554"/>
      <c r="ELC45" s="554"/>
      <c r="ELD45" s="554"/>
      <c r="ELE45" s="554"/>
      <c r="ELF45" s="554"/>
      <c r="ELG45" s="554"/>
      <c r="ELH45" s="554"/>
      <c r="ELI45" s="554"/>
      <c r="ELJ45" s="554"/>
      <c r="ELK45" s="554"/>
      <c r="ELL45" s="554"/>
      <c r="ELM45" s="554"/>
      <c r="ELN45" s="554"/>
      <c r="ELO45" s="554"/>
      <c r="ELP45" s="554"/>
      <c r="ELQ45" s="554"/>
      <c r="ELR45" s="554"/>
      <c r="ELS45" s="554"/>
      <c r="ELT45" s="554"/>
      <c r="ELU45" s="554"/>
      <c r="ELV45" s="554"/>
      <c r="ELW45" s="554"/>
      <c r="ELX45" s="554"/>
      <c r="ELY45" s="554"/>
      <c r="ELZ45" s="554"/>
      <c r="EMA45" s="554"/>
      <c r="EMB45" s="554"/>
      <c r="EMC45" s="554"/>
      <c r="EMD45" s="554"/>
      <c r="EME45" s="554"/>
      <c r="EMF45" s="554"/>
      <c r="EMG45" s="554"/>
      <c r="EMH45" s="554"/>
      <c r="EMI45" s="554"/>
      <c r="EMJ45" s="554"/>
      <c r="EMK45" s="554"/>
      <c r="EML45" s="554"/>
      <c r="EMM45" s="554"/>
      <c r="EMN45" s="554"/>
      <c r="EMO45" s="554"/>
      <c r="EMP45" s="554"/>
      <c r="EMQ45" s="554"/>
      <c r="EMR45" s="554"/>
      <c r="EMS45" s="554"/>
      <c r="EMT45" s="554"/>
      <c r="EMU45" s="554"/>
      <c r="EMV45" s="554"/>
      <c r="EMW45" s="554"/>
      <c r="EMX45" s="554"/>
      <c r="EMY45" s="554"/>
      <c r="EMZ45" s="554"/>
      <c r="ENA45" s="554"/>
      <c r="ENB45" s="554"/>
      <c r="ENC45" s="554"/>
      <c r="END45" s="554"/>
      <c r="ENE45" s="554"/>
      <c r="ENF45" s="554"/>
      <c r="ENG45" s="554"/>
      <c r="ENH45" s="554"/>
      <c r="ENI45" s="554"/>
      <c r="ENJ45" s="554"/>
      <c r="ENK45" s="554"/>
      <c r="ENL45" s="554"/>
      <c r="ENM45" s="554"/>
      <c r="ENN45" s="554"/>
      <c r="ENO45" s="554"/>
      <c r="ENP45" s="554"/>
      <c r="ENQ45" s="554"/>
      <c r="ENR45" s="554"/>
      <c r="ENS45" s="554"/>
      <c r="ENT45" s="554"/>
      <c r="ENU45" s="554"/>
      <c r="ENV45" s="554"/>
      <c r="ENW45" s="554"/>
      <c r="ENX45" s="554"/>
      <c r="ENY45" s="554"/>
      <c r="ENZ45" s="554"/>
      <c r="EOA45" s="554"/>
      <c r="EOB45" s="554"/>
      <c r="EOC45" s="554"/>
      <c r="EOD45" s="554"/>
      <c r="EOE45" s="554"/>
      <c r="EOF45" s="554"/>
      <c r="EOG45" s="554"/>
      <c r="EOH45" s="554"/>
      <c r="EOI45" s="554"/>
      <c r="EOJ45" s="554"/>
      <c r="EOK45" s="554"/>
      <c r="EOL45" s="554"/>
      <c r="EOM45" s="554"/>
      <c r="EON45" s="554"/>
      <c r="EOO45" s="554"/>
      <c r="EOP45" s="554"/>
      <c r="EOQ45" s="554"/>
      <c r="EOR45" s="554"/>
      <c r="EOS45" s="554"/>
      <c r="EOT45" s="554"/>
      <c r="EOU45" s="554"/>
      <c r="EOV45" s="554"/>
      <c r="EOW45" s="554"/>
      <c r="EOX45" s="554"/>
      <c r="EOY45" s="554"/>
      <c r="EOZ45" s="554"/>
      <c r="EPA45" s="554"/>
      <c r="EPB45" s="554"/>
      <c r="EPC45" s="554"/>
      <c r="EPD45" s="554"/>
      <c r="EPE45" s="554"/>
      <c r="EPF45" s="554"/>
      <c r="EPG45" s="554"/>
      <c r="EPH45" s="554"/>
      <c r="EPI45" s="554"/>
      <c r="EPJ45" s="554"/>
      <c r="EPK45" s="554"/>
      <c r="EPL45" s="554"/>
      <c r="EPM45" s="554"/>
      <c r="EPN45" s="554"/>
      <c r="EPO45" s="554"/>
      <c r="EPP45" s="554"/>
      <c r="EPQ45" s="554"/>
      <c r="EPR45" s="554"/>
      <c r="EPS45" s="554"/>
      <c r="EPT45" s="554"/>
      <c r="EPU45" s="554"/>
      <c r="EPV45" s="554"/>
      <c r="EPW45" s="554"/>
      <c r="EPX45" s="554"/>
      <c r="EPY45" s="554"/>
      <c r="EPZ45" s="554"/>
      <c r="EQA45" s="554"/>
      <c r="EQB45" s="554"/>
      <c r="EQC45" s="554"/>
      <c r="EQD45" s="554"/>
      <c r="EQE45" s="554"/>
      <c r="EQF45" s="554"/>
      <c r="EQG45" s="554"/>
      <c r="EQH45" s="554"/>
      <c r="EQI45" s="554"/>
      <c r="EQJ45" s="554"/>
      <c r="EQK45" s="554"/>
      <c r="EQL45" s="554"/>
      <c r="EQM45" s="554"/>
      <c r="EQN45" s="554"/>
      <c r="EQO45" s="554"/>
      <c r="EQP45" s="554"/>
      <c r="EQQ45" s="554"/>
      <c r="EQR45" s="554"/>
      <c r="EQS45" s="554"/>
      <c r="EQT45" s="554"/>
      <c r="EQU45" s="554"/>
      <c r="EQV45" s="554"/>
      <c r="EQW45" s="554"/>
      <c r="EQX45" s="554"/>
      <c r="EQY45" s="554"/>
      <c r="EQZ45" s="554"/>
      <c r="ERA45" s="554"/>
      <c r="ERB45" s="554"/>
      <c r="ERC45" s="554"/>
      <c r="ERD45" s="554"/>
      <c r="ERE45" s="554"/>
      <c r="ERF45" s="554"/>
      <c r="ERG45" s="554"/>
      <c r="ERH45" s="554"/>
      <c r="ERI45" s="554"/>
      <c r="ERJ45" s="554"/>
      <c r="ERK45" s="554"/>
      <c r="ERL45" s="554"/>
      <c r="ERM45" s="554"/>
      <c r="ERN45" s="554"/>
      <c r="ERO45" s="554"/>
      <c r="ERP45" s="554"/>
      <c r="ERQ45" s="554"/>
      <c r="ERR45" s="554"/>
      <c r="ERS45" s="554"/>
      <c r="ERT45" s="554"/>
      <c r="ERU45" s="554"/>
      <c r="ERV45" s="554"/>
      <c r="ERW45" s="554"/>
      <c r="ERX45" s="554"/>
      <c r="ERY45" s="554"/>
      <c r="ERZ45" s="554"/>
      <c r="ESA45" s="554"/>
      <c r="ESB45" s="554"/>
      <c r="ESC45" s="554"/>
      <c r="ESD45" s="554"/>
      <c r="ESE45" s="554"/>
      <c r="ESF45" s="554"/>
      <c r="ESG45" s="554"/>
      <c r="ESH45" s="554"/>
      <c r="ESI45" s="554"/>
      <c r="ESJ45" s="554"/>
      <c r="ESK45" s="554"/>
      <c r="ESL45" s="554"/>
      <c r="ESM45" s="554"/>
      <c r="ESN45" s="554"/>
      <c r="ESO45" s="554"/>
      <c r="ESP45" s="554"/>
      <c r="ESQ45" s="554"/>
      <c r="ESR45" s="554"/>
      <c r="ESS45" s="554"/>
      <c r="EST45" s="554"/>
      <c r="ESU45" s="554"/>
      <c r="ESV45" s="554"/>
      <c r="ESW45" s="554"/>
      <c r="ESX45" s="554"/>
      <c r="ESY45" s="554"/>
      <c r="ESZ45" s="554"/>
      <c r="ETA45" s="554"/>
      <c r="ETB45" s="554"/>
      <c r="ETC45" s="554"/>
      <c r="ETD45" s="554"/>
      <c r="ETE45" s="554"/>
      <c r="ETF45" s="554"/>
      <c r="ETG45" s="554"/>
      <c r="ETH45" s="554"/>
      <c r="ETI45" s="554"/>
      <c r="ETJ45" s="554"/>
      <c r="ETK45" s="554"/>
      <c r="ETL45" s="554"/>
      <c r="ETM45" s="554"/>
      <c r="ETN45" s="554"/>
      <c r="ETO45" s="554"/>
      <c r="ETP45" s="554"/>
      <c r="ETQ45" s="554"/>
      <c r="ETR45" s="554"/>
      <c r="ETS45" s="554"/>
      <c r="ETT45" s="554"/>
      <c r="ETU45" s="554"/>
      <c r="ETV45" s="554"/>
      <c r="ETW45" s="554"/>
      <c r="ETX45" s="554"/>
      <c r="ETY45" s="554"/>
      <c r="ETZ45" s="554"/>
      <c r="EUA45" s="554"/>
      <c r="EUB45" s="554"/>
      <c r="EUC45" s="554"/>
      <c r="EUD45" s="554"/>
      <c r="EUE45" s="554"/>
      <c r="EUF45" s="554"/>
      <c r="EUG45" s="554"/>
      <c r="EUH45" s="554"/>
      <c r="EUI45" s="554"/>
      <c r="EUJ45" s="554"/>
      <c r="EUK45" s="554"/>
      <c r="EUL45" s="554"/>
      <c r="EUM45" s="554"/>
      <c r="EUN45" s="554"/>
      <c r="EUO45" s="554"/>
      <c r="EUP45" s="554"/>
      <c r="EUQ45" s="554"/>
      <c r="EUR45" s="554"/>
      <c r="EUS45" s="554"/>
      <c r="EUT45" s="554"/>
      <c r="EUU45" s="554"/>
      <c r="EUV45" s="554"/>
      <c r="EUW45" s="554"/>
      <c r="EUX45" s="554"/>
      <c r="EUY45" s="554"/>
      <c r="EUZ45" s="554"/>
      <c r="EVA45" s="554"/>
      <c r="EVB45" s="554"/>
      <c r="EVC45" s="554"/>
      <c r="EVD45" s="554"/>
      <c r="EVE45" s="554"/>
      <c r="EVF45" s="554"/>
      <c r="EVG45" s="554"/>
      <c r="EVH45" s="554"/>
      <c r="EVI45" s="554"/>
      <c r="EVJ45" s="554"/>
      <c r="EVK45" s="554"/>
      <c r="EVL45" s="554"/>
      <c r="EVM45" s="554"/>
      <c r="EVN45" s="554"/>
      <c r="EVO45" s="554"/>
      <c r="EVP45" s="554"/>
      <c r="EVQ45" s="554"/>
      <c r="EVR45" s="554"/>
      <c r="EVS45" s="554"/>
      <c r="EVT45" s="554"/>
      <c r="EVU45" s="554"/>
      <c r="EVV45" s="554"/>
      <c r="EVW45" s="554"/>
      <c r="EVX45" s="554"/>
      <c r="EVY45" s="554"/>
      <c r="EVZ45" s="554"/>
      <c r="EWA45" s="554"/>
      <c r="EWB45" s="554"/>
      <c r="EWC45" s="554"/>
      <c r="EWD45" s="554"/>
      <c r="EWE45" s="554"/>
      <c r="EWF45" s="554"/>
      <c r="EWG45" s="554"/>
      <c r="EWH45" s="554"/>
      <c r="EWI45" s="554"/>
      <c r="EWJ45" s="554"/>
      <c r="EWK45" s="554"/>
      <c r="EWL45" s="554"/>
      <c r="EWM45" s="554"/>
      <c r="EWN45" s="554"/>
      <c r="EWO45" s="554"/>
      <c r="EWP45" s="554"/>
      <c r="EWQ45" s="554"/>
      <c r="EWR45" s="554"/>
      <c r="EWS45" s="554"/>
      <c r="EWT45" s="554"/>
      <c r="EWU45" s="554"/>
      <c r="EWV45" s="554"/>
      <c r="EWW45" s="554"/>
      <c r="EWX45" s="554"/>
      <c r="EWY45" s="554"/>
      <c r="EWZ45" s="554"/>
      <c r="EXA45" s="554"/>
      <c r="EXB45" s="554"/>
      <c r="EXC45" s="554"/>
      <c r="EXD45" s="554"/>
      <c r="EXE45" s="554"/>
      <c r="EXF45" s="554"/>
      <c r="EXG45" s="554"/>
      <c r="EXH45" s="554"/>
      <c r="EXI45" s="554"/>
      <c r="EXJ45" s="554"/>
      <c r="EXK45" s="554"/>
      <c r="EXL45" s="554"/>
      <c r="EXM45" s="554"/>
      <c r="EXN45" s="554"/>
      <c r="EXO45" s="554"/>
      <c r="EXP45" s="554"/>
      <c r="EXQ45" s="554"/>
      <c r="EXR45" s="554"/>
      <c r="EXS45" s="554"/>
      <c r="EXT45" s="554"/>
      <c r="EXU45" s="554"/>
      <c r="EXV45" s="554"/>
      <c r="EXW45" s="554"/>
      <c r="EXX45" s="554"/>
      <c r="EXY45" s="554"/>
      <c r="EXZ45" s="554"/>
      <c r="EYA45" s="554"/>
      <c r="EYB45" s="554"/>
      <c r="EYC45" s="554"/>
      <c r="EYD45" s="554"/>
      <c r="EYE45" s="554"/>
      <c r="EYF45" s="554"/>
      <c r="EYG45" s="554"/>
      <c r="EYH45" s="554"/>
      <c r="EYI45" s="554"/>
      <c r="EYJ45" s="554"/>
      <c r="EYK45" s="554"/>
      <c r="EYL45" s="554"/>
      <c r="EYM45" s="554"/>
      <c r="EYN45" s="554"/>
      <c r="EYO45" s="554"/>
      <c r="EYP45" s="554"/>
      <c r="EYQ45" s="554"/>
      <c r="EYR45" s="554"/>
      <c r="EYS45" s="554"/>
      <c r="EYT45" s="554"/>
      <c r="EYU45" s="554"/>
      <c r="EYV45" s="554"/>
      <c r="EYW45" s="554"/>
      <c r="EYX45" s="554"/>
      <c r="EYY45" s="554"/>
      <c r="EYZ45" s="554"/>
      <c r="EZA45" s="554"/>
      <c r="EZB45" s="554"/>
      <c r="EZC45" s="554"/>
      <c r="EZD45" s="554"/>
      <c r="EZE45" s="554"/>
      <c r="EZF45" s="554"/>
      <c r="EZG45" s="554"/>
      <c r="EZH45" s="554"/>
      <c r="EZI45" s="554"/>
      <c r="EZJ45" s="554"/>
      <c r="EZK45" s="554"/>
      <c r="EZL45" s="554"/>
      <c r="EZM45" s="554"/>
      <c r="EZN45" s="554"/>
      <c r="EZO45" s="554"/>
      <c r="EZP45" s="554"/>
      <c r="EZQ45" s="554"/>
      <c r="EZR45" s="554"/>
      <c r="EZS45" s="554"/>
      <c r="EZT45" s="554"/>
      <c r="EZU45" s="554"/>
      <c r="EZV45" s="554"/>
      <c r="EZW45" s="554"/>
      <c r="EZX45" s="554"/>
      <c r="EZY45" s="554"/>
      <c r="EZZ45" s="554"/>
      <c r="FAA45" s="554"/>
      <c r="FAB45" s="554"/>
      <c r="FAC45" s="554"/>
      <c r="FAD45" s="554"/>
      <c r="FAE45" s="554"/>
      <c r="FAF45" s="554"/>
      <c r="FAG45" s="554"/>
      <c r="FAH45" s="554"/>
      <c r="FAI45" s="554"/>
      <c r="FAJ45" s="554"/>
      <c r="FAK45" s="554"/>
      <c r="FAL45" s="554"/>
      <c r="FAM45" s="554"/>
      <c r="FAN45" s="554"/>
      <c r="FAO45" s="554"/>
      <c r="FAP45" s="554"/>
      <c r="FAQ45" s="554"/>
      <c r="FAR45" s="554"/>
      <c r="FAS45" s="554"/>
      <c r="FAT45" s="554"/>
      <c r="FAU45" s="554"/>
      <c r="FAV45" s="554"/>
      <c r="FAW45" s="554"/>
      <c r="FAX45" s="554"/>
      <c r="FAY45" s="554"/>
      <c r="FAZ45" s="554"/>
      <c r="FBA45" s="554"/>
      <c r="FBB45" s="554"/>
      <c r="FBC45" s="554"/>
      <c r="FBD45" s="554"/>
      <c r="FBE45" s="554"/>
      <c r="FBF45" s="554"/>
      <c r="FBG45" s="554"/>
      <c r="FBH45" s="554"/>
      <c r="FBI45" s="554"/>
      <c r="FBJ45" s="554"/>
      <c r="FBK45" s="554"/>
      <c r="FBL45" s="554"/>
      <c r="FBM45" s="554"/>
      <c r="FBN45" s="554"/>
      <c r="FBO45" s="554"/>
      <c r="FBP45" s="554"/>
      <c r="FBQ45" s="554"/>
      <c r="FBR45" s="554"/>
      <c r="FBS45" s="554"/>
      <c r="FBT45" s="554"/>
      <c r="FBU45" s="554"/>
      <c r="FBV45" s="554"/>
      <c r="FBW45" s="554"/>
      <c r="FBX45" s="554"/>
      <c r="FBY45" s="554"/>
      <c r="FBZ45" s="554"/>
      <c r="FCA45" s="554"/>
      <c r="FCB45" s="554"/>
      <c r="FCC45" s="554"/>
      <c r="FCD45" s="554"/>
      <c r="FCE45" s="554"/>
      <c r="FCF45" s="554"/>
      <c r="FCG45" s="554"/>
      <c r="FCH45" s="554"/>
      <c r="FCI45" s="554"/>
      <c r="FCJ45" s="554"/>
      <c r="FCK45" s="554"/>
      <c r="FCL45" s="554"/>
      <c r="FCM45" s="554"/>
      <c r="FCN45" s="554"/>
      <c r="FCO45" s="554"/>
      <c r="FCP45" s="554"/>
      <c r="FCQ45" s="554"/>
      <c r="FCR45" s="554"/>
      <c r="FCS45" s="554"/>
      <c r="FCT45" s="554"/>
      <c r="FCU45" s="554"/>
      <c r="FCV45" s="554"/>
      <c r="FCW45" s="554"/>
      <c r="FCX45" s="554"/>
      <c r="FCY45" s="554"/>
      <c r="FCZ45" s="554"/>
      <c r="FDA45" s="554"/>
      <c r="FDB45" s="554"/>
      <c r="FDC45" s="554"/>
      <c r="FDD45" s="554"/>
      <c r="FDE45" s="554"/>
      <c r="FDF45" s="554"/>
      <c r="FDG45" s="554"/>
      <c r="FDH45" s="554"/>
      <c r="FDI45" s="554"/>
      <c r="FDJ45" s="554"/>
      <c r="FDK45" s="554"/>
      <c r="FDL45" s="554"/>
      <c r="FDM45" s="554"/>
      <c r="FDN45" s="554"/>
      <c r="FDO45" s="554"/>
      <c r="FDP45" s="554"/>
      <c r="FDQ45" s="554"/>
      <c r="FDR45" s="554"/>
      <c r="FDS45" s="554"/>
      <c r="FDT45" s="554"/>
      <c r="FDU45" s="554"/>
      <c r="FDV45" s="554"/>
      <c r="FDW45" s="554"/>
      <c r="FDX45" s="554"/>
      <c r="FDY45" s="554"/>
      <c r="FDZ45" s="554"/>
      <c r="FEA45" s="554"/>
      <c r="FEB45" s="554"/>
      <c r="FEC45" s="554"/>
      <c r="FED45" s="554"/>
      <c r="FEE45" s="554"/>
      <c r="FEF45" s="554"/>
      <c r="FEG45" s="554"/>
      <c r="FEH45" s="554"/>
      <c r="FEI45" s="554"/>
      <c r="FEJ45" s="554"/>
      <c r="FEK45" s="554"/>
      <c r="FEL45" s="554"/>
      <c r="FEM45" s="554"/>
      <c r="FEN45" s="554"/>
      <c r="FEO45" s="554"/>
      <c r="FEP45" s="554"/>
      <c r="FEQ45" s="554"/>
      <c r="FER45" s="554"/>
      <c r="FES45" s="554"/>
      <c r="FET45" s="554"/>
      <c r="FEU45" s="554"/>
      <c r="FEV45" s="554"/>
      <c r="FEW45" s="554"/>
      <c r="FEX45" s="554"/>
      <c r="FEY45" s="554"/>
      <c r="FEZ45" s="554"/>
      <c r="FFA45" s="554"/>
      <c r="FFB45" s="554"/>
      <c r="FFC45" s="554"/>
      <c r="FFD45" s="554"/>
      <c r="FFE45" s="554"/>
      <c r="FFF45" s="554"/>
      <c r="FFG45" s="554"/>
      <c r="FFH45" s="554"/>
      <c r="FFI45" s="554"/>
      <c r="FFJ45" s="554"/>
      <c r="FFK45" s="554"/>
      <c r="FFL45" s="554"/>
      <c r="FFM45" s="554"/>
      <c r="FFN45" s="554"/>
      <c r="FFO45" s="554"/>
      <c r="FFP45" s="554"/>
      <c r="FFQ45" s="554"/>
      <c r="FFR45" s="554"/>
      <c r="FFS45" s="554"/>
      <c r="FFT45" s="554"/>
      <c r="FFU45" s="554"/>
      <c r="FFV45" s="554"/>
      <c r="FFW45" s="554"/>
      <c r="FFX45" s="554"/>
      <c r="FFY45" s="554"/>
      <c r="FFZ45" s="554"/>
      <c r="FGA45" s="554"/>
      <c r="FGB45" s="554"/>
      <c r="FGC45" s="554"/>
      <c r="FGD45" s="554"/>
      <c r="FGE45" s="554"/>
      <c r="FGF45" s="554"/>
      <c r="FGG45" s="554"/>
      <c r="FGH45" s="554"/>
      <c r="FGI45" s="554"/>
      <c r="FGJ45" s="554"/>
      <c r="FGK45" s="554"/>
      <c r="FGL45" s="554"/>
      <c r="FGM45" s="554"/>
      <c r="FGN45" s="554"/>
      <c r="FGO45" s="554"/>
      <c r="FGP45" s="554"/>
      <c r="FGQ45" s="554"/>
      <c r="FGR45" s="554"/>
      <c r="FGS45" s="554"/>
      <c r="FGT45" s="554"/>
      <c r="FGU45" s="554"/>
      <c r="FGV45" s="554"/>
      <c r="FGW45" s="554"/>
      <c r="FGX45" s="554"/>
      <c r="FGY45" s="554"/>
      <c r="FGZ45" s="554"/>
      <c r="FHA45" s="554"/>
      <c r="FHB45" s="554"/>
      <c r="FHC45" s="554"/>
      <c r="FHD45" s="554"/>
      <c r="FHE45" s="554"/>
      <c r="FHF45" s="554"/>
      <c r="FHG45" s="554"/>
      <c r="FHH45" s="554"/>
      <c r="FHI45" s="554"/>
      <c r="FHJ45" s="554"/>
      <c r="FHK45" s="554"/>
      <c r="FHL45" s="554"/>
      <c r="FHM45" s="554"/>
      <c r="FHN45" s="554"/>
      <c r="FHO45" s="554"/>
      <c r="FHP45" s="554"/>
      <c r="FHQ45" s="554"/>
      <c r="FHR45" s="554"/>
      <c r="FHS45" s="554"/>
      <c r="FHT45" s="554"/>
      <c r="FHU45" s="554"/>
      <c r="FHV45" s="554"/>
      <c r="FHW45" s="554"/>
      <c r="FHX45" s="554"/>
      <c r="FHY45" s="554"/>
      <c r="FHZ45" s="554"/>
      <c r="FIA45" s="554"/>
      <c r="FIB45" s="554"/>
      <c r="FIC45" s="554"/>
      <c r="FID45" s="554"/>
      <c r="FIE45" s="554"/>
      <c r="FIF45" s="554"/>
      <c r="FIG45" s="554"/>
      <c r="FIH45" s="554"/>
      <c r="FII45" s="554"/>
      <c r="FIJ45" s="554"/>
      <c r="FIK45" s="554"/>
      <c r="FIL45" s="554"/>
      <c r="FIM45" s="554"/>
      <c r="FIN45" s="554"/>
      <c r="FIO45" s="554"/>
      <c r="FIP45" s="554"/>
      <c r="FIQ45" s="554"/>
      <c r="FIR45" s="554"/>
      <c r="FIS45" s="554"/>
      <c r="FIT45" s="554"/>
      <c r="FIU45" s="554"/>
      <c r="FIV45" s="554"/>
      <c r="FIW45" s="554"/>
      <c r="FIX45" s="554"/>
      <c r="FIY45" s="554"/>
      <c r="FIZ45" s="554"/>
      <c r="FJA45" s="554"/>
      <c r="FJB45" s="554"/>
      <c r="FJC45" s="554"/>
      <c r="FJD45" s="554"/>
      <c r="FJE45" s="554"/>
      <c r="FJF45" s="554"/>
      <c r="FJG45" s="554"/>
      <c r="FJH45" s="554"/>
      <c r="FJI45" s="554"/>
      <c r="FJJ45" s="554"/>
      <c r="FJK45" s="554"/>
      <c r="FJL45" s="554"/>
      <c r="FJM45" s="554"/>
      <c r="FJN45" s="554"/>
      <c r="FJO45" s="554"/>
      <c r="FJP45" s="554"/>
      <c r="FJQ45" s="554"/>
      <c r="FJR45" s="554"/>
      <c r="FJS45" s="554"/>
      <c r="FJT45" s="554"/>
      <c r="FJU45" s="554"/>
      <c r="FJV45" s="554"/>
      <c r="FJW45" s="554"/>
      <c r="FJX45" s="554"/>
      <c r="FJY45" s="554"/>
      <c r="FJZ45" s="554"/>
      <c r="FKA45" s="554"/>
      <c r="FKB45" s="554"/>
      <c r="FKC45" s="554"/>
      <c r="FKD45" s="554"/>
      <c r="FKE45" s="554"/>
      <c r="FKF45" s="554"/>
      <c r="FKG45" s="554"/>
      <c r="FKH45" s="554"/>
      <c r="FKI45" s="554"/>
      <c r="FKJ45" s="554"/>
      <c r="FKK45" s="554"/>
      <c r="FKL45" s="554"/>
      <c r="FKM45" s="554"/>
      <c r="FKN45" s="554"/>
      <c r="FKO45" s="554"/>
      <c r="FKP45" s="554"/>
      <c r="FKQ45" s="554"/>
      <c r="FKR45" s="554"/>
      <c r="FKS45" s="554"/>
      <c r="FKT45" s="554"/>
      <c r="FKU45" s="554"/>
      <c r="FKV45" s="554"/>
      <c r="FKW45" s="554"/>
      <c r="FKX45" s="554"/>
      <c r="FKY45" s="554"/>
      <c r="FKZ45" s="554"/>
      <c r="FLA45" s="554"/>
      <c r="FLB45" s="554"/>
      <c r="FLC45" s="554"/>
      <c r="FLD45" s="554"/>
      <c r="FLE45" s="554"/>
      <c r="FLF45" s="554"/>
      <c r="FLG45" s="554"/>
      <c r="FLH45" s="554"/>
      <c r="FLI45" s="554"/>
      <c r="FLJ45" s="554"/>
      <c r="FLK45" s="554"/>
      <c r="FLL45" s="554"/>
      <c r="FLM45" s="554"/>
      <c r="FLN45" s="554"/>
      <c r="FLO45" s="554"/>
      <c r="FLP45" s="554"/>
      <c r="FLQ45" s="554"/>
      <c r="FLR45" s="554"/>
      <c r="FLS45" s="554"/>
      <c r="FLT45" s="554"/>
      <c r="FLU45" s="554"/>
      <c r="FLV45" s="554"/>
      <c r="FLW45" s="554"/>
      <c r="FLX45" s="554"/>
      <c r="FLY45" s="554"/>
      <c r="FLZ45" s="554"/>
      <c r="FMA45" s="554"/>
      <c r="FMB45" s="554"/>
      <c r="FMC45" s="554"/>
      <c r="FMD45" s="554"/>
      <c r="FME45" s="554"/>
      <c r="FMF45" s="554"/>
      <c r="FMG45" s="554"/>
      <c r="FMH45" s="554"/>
      <c r="FMI45" s="554"/>
      <c r="FMJ45" s="554"/>
      <c r="FMK45" s="554"/>
      <c r="FML45" s="554"/>
      <c r="FMM45" s="554"/>
      <c r="FMN45" s="554"/>
      <c r="FMO45" s="554"/>
      <c r="FMP45" s="554"/>
      <c r="FMQ45" s="554"/>
      <c r="FMR45" s="554"/>
      <c r="FMS45" s="554"/>
      <c r="FMT45" s="554"/>
      <c r="FMU45" s="554"/>
      <c r="FMV45" s="554"/>
      <c r="FMW45" s="554"/>
      <c r="FMX45" s="554"/>
      <c r="FMY45" s="554"/>
      <c r="FMZ45" s="554"/>
      <c r="FNA45" s="554"/>
      <c r="FNB45" s="554"/>
      <c r="FNC45" s="554"/>
      <c r="FND45" s="554"/>
      <c r="FNE45" s="554"/>
      <c r="FNF45" s="554"/>
      <c r="FNG45" s="554"/>
      <c r="FNH45" s="554"/>
      <c r="FNI45" s="554"/>
      <c r="FNJ45" s="554"/>
      <c r="FNK45" s="554"/>
      <c r="FNL45" s="554"/>
      <c r="FNM45" s="554"/>
      <c r="FNN45" s="554"/>
      <c r="FNO45" s="554"/>
      <c r="FNP45" s="554"/>
      <c r="FNQ45" s="554"/>
      <c r="FNR45" s="554"/>
      <c r="FNS45" s="554"/>
      <c r="FNT45" s="554"/>
      <c r="FNU45" s="554"/>
      <c r="FNV45" s="554"/>
      <c r="FNW45" s="554"/>
      <c r="FNX45" s="554"/>
      <c r="FNY45" s="554"/>
      <c r="FNZ45" s="554"/>
      <c r="FOA45" s="554"/>
      <c r="FOB45" s="554"/>
      <c r="FOC45" s="554"/>
      <c r="FOD45" s="554"/>
      <c r="FOE45" s="554"/>
      <c r="FOF45" s="554"/>
      <c r="FOG45" s="554"/>
      <c r="FOH45" s="554"/>
      <c r="FOI45" s="554"/>
      <c r="FOJ45" s="554"/>
      <c r="FOK45" s="554"/>
      <c r="FOL45" s="554"/>
      <c r="FOM45" s="554"/>
      <c r="FON45" s="554"/>
      <c r="FOO45" s="554"/>
      <c r="FOP45" s="554"/>
      <c r="FOQ45" s="554"/>
      <c r="FOR45" s="554"/>
      <c r="FOS45" s="554"/>
      <c r="FOT45" s="554"/>
      <c r="FOU45" s="554"/>
      <c r="FOV45" s="554"/>
      <c r="FOW45" s="554"/>
      <c r="FOX45" s="554"/>
      <c r="FOY45" s="554"/>
      <c r="FOZ45" s="554"/>
      <c r="FPA45" s="554"/>
      <c r="FPB45" s="554"/>
      <c r="FPC45" s="554"/>
      <c r="FPD45" s="554"/>
      <c r="FPE45" s="554"/>
      <c r="FPF45" s="554"/>
      <c r="FPG45" s="554"/>
      <c r="FPH45" s="554"/>
      <c r="FPI45" s="554"/>
      <c r="FPJ45" s="554"/>
      <c r="FPK45" s="554"/>
      <c r="FPL45" s="554"/>
      <c r="FPM45" s="554"/>
      <c r="FPN45" s="554"/>
      <c r="FPO45" s="554"/>
      <c r="FPP45" s="554"/>
      <c r="FPQ45" s="554"/>
      <c r="FPR45" s="554"/>
      <c r="FPS45" s="554"/>
      <c r="FPT45" s="554"/>
      <c r="FPU45" s="554"/>
      <c r="FPV45" s="554"/>
      <c r="FPW45" s="554"/>
      <c r="FPX45" s="554"/>
      <c r="FPY45" s="554"/>
      <c r="FPZ45" s="554"/>
      <c r="FQA45" s="554"/>
      <c r="FQB45" s="554"/>
      <c r="FQC45" s="554"/>
      <c r="FQD45" s="554"/>
      <c r="FQE45" s="554"/>
      <c r="FQF45" s="554"/>
      <c r="FQG45" s="554"/>
      <c r="FQH45" s="554"/>
      <c r="FQI45" s="554"/>
      <c r="FQJ45" s="554"/>
      <c r="FQK45" s="554"/>
      <c r="FQL45" s="554"/>
      <c r="FQM45" s="554"/>
      <c r="FQN45" s="554"/>
      <c r="FQO45" s="554"/>
      <c r="FQP45" s="554"/>
      <c r="FQQ45" s="554"/>
      <c r="FQR45" s="554"/>
      <c r="FQS45" s="554"/>
      <c r="FQT45" s="554"/>
      <c r="FQU45" s="554"/>
      <c r="FQV45" s="554"/>
      <c r="FQW45" s="554"/>
      <c r="FQX45" s="554"/>
      <c r="FQY45" s="554"/>
      <c r="FQZ45" s="554"/>
      <c r="FRA45" s="554"/>
      <c r="FRB45" s="554"/>
      <c r="FRC45" s="554"/>
      <c r="FRD45" s="554"/>
      <c r="FRE45" s="554"/>
      <c r="FRF45" s="554"/>
      <c r="FRG45" s="554"/>
      <c r="FRH45" s="554"/>
      <c r="FRI45" s="554"/>
      <c r="FRJ45" s="554"/>
      <c r="FRK45" s="554"/>
      <c r="FRL45" s="554"/>
      <c r="FRM45" s="554"/>
      <c r="FRN45" s="554"/>
      <c r="FRO45" s="554"/>
      <c r="FRP45" s="554"/>
      <c r="FRQ45" s="554"/>
      <c r="FRR45" s="554"/>
      <c r="FRS45" s="554"/>
      <c r="FRT45" s="554"/>
      <c r="FRU45" s="554"/>
      <c r="FRV45" s="554"/>
      <c r="FRW45" s="554"/>
      <c r="FRX45" s="554"/>
      <c r="FRY45" s="554"/>
      <c r="FRZ45" s="554"/>
      <c r="FSA45" s="554"/>
      <c r="FSB45" s="554"/>
      <c r="FSC45" s="554"/>
      <c r="FSD45" s="554"/>
      <c r="FSE45" s="554"/>
      <c r="FSF45" s="554"/>
      <c r="FSG45" s="554"/>
      <c r="FSH45" s="554"/>
      <c r="FSI45" s="554"/>
      <c r="FSJ45" s="554"/>
      <c r="FSK45" s="554"/>
      <c r="FSL45" s="554"/>
      <c r="FSM45" s="554"/>
      <c r="FSN45" s="554"/>
      <c r="FSO45" s="554"/>
      <c r="FSP45" s="554"/>
      <c r="FSQ45" s="554"/>
      <c r="FSR45" s="554"/>
      <c r="FSS45" s="554"/>
      <c r="FST45" s="554"/>
      <c r="FSU45" s="554"/>
      <c r="FSV45" s="554"/>
      <c r="FSW45" s="554"/>
      <c r="FSX45" s="554"/>
      <c r="FSY45" s="554"/>
      <c r="FSZ45" s="554"/>
      <c r="FTA45" s="554"/>
      <c r="FTB45" s="554"/>
      <c r="FTC45" s="554"/>
      <c r="FTD45" s="554"/>
      <c r="FTE45" s="554"/>
      <c r="FTF45" s="554"/>
      <c r="FTG45" s="554"/>
      <c r="FTH45" s="554"/>
      <c r="FTI45" s="554"/>
      <c r="FTJ45" s="554"/>
      <c r="FTK45" s="554"/>
      <c r="FTL45" s="554"/>
      <c r="FTM45" s="554"/>
      <c r="FTN45" s="554"/>
      <c r="FTO45" s="554"/>
      <c r="FTP45" s="554"/>
      <c r="FTQ45" s="554"/>
      <c r="FTR45" s="554"/>
      <c r="FTS45" s="554"/>
      <c r="FTT45" s="554"/>
      <c r="FTU45" s="554"/>
      <c r="FTV45" s="554"/>
      <c r="FTW45" s="554"/>
      <c r="FTX45" s="554"/>
      <c r="FTY45" s="554"/>
      <c r="FTZ45" s="554"/>
      <c r="FUA45" s="554"/>
      <c r="FUB45" s="554"/>
      <c r="FUC45" s="554"/>
      <c r="FUD45" s="554"/>
      <c r="FUE45" s="554"/>
      <c r="FUF45" s="554"/>
      <c r="FUG45" s="554"/>
      <c r="FUH45" s="554"/>
      <c r="FUI45" s="554"/>
      <c r="FUJ45" s="554"/>
      <c r="FUK45" s="554"/>
      <c r="FUL45" s="554"/>
      <c r="FUM45" s="554"/>
      <c r="FUN45" s="554"/>
      <c r="FUO45" s="554"/>
      <c r="FUP45" s="554"/>
      <c r="FUQ45" s="554"/>
      <c r="FUR45" s="554"/>
      <c r="FUS45" s="554"/>
      <c r="FUT45" s="554"/>
      <c r="FUU45" s="554"/>
      <c r="FUV45" s="554"/>
      <c r="FUW45" s="554"/>
      <c r="FUX45" s="554"/>
      <c r="FUY45" s="554"/>
      <c r="FUZ45" s="554"/>
      <c r="FVA45" s="554"/>
      <c r="FVB45" s="554"/>
      <c r="FVC45" s="554"/>
      <c r="FVD45" s="554"/>
      <c r="FVE45" s="554"/>
      <c r="FVF45" s="554"/>
      <c r="FVG45" s="554"/>
      <c r="FVH45" s="554"/>
      <c r="FVI45" s="554"/>
      <c r="FVJ45" s="554"/>
      <c r="FVK45" s="554"/>
      <c r="FVL45" s="554"/>
      <c r="FVM45" s="554"/>
      <c r="FVN45" s="554"/>
      <c r="FVO45" s="554"/>
      <c r="FVP45" s="554"/>
      <c r="FVQ45" s="554"/>
      <c r="FVR45" s="554"/>
      <c r="FVS45" s="554"/>
      <c r="FVT45" s="554"/>
      <c r="FVU45" s="554"/>
      <c r="FVV45" s="554"/>
      <c r="FVW45" s="554"/>
      <c r="FVX45" s="554"/>
      <c r="FVY45" s="554"/>
      <c r="FVZ45" s="554"/>
      <c r="FWA45" s="554"/>
      <c r="FWB45" s="554"/>
      <c r="FWC45" s="554"/>
      <c r="FWD45" s="554"/>
      <c r="FWE45" s="554"/>
      <c r="FWF45" s="554"/>
      <c r="FWG45" s="554"/>
      <c r="FWH45" s="554"/>
      <c r="FWI45" s="554"/>
      <c r="FWJ45" s="554"/>
      <c r="FWK45" s="554"/>
      <c r="FWL45" s="554"/>
      <c r="FWM45" s="554"/>
      <c r="FWN45" s="554"/>
      <c r="FWO45" s="554"/>
      <c r="FWP45" s="554"/>
      <c r="FWQ45" s="554"/>
      <c r="FWR45" s="554"/>
      <c r="FWS45" s="554"/>
      <c r="FWT45" s="554"/>
      <c r="FWU45" s="554"/>
      <c r="FWV45" s="554"/>
      <c r="FWW45" s="554"/>
      <c r="FWX45" s="554"/>
      <c r="FWY45" s="554"/>
      <c r="FWZ45" s="554"/>
      <c r="FXA45" s="554"/>
      <c r="FXB45" s="554"/>
      <c r="FXC45" s="554"/>
      <c r="FXD45" s="554"/>
      <c r="FXE45" s="554"/>
      <c r="FXF45" s="554"/>
      <c r="FXG45" s="554"/>
      <c r="FXH45" s="554"/>
      <c r="FXI45" s="554"/>
      <c r="FXJ45" s="554"/>
      <c r="FXK45" s="554"/>
      <c r="FXL45" s="554"/>
      <c r="FXM45" s="554"/>
      <c r="FXN45" s="554"/>
      <c r="FXO45" s="554"/>
      <c r="FXP45" s="554"/>
      <c r="FXQ45" s="554"/>
      <c r="FXR45" s="554"/>
      <c r="FXS45" s="554"/>
      <c r="FXT45" s="554"/>
      <c r="FXU45" s="554"/>
      <c r="FXV45" s="554"/>
      <c r="FXW45" s="554"/>
      <c r="FXX45" s="554"/>
      <c r="FXY45" s="554"/>
      <c r="FXZ45" s="554"/>
      <c r="FYA45" s="554"/>
      <c r="FYB45" s="554"/>
      <c r="FYC45" s="554"/>
      <c r="FYD45" s="554"/>
      <c r="FYE45" s="554"/>
      <c r="FYF45" s="554"/>
      <c r="FYG45" s="554"/>
      <c r="FYH45" s="554"/>
      <c r="FYI45" s="554"/>
      <c r="FYJ45" s="554"/>
      <c r="FYK45" s="554"/>
      <c r="FYL45" s="554"/>
      <c r="FYM45" s="554"/>
      <c r="FYN45" s="554"/>
      <c r="FYO45" s="554"/>
      <c r="FYP45" s="554"/>
      <c r="FYQ45" s="554"/>
      <c r="FYR45" s="554"/>
      <c r="FYS45" s="554"/>
      <c r="FYT45" s="554"/>
      <c r="FYU45" s="554"/>
      <c r="FYV45" s="554"/>
      <c r="FYW45" s="554"/>
      <c r="FYX45" s="554"/>
      <c r="FYY45" s="554"/>
      <c r="FYZ45" s="554"/>
      <c r="FZA45" s="554"/>
      <c r="FZB45" s="554"/>
      <c r="FZC45" s="554"/>
      <c r="FZD45" s="554"/>
      <c r="FZE45" s="554"/>
      <c r="FZF45" s="554"/>
      <c r="FZG45" s="554"/>
      <c r="FZH45" s="554"/>
      <c r="FZI45" s="554"/>
      <c r="FZJ45" s="554"/>
      <c r="FZK45" s="554"/>
      <c r="FZL45" s="554"/>
      <c r="FZM45" s="554"/>
      <c r="FZN45" s="554"/>
      <c r="FZO45" s="554"/>
      <c r="FZP45" s="554"/>
      <c r="FZQ45" s="554"/>
      <c r="FZR45" s="554"/>
      <c r="FZS45" s="554"/>
      <c r="FZT45" s="554"/>
      <c r="FZU45" s="554"/>
      <c r="FZV45" s="554"/>
      <c r="FZW45" s="554"/>
      <c r="FZX45" s="554"/>
      <c r="FZY45" s="554"/>
      <c r="FZZ45" s="554"/>
      <c r="GAA45" s="554"/>
      <c r="GAB45" s="554"/>
      <c r="GAC45" s="554"/>
      <c r="GAD45" s="554"/>
      <c r="GAE45" s="554"/>
      <c r="GAF45" s="554"/>
      <c r="GAG45" s="554"/>
      <c r="GAH45" s="554"/>
      <c r="GAI45" s="554"/>
      <c r="GAJ45" s="554"/>
      <c r="GAK45" s="554"/>
      <c r="GAL45" s="554"/>
      <c r="GAM45" s="554"/>
      <c r="GAN45" s="554"/>
      <c r="GAO45" s="554"/>
      <c r="GAP45" s="554"/>
      <c r="GAQ45" s="554"/>
      <c r="GAR45" s="554"/>
      <c r="GAS45" s="554"/>
      <c r="GAT45" s="554"/>
      <c r="GAU45" s="554"/>
      <c r="GAV45" s="554"/>
      <c r="GAW45" s="554"/>
      <c r="GAX45" s="554"/>
      <c r="GAY45" s="554"/>
      <c r="GAZ45" s="554"/>
      <c r="GBA45" s="554"/>
      <c r="GBB45" s="554"/>
      <c r="GBC45" s="554"/>
      <c r="GBD45" s="554"/>
      <c r="GBE45" s="554"/>
      <c r="GBF45" s="554"/>
      <c r="GBG45" s="554"/>
      <c r="GBH45" s="554"/>
      <c r="GBI45" s="554"/>
      <c r="GBJ45" s="554"/>
      <c r="GBK45" s="554"/>
      <c r="GBL45" s="554"/>
      <c r="GBM45" s="554"/>
      <c r="GBN45" s="554"/>
      <c r="GBO45" s="554"/>
      <c r="GBP45" s="554"/>
      <c r="GBQ45" s="554"/>
      <c r="GBR45" s="554"/>
      <c r="GBS45" s="554"/>
      <c r="GBT45" s="554"/>
      <c r="GBU45" s="554"/>
      <c r="GBV45" s="554"/>
      <c r="GBW45" s="554"/>
      <c r="GBX45" s="554"/>
      <c r="GBY45" s="554"/>
      <c r="GBZ45" s="554"/>
      <c r="GCA45" s="554"/>
      <c r="GCB45" s="554"/>
      <c r="GCC45" s="554"/>
      <c r="GCD45" s="554"/>
      <c r="GCE45" s="554"/>
      <c r="GCF45" s="554"/>
      <c r="GCG45" s="554"/>
      <c r="GCH45" s="554"/>
      <c r="GCI45" s="554"/>
      <c r="GCJ45" s="554"/>
      <c r="GCK45" s="554"/>
      <c r="GCL45" s="554"/>
      <c r="GCM45" s="554"/>
      <c r="GCN45" s="554"/>
      <c r="GCO45" s="554"/>
      <c r="GCP45" s="554"/>
      <c r="GCQ45" s="554"/>
      <c r="GCR45" s="554"/>
      <c r="GCS45" s="554"/>
      <c r="GCT45" s="554"/>
      <c r="GCU45" s="554"/>
      <c r="GCV45" s="554"/>
      <c r="GCW45" s="554"/>
      <c r="GCX45" s="554"/>
      <c r="GCY45" s="554"/>
      <c r="GCZ45" s="554"/>
      <c r="GDA45" s="554"/>
      <c r="GDB45" s="554"/>
      <c r="GDC45" s="554"/>
      <c r="GDD45" s="554"/>
      <c r="GDE45" s="554"/>
      <c r="GDF45" s="554"/>
      <c r="GDG45" s="554"/>
      <c r="GDH45" s="554"/>
      <c r="GDI45" s="554"/>
      <c r="GDJ45" s="554"/>
      <c r="GDK45" s="554"/>
      <c r="GDL45" s="554"/>
      <c r="GDM45" s="554"/>
      <c r="GDN45" s="554"/>
      <c r="GDO45" s="554"/>
      <c r="GDP45" s="554"/>
      <c r="GDQ45" s="554"/>
      <c r="GDR45" s="554"/>
      <c r="GDS45" s="554"/>
      <c r="GDT45" s="554"/>
      <c r="GDU45" s="554"/>
      <c r="GDV45" s="554"/>
      <c r="GDW45" s="554"/>
      <c r="GDX45" s="554"/>
      <c r="GDY45" s="554"/>
      <c r="GDZ45" s="554"/>
      <c r="GEA45" s="554"/>
      <c r="GEB45" s="554"/>
      <c r="GEC45" s="554"/>
      <c r="GED45" s="554"/>
      <c r="GEE45" s="554"/>
      <c r="GEF45" s="554"/>
      <c r="GEG45" s="554"/>
      <c r="GEH45" s="554"/>
      <c r="GEI45" s="554"/>
      <c r="GEJ45" s="554"/>
      <c r="GEK45" s="554"/>
      <c r="GEL45" s="554"/>
      <c r="GEM45" s="554"/>
      <c r="GEN45" s="554"/>
      <c r="GEO45" s="554"/>
      <c r="GEP45" s="554"/>
      <c r="GEQ45" s="554"/>
      <c r="GER45" s="554"/>
      <c r="GES45" s="554"/>
      <c r="GET45" s="554"/>
      <c r="GEU45" s="554"/>
      <c r="GEV45" s="554"/>
      <c r="GEW45" s="554"/>
      <c r="GEX45" s="554"/>
      <c r="GEY45" s="554"/>
      <c r="GEZ45" s="554"/>
      <c r="GFA45" s="554"/>
      <c r="GFB45" s="554"/>
      <c r="GFC45" s="554"/>
      <c r="GFD45" s="554"/>
      <c r="GFE45" s="554"/>
      <c r="GFF45" s="554"/>
      <c r="GFG45" s="554"/>
      <c r="GFH45" s="554"/>
      <c r="GFI45" s="554"/>
      <c r="GFJ45" s="554"/>
      <c r="GFK45" s="554"/>
      <c r="GFL45" s="554"/>
      <c r="GFM45" s="554"/>
      <c r="GFN45" s="554"/>
      <c r="GFO45" s="554"/>
      <c r="GFP45" s="554"/>
      <c r="GFQ45" s="554"/>
      <c r="GFR45" s="554"/>
      <c r="GFS45" s="554"/>
      <c r="GFT45" s="554"/>
      <c r="GFU45" s="554"/>
      <c r="GFV45" s="554"/>
      <c r="GFW45" s="554"/>
      <c r="GFX45" s="554"/>
      <c r="GFY45" s="554"/>
      <c r="GFZ45" s="554"/>
      <c r="GGA45" s="554"/>
      <c r="GGB45" s="554"/>
      <c r="GGC45" s="554"/>
      <c r="GGD45" s="554"/>
      <c r="GGE45" s="554"/>
      <c r="GGF45" s="554"/>
      <c r="GGG45" s="554"/>
      <c r="GGH45" s="554"/>
      <c r="GGI45" s="554"/>
      <c r="GGJ45" s="554"/>
      <c r="GGK45" s="554"/>
      <c r="GGL45" s="554"/>
      <c r="GGM45" s="554"/>
      <c r="GGN45" s="554"/>
      <c r="GGO45" s="554"/>
      <c r="GGP45" s="554"/>
      <c r="GGQ45" s="554"/>
      <c r="GGR45" s="554"/>
      <c r="GGS45" s="554"/>
      <c r="GGT45" s="554"/>
      <c r="GGU45" s="554"/>
      <c r="GGV45" s="554"/>
      <c r="GGW45" s="554"/>
      <c r="GGX45" s="554"/>
      <c r="GGY45" s="554"/>
      <c r="GGZ45" s="554"/>
      <c r="GHA45" s="554"/>
      <c r="GHB45" s="554"/>
      <c r="GHC45" s="554"/>
      <c r="GHD45" s="554"/>
      <c r="GHE45" s="554"/>
      <c r="GHF45" s="554"/>
      <c r="GHG45" s="554"/>
      <c r="GHH45" s="554"/>
      <c r="GHI45" s="554"/>
      <c r="GHJ45" s="554"/>
      <c r="GHK45" s="554"/>
      <c r="GHL45" s="554"/>
      <c r="GHM45" s="554"/>
      <c r="GHN45" s="554"/>
      <c r="GHO45" s="554"/>
      <c r="GHP45" s="554"/>
      <c r="GHQ45" s="554"/>
      <c r="GHR45" s="554"/>
      <c r="GHS45" s="554"/>
      <c r="GHT45" s="554"/>
      <c r="GHU45" s="554"/>
      <c r="GHV45" s="554"/>
      <c r="GHW45" s="554"/>
      <c r="GHX45" s="554"/>
      <c r="GHY45" s="554"/>
      <c r="GHZ45" s="554"/>
      <c r="GIA45" s="554"/>
      <c r="GIB45" s="554"/>
      <c r="GIC45" s="554"/>
      <c r="GID45" s="554"/>
      <c r="GIE45" s="554"/>
      <c r="GIF45" s="554"/>
      <c r="GIG45" s="554"/>
      <c r="GIH45" s="554"/>
      <c r="GII45" s="554"/>
      <c r="GIJ45" s="554"/>
      <c r="GIK45" s="554"/>
      <c r="GIL45" s="554"/>
      <c r="GIM45" s="554"/>
      <c r="GIN45" s="554"/>
      <c r="GIO45" s="554"/>
      <c r="GIP45" s="554"/>
      <c r="GIQ45" s="554"/>
      <c r="GIR45" s="554"/>
      <c r="GIS45" s="554"/>
      <c r="GIT45" s="554"/>
      <c r="GIU45" s="554"/>
      <c r="GIV45" s="554"/>
      <c r="GIW45" s="554"/>
      <c r="GIX45" s="554"/>
      <c r="GIY45" s="554"/>
      <c r="GIZ45" s="554"/>
      <c r="GJA45" s="554"/>
      <c r="GJB45" s="554"/>
      <c r="GJC45" s="554"/>
      <c r="GJD45" s="554"/>
      <c r="GJE45" s="554"/>
      <c r="GJF45" s="554"/>
      <c r="GJG45" s="554"/>
      <c r="GJH45" s="554"/>
      <c r="GJI45" s="554"/>
      <c r="GJJ45" s="554"/>
      <c r="GJK45" s="554"/>
      <c r="GJL45" s="554"/>
      <c r="GJM45" s="554"/>
      <c r="GJN45" s="554"/>
      <c r="GJO45" s="554"/>
      <c r="GJP45" s="554"/>
      <c r="GJQ45" s="554"/>
      <c r="GJR45" s="554"/>
      <c r="GJS45" s="554"/>
      <c r="GJT45" s="554"/>
      <c r="GJU45" s="554"/>
      <c r="GJV45" s="554"/>
      <c r="GJW45" s="554"/>
      <c r="GJX45" s="554"/>
      <c r="GJY45" s="554"/>
      <c r="GJZ45" s="554"/>
      <c r="GKA45" s="554"/>
      <c r="GKB45" s="554"/>
      <c r="GKC45" s="554"/>
      <c r="GKD45" s="554"/>
      <c r="GKE45" s="554"/>
      <c r="GKF45" s="554"/>
      <c r="GKG45" s="554"/>
      <c r="GKH45" s="554"/>
      <c r="GKI45" s="554"/>
      <c r="GKJ45" s="554"/>
      <c r="GKK45" s="554"/>
      <c r="GKL45" s="554"/>
      <c r="GKM45" s="554"/>
      <c r="GKN45" s="554"/>
      <c r="GKO45" s="554"/>
      <c r="GKP45" s="554"/>
      <c r="GKQ45" s="554"/>
      <c r="GKR45" s="554"/>
      <c r="GKS45" s="554"/>
      <c r="GKT45" s="554"/>
      <c r="GKU45" s="554"/>
      <c r="GKV45" s="554"/>
      <c r="GKW45" s="554"/>
      <c r="GKX45" s="554"/>
      <c r="GKY45" s="554"/>
      <c r="GKZ45" s="554"/>
      <c r="GLA45" s="554"/>
      <c r="GLB45" s="554"/>
      <c r="GLC45" s="554"/>
      <c r="GLD45" s="554"/>
      <c r="GLE45" s="554"/>
      <c r="GLF45" s="554"/>
      <c r="GLG45" s="554"/>
      <c r="GLH45" s="554"/>
      <c r="GLI45" s="554"/>
      <c r="GLJ45" s="554"/>
      <c r="GLK45" s="554"/>
      <c r="GLL45" s="554"/>
      <c r="GLM45" s="554"/>
      <c r="GLN45" s="554"/>
      <c r="GLO45" s="554"/>
      <c r="GLP45" s="554"/>
      <c r="GLQ45" s="554"/>
      <c r="GLR45" s="554"/>
      <c r="GLS45" s="554"/>
      <c r="GLT45" s="554"/>
      <c r="GLU45" s="554"/>
      <c r="GLV45" s="554"/>
      <c r="GLW45" s="554"/>
      <c r="GLX45" s="554"/>
      <c r="GLY45" s="554"/>
      <c r="GLZ45" s="554"/>
      <c r="GMA45" s="554"/>
      <c r="GMB45" s="554"/>
      <c r="GMC45" s="554"/>
      <c r="GMD45" s="554"/>
      <c r="GME45" s="554"/>
      <c r="GMF45" s="554"/>
      <c r="GMG45" s="554"/>
      <c r="GMH45" s="554"/>
      <c r="GMI45" s="554"/>
      <c r="GMJ45" s="554"/>
      <c r="GMK45" s="554"/>
      <c r="GML45" s="554"/>
      <c r="GMM45" s="554"/>
      <c r="GMN45" s="554"/>
      <c r="GMO45" s="554"/>
      <c r="GMP45" s="554"/>
      <c r="GMQ45" s="554"/>
      <c r="GMR45" s="554"/>
      <c r="GMS45" s="554"/>
      <c r="GMT45" s="554"/>
      <c r="GMU45" s="554"/>
      <c r="GMV45" s="554"/>
      <c r="GMW45" s="554"/>
      <c r="GMX45" s="554"/>
      <c r="GMY45" s="554"/>
      <c r="GMZ45" s="554"/>
      <c r="GNA45" s="554"/>
      <c r="GNB45" s="554"/>
      <c r="GNC45" s="554"/>
      <c r="GND45" s="554"/>
      <c r="GNE45" s="554"/>
      <c r="GNF45" s="554"/>
      <c r="GNG45" s="554"/>
      <c r="GNH45" s="554"/>
      <c r="GNI45" s="554"/>
      <c r="GNJ45" s="554"/>
      <c r="GNK45" s="554"/>
      <c r="GNL45" s="554"/>
      <c r="GNM45" s="554"/>
      <c r="GNN45" s="554"/>
      <c r="GNO45" s="554"/>
      <c r="GNP45" s="554"/>
      <c r="GNQ45" s="554"/>
      <c r="GNR45" s="554"/>
      <c r="GNS45" s="554"/>
      <c r="GNT45" s="554"/>
      <c r="GNU45" s="554"/>
      <c r="GNV45" s="554"/>
      <c r="GNW45" s="554"/>
      <c r="GNX45" s="554"/>
      <c r="GNY45" s="554"/>
      <c r="GNZ45" s="554"/>
      <c r="GOA45" s="554"/>
      <c r="GOB45" s="554"/>
      <c r="GOC45" s="554"/>
      <c r="GOD45" s="554"/>
      <c r="GOE45" s="554"/>
      <c r="GOF45" s="554"/>
      <c r="GOG45" s="554"/>
      <c r="GOH45" s="554"/>
      <c r="GOI45" s="554"/>
      <c r="GOJ45" s="554"/>
      <c r="GOK45" s="554"/>
      <c r="GOL45" s="554"/>
      <c r="GOM45" s="554"/>
      <c r="GON45" s="554"/>
      <c r="GOO45" s="554"/>
      <c r="GOP45" s="554"/>
      <c r="GOQ45" s="554"/>
      <c r="GOR45" s="554"/>
      <c r="GOS45" s="554"/>
      <c r="GOT45" s="554"/>
      <c r="GOU45" s="554"/>
      <c r="GOV45" s="554"/>
      <c r="GOW45" s="554"/>
      <c r="GOX45" s="554"/>
      <c r="GOY45" s="554"/>
      <c r="GOZ45" s="554"/>
      <c r="GPA45" s="554"/>
      <c r="GPB45" s="554"/>
      <c r="GPC45" s="554"/>
      <c r="GPD45" s="554"/>
      <c r="GPE45" s="554"/>
      <c r="GPF45" s="554"/>
      <c r="GPG45" s="554"/>
      <c r="GPH45" s="554"/>
      <c r="GPI45" s="554"/>
      <c r="GPJ45" s="554"/>
      <c r="GPK45" s="554"/>
      <c r="GPL45" s="554"/>
      <c r="GPM45" s="554"/>
      <c r="GPN45" s="554"/>
      <c r="GPO45" s="554"/>
      <c r="GPP45" s="554"/>
      <c r="GPQ45" s="554"/>
      <c r="GPR45" s="554"/>
      <c r="GPS45" s="554"/>
      <c r="GPT45" s="554"/>
      <c r="GPU45" s="554"/>
      <c r="GPV45" s="554"/>
      <c r="GPW45" s="554"/>
      <c r="GPX45" s="554"/>
      <c r="GPY45" s="554"/>
      <c r="GPZ45" s="554"/>
      <c r="GQA45" s="554"/>
      <c r="GQB45" s="554"/>
      <c r="GQC45" s="554"/>
      <c r="GQD45" s="554"/>
      <c r="GQE45" s="554"/>
      <c r="GQF45" s="554"/>
      <c r="GQG45" s="554"/>
      <c r="GQH45" s="554"/>
      <c r="GQI45" s="554"/>
      <c r="GQJ45" s="554"/>
      <c r="GQK45" s="554"/>
      <c r="GQL45" s="554"/>
      <c r="GQM45" s="554"/>
      <c r="GQN45" s="554"/>
      <c r="GQO45" s="554"/>
      <c r="GQP45" s="554"/>
      <c r="GQQ45" s="554"/>
      <c r="GQR45" s="554"/>
      <c r="GQS45" s="554"/>
      <c r="GQT45" s="554"/>
      <c r="GQU45" s="554"/>
      <c r="GQV45" s="554"/>
      <c r="GQW45" s="554"/>
      <c r="GQX45" s="554"/>
      <c r="GQY45" s="554"/>
      <c r="GQZ45" s="554"/>
      <c r="GRA45" s="554"/>
      <c r="GRB45" s="554"/>
      <c r="GRC45" s="554"/>
      <c r="GRD45" s="554"/>
      <c r="GRE45" s="554"/>
      <c r="GRF45" s="554"/>
      <c r="GRG45" s="554"/>
      <c r="GRH45" s="554"/>
      <c r="GRI45" s="554"/>
      <c r="GRJ45" s="554"/>
      <c r="GRK45" s="554"/>
      <c r="GRL45" s="554"/>
      <c r="GRM45" s="554"/>
      <c r="GRN45" s="554"/>
      <c r="GRO45" s="554"/>
      <c r="GRP45" s="554"/>
      <c r="GRQ45" s="554"/>
      <c r="GRR45" s="554"/>
      <c r="GRS45" s="554"/>
      <c r="GRT45" s="554"/>
      <c r="GRU45" s="554"/>
      <c r="GRV45" s="554"/>
      <c r="GRW45" s="554"/>
      <c r="GRX45" s="554"/>
      <c r="GRY45" s="554"/>
      <c r="GRZ45" s="554"/>
      <c r="GSA45" s="554"/>
      <c r="GSB45" s="554"/>
      <c r="GSC45" s="554"/>
      <c r="GSD45" s="554"/>
      <c r="GSE45" s="554"/>
      <c r="GSF45" s="554"/>
      <c r="GSG45" s="554"/>
      <c r="GSH45" s="554"/>
      <c r="GSI45" s="554"/>
      <c r="GSJ45" s="554"/>
      <c r="GSK45" s="554"/>
      <c r="GSL45" s="554"/>
      <c r="GSM45" s="554"/>
      <c r="GSN45" s="554"/>
      <c r="GSO45" s="554"/>
      <c r="GSP45" s="554"/>
      <c r="GSQ45" s="554"/>
      <c r="GSR45" s="554"/>
      <c r="GSS45" s="554"/>
      <c r="GST45" s="554"/>
      <c r="GSU45" s="554"/>
      <c r="GSV45" s="554"/>
      <c r="GSW45" s="554"/>
      <c r="GSX45" s="554"/>
      <c r="GSY45" s="554"/>
      <c r="GSZ45" s="554"/>
      <c r="GTA45" s="554"/>
      <c r="GTB45" s="554"/>
      <c r="GTC45" s="554"/>
      <c r="GTD45" s="554"/>
      <c r="GTE45" s="554"/>
      <c r="GTF45" s="554"/>
      <c r="GTG45" s="554"/>
      <c r="GTH45" s="554"/>
      <c r="GTI45" s="554"/>
      <c r="GTJ45" s="554"/>
      <c r="GTK45" s="554"/>
      <c r="GTL45" s="554"/>
      <c r="GTM45" s="554"/>
      <c r="GTN45" s="554"/>
      <c r="GTO45" s="554"/>
      <c r="GTP45" s="554"/>
      <c r="GTQ45" s="554"/>
      <c r="GTR45" s="554"/>
      <c r="GTS45" s="554"/>
      <c r="GTT45" s="554"/>
      <c r="GTU45" s="554"/>
      <c r="GTV45" s="554"/>
      <c r="GTW45" s="554"/>
      <c r="GTX45" s="554"/>
      <c r="GTY45" s="554"/>
      <c r="GTZ45" s="554"/>
      <c r="GUA45" s="554"/>
      <c r="GUB45" s="554"/>
      <c r="GUC45" s="554"/>
      <c r="GUD45" s="554"/>
      <c r="GUE45" s="554"/>
      <c r="GUF45" s="554"/>
      <c r="GUG45" s="554"/>
      <c r="GUH45" s="554"/>
      <c r="GUI45" s="554"/>
      <c r="GUJ45" s="554"/>
      <c r="GUK45" s="554"/>
      <c r="GUL45" s="554"/>
      <c r="GUM45" s="554"/>
      <c r="GUN45" s="554"/>
      <c r="GUO45" s="554"/>
      <c r="GUP45" s="554"/>
      <c r="GUQ45" s="554"/>
      <c r="GUR45" s="554"/>
      <c r="GUS45" s="554"/>
      <c r="GUT45" s="554"/>
      <c r="GUU45" s="554"/>
      <c r="GUV45" s="554"/>
      <c r="GUW45" s="554"/>
      <c r="GUX45" s="554"/>
      <c r="GUY45" s="554"/>
      <c r="GUZ45" s="554"/>
      <c r="GVA45" s="554"/>
      <c r="GVB45" s="554"/>
      <c r="GVC45" s="554"/>
      <c r="GVD45" s="554"/>
      <c r="GVE45" s="554"/>
      <c r="GVF45" s="554"/>
      <c r="GVG45" s="554"/>
      <c r="GVH45" s="554"/>
      <c r="GVI45" s="554"/>
      <c r="GVJ45" s="554"/>
      <c r="GVK45" s="554"/>
      <c r="GVL45" s="554"/>
      <c r="GVM45" s="554"/>
      <c r="GVN45" s="554"/>
      <c r="GVO45" s="554"/>
      <c r="GVP45" s="554"/>
      <c r="GVQ45" s="554"/>
      <c r="GVR45" s="554"/>
      <c r="GVS45" s="554"/>
      <c r="GVT45" s="554"/>
      <c r="GVU45" s="554"/>
      <c r="GVV45" s="554"/>
      <c r="GVW45" s="554"/>
      <c r="GVX45" s="554"/>
      <c r="GVY45" s="554"/>
      <c r="GVZ45" s="554"/>
      <c r="GWA45" s="554"/>
      <c r="GWB45" s="554"/>
      <c r="GWC45" s="554"/>
      <c r="GWD45" s="554"/>
      <c r="GWE45" s="554"/>
      <c r="GWF45" s="554"/>
      <c r="GWG45" s="554"/>
      <c r="GWH45" s="554"/>
      <c r="GWI45" s="554"/>
      <c r="GWJ45" s="554"/>
      <c r="GWK45" s="554"/>
      <c r="GWL45" s="554"/>
      <c r="GWM45" s="554"/>
      <c r="GWN45" s="554"/>
      <c r="GWO45" s="554"/>
      <c r="GWP45" s="554"/>
      <c r="GWQ45" s="554"/>
      <c r="GWR45" s="554"/>
      <c r="GWS45" s="554"/>
      <c r="GWT45" s="554"/>
      <c r="GWU45" s="554"/>
      <c r="GWV45" s="554"/>
      <c r="GWW45" s="554"/>
      <c r="GWX45" s="554"/>
      <c r="GWY45" s="554"/>
      <c r="GWZ45" s="554"/>
      <c r="GXA45" s="554"/>
      <c r="GXB45" s="554"/>
      <c r="GXC45" s="554"/>
      <c r="GXD45" s="554"/>
      <c r="GXE45" s="554"/>
      <c r="GXF45" s="554"/>
      <c r="GXG45" s="554"/>
      <c r="GXH45" s="554"/>
      <c r="GXI45" s="554"/>
      <c r="GXJ45" s="554"/>
      <c r="GXK45" s="554"/>
      <c r="GXL45" s="554"/>
      <c r="GXM45" s="554"/>
      <c r="GXN45" s="554"/>
      <c r="GXO45" s="554"/>
      <c r="GXP45" s="554"/>
      <c r="GXQ45" s="554"/>
      <c r="GXR45" s="554"/>
      <c r="GXS45" s="554"/>
      <c r="GXT45" s="554"/>
      <c r="GXU45" s="554"/>
      <c r="GXV45" s="554"/>
      <c r="GXW45" s="554"/>
      <c r="GXX45" s="554"/>
      <c r="GXY45" s="554"/>
      <c r="GXZ45" s="554"/>
      <c r="GYA45" s="554"/>
      <c r="GYB45" s="554"/>
      <c r="GYC45" s="554"/>
      <c r="GYD45" s="554"/>
      <c r="GYE45" s="554"/>
      <c r="GYF45" s="554"/>
      <c r="GYG45" s="554"/>
      <c r="GYH45" s="554"/>
      <c r="GYI45" s="554"/>
      <c r="GYJ45" s="554"/>
      <c r="GYK45" s="554"/>
      <c r="GYL45" s="554"/>
      <c r="GYM45" s="554"/>
      <c r="GYN45" s="554"/>
      <c r="GYO45" s="554"/>
      <c r="GYP45" s="554"/>
      <c r="GYQ45" s="554"/>
      <c r="GYR45" s="554"/>
      <c r="GYS45" s="554"/>
      <c r="GYT45" s="554"/>
      <c r="GYU45" s="554"/>
      <c r="GYV45" s="554"/>
      <c r="GYW45" s="554"/>
      <c r="GYX45" s="554"/>
      <c r="GYY45" s="554"/>
      <c r="GYZ45" s="554"/>
      <c r="GZA45" s="554"/>
      <c r="GZB45" s="554"/>
      <c r="GZC45" s="554"/>
      <c r="GZD45" s="554"/>
      <c r="GZE45" s="554"/>
      <c r="GZF45" s="554"/>
      <c r="GZG45" s="554"/>
      <c r="GZH45" s="554"/>
      <c r="GZI45" s="554"/>
      <c r="GZJ45" s="554"/>
      <c r="GZK45" s="554"/>
      <c r="GZL45" s="554"/>
      <c r="GZM45" s="554"/>
      <c r="GZN45" s="554"/>
      <c r="GZO45" s="554"/>
      <c r="GZP45" s="554"/>
      <c r="GZQ45" s="554"/>
      <c r="GZR45" s="554"/>
      <c r="GZS45" s="554"/>
      <c r="GZT45" s="554"/>
      <c r="GZU45" s="554"/>
      <c r="GZV45" s="554"/>
      <c r="GZW45" s="554"/>
      <c r="GZX45" s="554"/>
      <c r="GZY45" s="554"/>
      <c r="GZZ45" s="554"/>
      <c r="HAA45" s="554"/>
      <c r="HAB45" s="554"/>
      <c r="HAC45" s="554"/>
      <c r="HAD45" s="554"/>
      <c r="HAE45" s="554"/>
      <c r="HAF45" s="554"/>
      <c r="HAG45" s="554"/>
      <c r="HAH45" s="554"/>
      <c r="HAI45" s="554"/>
      <c r="HAJ45" s="554"/>
      <c r="HAK45" s="554"/>
      <c r="HAL45" s="554"/>
      <c r="HAM45" s="554"/>
      <c r="HAN45" s="554"/>
      <c r="HAO45" s="554"/>
      <c r="HAP45" s="554"/>
      <c r="HAQ45" s="554"/>
      <c r="HAR45" s="554"/>
      <c r="HAS45" s="554"/>
      <c r="HAT45" s="554"/>
      <c r="HAU45" s="554"/>
      <c r="HAV45" s="554"/>
      <c r="HAW45" s="554"/>
      <c r="HAX45" s="554"/>
      <c r="HAY45" s="554"/>
      <c r="HAZ45" s="554"/>
      <c r="HBA45" s="554"/>
      <c r="HBB45" s="554"/>
      <c r="HBC45" s="554"/>
      <c r="HBD45" s="554"/>
      <c r="HBE45" s="554"/>
      <c r="HBF45" s="554"/>
      <c r="HBG45" s="554"/>
      <c r="HBH45" s="554"/>
      <c r="HBI45" s="554"/>
      <c r="HBJ45" s="554"/>
      <c r="HBK45" s="554"/>
      <c r="HBL45" s="554"/>
      <c r="HBM45" s="554"/>
      <c r="HBN45" s="554"/>
      <c r="HBO45" s="554"/>
      <c r="HBP45" s="554"/>
      <c r="HBQ45" s="554"/>
      <c r="HBR45" s="554"/>
      <c r="HBS45" s="554"/>
      <c r="HBT45" s="554"/>
      <c r="HBU45" s="554"/>
      <c r="HBV45" s="554"/>
      <c r="HBW45" s="554"/>
      <c r="HBX45" s="554"/>
      <c r="HBY45" s="554"/>
      <c r="HBZ45" s="554"/>
      <c r="HCA45" s="554"/>
      <c r="HCB45" s="554"/>
      <c r="HCC45" s="554"/>
      <c r="HCD45" s="554"/>
      <c r="HCE45" s="554"/>
      <c r="HCF45" s="554"/>
      <c r="HCG45" s="554"/>
      <c r="HCH45" s="554"/>
      <c r="HCI45" s="554"/>
      <c r="HCJ45" s="554"/>
      <c r="HCK45" s="554"/>
      <c r="HCL45" s="554"/>
      <c r="HCM45" s="554"/>
      <c r="HCN45" s="554"/>
      <c r="HCO45" s="554"/>
      <c r="HCP45" s="554"/>
      <c r="HCQ45" s="554"/>
      <c r="HCR45" s="554"/>
      <c r="HCS45" s="554"/>
      <c r="HCT45" s="554"/>
      <c r="HCU45" s="554"/>
      <c r="HCV45" s="554"/>
      <c r="HCW45" s="554"/>
      <c r="HCX45" s="554"/>
      <c r="HCY45" s="554"/>
      <c r="HCZ45" s="554"/>
      <c r="HDA45" s="554"/>
      <c r="HDB45" s="554"/>
      <c r="HDC45" s="554"/>
      <c r="HDD45" s="554"/>
      <c r="HDE45" s="554"/>
      <c r="HDF45" s="554"/>
      <c r="HDG45" s="554"/>
      <c r="HDH45" s="554"/>
      <c r="HDI45" s="554"/>
      <c r="HDJ45" s="554"/>
      <c r="HDK45" s="554"/>
      <c r="HDL45" s="554"/>
      <c r="HDM45" s="554"/>
      <c r="HDN45" s="554"/>
      <c r="HDO45" s="554"/>
      <c r="HDP45" s="554"/>
      <c r="HDQ45" s="554"/>
      <c r="HDR45" s="554"/>
      <c r="HDS45" s="554"/>
      <c r="HDT45" s="554"/>
      <c r="HDU45" s="554"/>
      <c r="HDV45" s="554"/>
      <c r="HDW45" s="554"/>
      <c r="HDX45" s="554"/>
      <c r="HDY45" s="554"/>
      <c r="HDZ45" s="554"/>
      <c r="HEA45" s="554"/>
      <c r="HEB45" s="554"/>
      <c r="HEC45" s="554"/>
      <c r="HED45" s="554"/>
      <c r="HEE45" s="554"/>
      <c r="HEF45" s="554"/>
      <c r="HEG45" s="554"/>
      <c r="HEH45" s="554"/>
      <c r="HEI45" s="554"/>
      <c r="HEJ45" s="554"/>
      <c r="HEK45" s="554"/>
      <c r="HEL45" s="554"/>
      <c r="HEM45" s="554"/>
      <c r="HEN45" s="554"/>
      <c r="HEO45" s="554"/>
      <c r="HEP45" s="554"/>
      <c r="HEQ45" s="554"/>
      <c r="HER45" s="554"/>
      <c r="HES45" s="554"/>
      <c r="HET45" s="554"/>
      <c r="HEU45" s="554"/>
      <c r="HEV45" s="554"/>
      <c r="HEW45" s="554"/>
      <c r="HEX45" s="554"/>
      <c r="HEY45" s="554"/>
      <c r="HEZ45" s="554"/>
      <c r="HFA45" s="554"/>
      <c r="HFB45" s="554"/>
      <c r="HFC45" s="554"/>
      <c r="HFD45" s="554"/>
      <c r="HFE45" s="554"/>
      <c r="HFF45" s="554"/>
      <c r="HFG45" s="554"/>
      <c r="HFH45" s="554"/>
      <c r="HFI45" s="554"/>
      <c r="HFJ45" s="554"/>
      <c r="HFK45" s="554"/>
      <c r="HFL45" s="554"/>
      <c r="HFM45" s="554"/>
      <c r="HFN45" s="554"/>
      <c r="HFO45" s="554"/>
      <c r="HFP45" s="554"/>
      <c r="HFQ45" s="554"/>
      <c r="HFR45" s="554"/>
      <c r="HFS45" s="554"/>
      <c r="HFT45" s="554"/>
      <c r="HFU45" s="554"/>
      <c r="HFV45" s="554"/>
      <c r="HFW45" s="554"/>
      <c r="HFX45" s="554"/>
      <c r="HFY45" s="554"/>
      <c r="HFZ45" s="554"/>
      <c r="HGA45" s="554"/>
      <c r="HGB45" s="554"/>
      <c r="HGC45" s="554"/>
      <c r="HGD45" s="554"/>
      <c r="HGE45" s="554"/>
      <c r="HGF45" s="554"/>
      <c r="HGG45" s="554"/>
      <c r="HGH45" s="554"/>
      <c r="HGI45" s="554"/>
      <c r="HGJ45" s="554"/>
      <c r="HGK45" s="554"/>
      <c r="HGL45" s="554"/>
      <c r="HGM45" s="554"/>
      <c r="HGN45" s="554"/>
      <c r="HGO45" s="554"/>
      <c r="HGP45" s="554"/>
      <c r="HGQ45" s="554"/>
      <c r="HGR45" s="554"/>
      <c r="HGS45" s="554"/>
      <c r="HGT45" s="554"/>
      <c r="HGU45" s="554"/>
      <c r="HGV45" s="554"/>
      <c r="HGW45" s="554"/>
      <c r="HGX45" s="554"/>
      <c r="HGY45" s="554"/>
      <c r="HGZ45" s="554"/>
      <c r="HHA45" s="554"/>
      <c r="HHB45" s="554"/>
      <c r="HHC45" s="554"/>
      <c r="HHD45" s="554"/>
      <c r="HHE45" s="554"/>
      <c r="HHF45" s="554"/>
      <c r="HHG45" s="554"/>
      <c r="HHH45" s="554"/>
      <c r="HHI45" s="554"/>
      <c r="HHJ45" s="554"/>
      <c r="HHK45" s="554"/>
      <c r="HHL45" s="554"/>
      <c r="HHM45" s="554"/>
      <c r="HHN45" s="554"/>
      <c r="HHO45" s="554"/>
      <c r="HHP45" s="554"/>
      <c r="HHQ45" s="554"/>
      <c r="HHR45" s="554"/>
      <c r="HHS45" s="554"/>
      <c r="HHT45" s="554"/>
      <c r="HHU45" s="554"/>
      <c r="HHV45" s="554"/>
      <c r="HHW45" s="554"/>
      <c r="HHX45" s="554"/>
      <c r="HHY45" s="554"/>
      <c r="HHZ45" s="554"/>
      <c r="HIA45" s="554"/>
      <c r="HIB45" s="554"/>
      <c r="HIC45" s="554"/>
      <c r="HID45" s="554"/>
      <c r="HIE45" s="554"/>
      <c r="HIF45" s="554"/>
      <c r="HIG45" s="554"/>
      <c r="HIH45" s="554"/>
      <c r="HII45" s="554"/>
      <c r="HIJ45" s="554"/>
      <c r="HIK45" s="554"/>
      <c r="HIL45" s="554"/>
      <c r="HIM45" s="554"/>
      <c r="HIN45" s="554"/>
      <c r="HIO45" s="554"/>
      <c r="HIP45" s="554"/>
      <c r="HIQ45" s="554"/>
      <c r="HIR45" s="554"/>
      <c r="HIS45" s="554"/>
      <c r="HIT45" s="554"/>
      <c r="HIU45" s="554"/>
      <c r="HIV45" s="554"/>
      <c r="HIW45" s="554"/>
      <c r="HIX45" s="554"/>
      <c r="HIY45" s="554"/>
      <c r="HIZ45" s="554"/>
      <c r="HJA45" s="554"/>
      <c r="HJB45" s="554"/>
      <c r="HJC45" s="554"/>
      <c r="HJD45" s="554"/>
      <c r="HJE45" s="554"/>
      <c r="HJF45" s="554"/>
      <c r="HJG45" s="554"/>
      <c r="HJH45" s="554"/>
      <c r="HJI45" s="554"/>
      <c r="HJJ45" s="554"/>
      <c r="HJK45" s="554"/>
      <c r="HJL45" s="554"/>
      <c r="HJM45" s="554"/>
      <c r="HJN45" s="554"/>
      <c r="HJO45" s="554"/>
      <c r="HJP45" s="554"/>
      <c r="HJQ45" s="554"/>
      <c r="HJR45" s="554"/>
      <c r="HJS45" s="554"/>
      <c r="HJT45" s="554"/>
      <c r="HJU45" s="554"/>
      <c r="HJV45" s="554"/>
      <c r="HJW45" s="554"/>
      <c r="HJX45" s="554"/>
      <c r="HJY45" s="554"/>
      <c r="HJZ45" s="554"/>
      <c r="HKA45" s="554"/>
      <c r="HKB45" s="554"/>
      <c r="HKC45" s="554"/>
      <c r="HKD45" s="554"/>
      <c r="HKE45" s="554"/>
      <c r="HKF45" s="554"/>
      <c r="HKG45" s="554"/>
      <c r="HKH45" s="554"/>
      <c r="HKI45" s="554"/>
      <c r="HKJ45" s="554"/>
      <c r="HKK45" s="554"/>
      <c r="HKL45" s="554"/>
      <c r="HKM45" s="554"/>
      <c r="HKN45" s="554"/>
      <c r="HKO45" s="554"/>
      <c r="HKP45" s="554"/>
      <c r="HKQ45" s="554"/>
      <c r="HKR45" s="554"/>
      <c r="HKS45" s="554"/>
      <c r="HKT45" s="554"/>
      <c r="HKU45" s="554"/>
      <c r="HKV45" s="554"/>
      <c r="HKW45" s="554"/>
      <c r="HKX45" s="554"/>
      <c r="HKY45" s="554"/>
      <c r="HKZ45" s="554"/>
      <c r="HLA45" s="554"/>
      <c r="HLB45" s="554"/>
      <c r="HLC45" s="554"/>
      <c r="HLD45" s="554"/>
      <c r="HLE45" s="554"/>
      <c r="HLF45" s="554"/>
      <c r="HLG45" s="554"/>
      <c r="HLH45" s="554"/>
      <c r="HLI45" s="554"/>
      <c r="HLJ45" s="554"/>
      <c r="HLK45" s="554"/>
      <c r="HLL45" s="554"/>
      <c r="HLM45" s="554"/>
      <c r="HLN45" s="554"/>
      <c r="HLO45" s="554"/>
      <c r="HLP45" s="554"/>
      <c r="HLQ45" s="554"/>
      <c r="HLR45" s="554"/>
      <c r="HLS45" s="554"/>
      <c r="HLT45" s="554"/>
      <c r="HLU45" s="554"/>
      <c r="HLV45" s="554"/>
      <c r="HLW45" s="554"/>
      <c r="HLX45" s="554"/>
      <c r="HLY45" s="554"/>
      <c r="HLZ45" s="554"/>
      <c r="HMA45" s="554"/>
      <c r="HMB45" s="554"/>
      <c r="HMC45" s="554"/>
      <c r="HMD45" s="554"/>
      <c r="HME45" s="554"/>
      <c r="HMF45" s="554"/>
      <c r="HMG45" s="554"/>
      <c r="HMH45" s="554"/>
      <c r="HMI45" s="554"/>
      <c r="HMJ45" s="554"/>
      <c r="HMK45" s="554"/>
      <c r="HML45" s="554"/>
      <c r="HMM45" s="554"/>
      <c r="HMN45" s="554"/>
      <c r="HMO45" s="554"/>
      <c r="HMP45" s="554"/>
      <c r="HMQ45" s="554"/>
      <c r="HMR45" s="554"/>
      <c r="HMS45" s="554"/>
      <c r="HMT45" s="554"/>
      <c r="HMU45" s="554"/>
      <c r="HMV45" s="554"/>
      <c r="HMW45" s="554"/>
      <c r="HMX45" s="554"/>
      <c r="HMY45" s="554"/>
      <c r="HMZ45" s="554"/>
      <c r="HNA45" s="554"/>
      <c r="HNB45" s="554"/>
      <c r="HNC45" s="554"/>
      <c r="HND45" s="554"/>
      <c r="HNE45" s="554"/>
      <c r="HNF45" s="554"/>
      <c r="HNG45" s="554"/>
      <c r="HNH45" s="554"/>
      <c r="HNI45" s="554"/>
      <c r="HNJ45" s="554"/>
      <c r="HNK45" s="554"/>
      <c r="HNL45" s="554"/>
      <c r="HNM45" s="554"/>
      <c r="HNN45" s="554"/>
      <c r="HNO45" s="554"/>
      <c r="HNP45" s="554"/>
      <c r="HNQ45" s="554"/>
      <c r="HNR45" s="554"/>
      <c r="HNS45" s="554"/>
      <c r="HNT45" s="554"/>
      <c r="HNU45" s="554"/>
      <c r="HNV45" s="554"/>
      <c r="HNW45" s="554"/>
      <c r="HNX45" s="554"/>
      <c r="HNY45" s="554"/>
      <c r="HNZ45" s="554"/>
      <c r="HOA45" s="554"/>
      <c r="HOB45" s="554"/>
      <c r="HOC45" s="554"/>
      <c r="HOD45" s="554"/>
      <c r="HOE45" s="554"/>
      <c r="HOF45" s="554"/>
      <c r="HOG45" s="554"/>
      <c r="HOH45" s="554"/>
      <c r="HOI45" s="554"/>
      <c r="HOJ45" s="554"/>
      <c r="HOK45" s="554"/>
      <c r="HOL45" s="554"/>
      <c r="HOM45" s="554"/>
      <c r="HON45" s="554"/>
      <c r="HOO45" s="554"/>
      <c r="HOP45" s="554"/>
      <c r="HOQ45" s="554"/>
      <c r="HOR45" s="554"/>
      <c r="HOS45" s="554"/>
      <c r="HOT45" s="554"/>
      <c r="HOU45" s="554"/>
      <c r="HOV45" s="554"/>
      <c r="HOW45" s="554"/>
      <c r="HOX45" s="554"/>
      <c r="HOY45" s="554"/>
      <c r="HOZ45" s="554"/>
      <c r="HPA45" s="554"/>
      <c r="HPB45" s="554"/>
      <c r="HPC45" s="554"/>
      <c r="HPD45" s="554"/>
      <c r="HPE45" s="554"/>
      <c r="HPF45" s="554"/>
      <c r="HPG45" s="554"/>
      <c r="HPH45" s="554"/>
      <c r="HPI45" s="554"/>
      <c r="HPJ45" s="554"/>
      <c r="HPK45" s="554"/>
      <c r="HPL45" s="554"/>
      <c r="HPM45" s="554"/>
      <c r="HPN45" s="554"/>
      <c r="HPO45" s="554"/>
      <c r="HPP45" s="554"/>
      <c r="HPQ45" s="554"/>
      <c r="HPR45" s="554"/>
      <c r="HPS45" s="554"/>
      <c r="HPT45" s="554"/>
      <c r="HPU45" s="554"/>
      <c r="HPV45" s="554"/>
      <c r="HPW45" s="554"/>
      <c r="HPX45" s="554"/>
      <c r="HPY45" s="554"/>
      <c r="HPZ45" s="554"/>
      <c r="HQA45" s="554"/>
      <c r="HQB45" s="554"/>
      <c r="HQC45" s="554"/>
      <c r="HQD45" s="554"/>
      <c r="HQE45" s="554"/>
      <c r="HQF45" s="554"/>
      <c r="HQG45" s="554"/>
      <c r="HQH45" s="554"/>
      <c r="HQI45" s="554"/>
      <c r="HQJ45" s="554"/>
      <c r="HQK45" s="554"/>
      <c r="HQL45" s="554"/>
      <c r="HQM45" s="554"/>
      <c r="HQN45" s="554"/>
      <c r="HQO45" s="554"/>
      <c r="HQP45" s="554"/>
      <c r="HQQ45" s="554"/>
      <c r="HQR45" s="554"/>
      <c r="HQS45" s="554"/>
      <c r="HQT45" s="554"/>
      <c r="HQU45" s="554"/>
      <c r="HQV45" s="554"/>
      <c r="HQW45" s="554"/>
      <c r="HQX45" s="554"/>
      <c r="HQY45" s="554"/>
      <c r="HQZ45" s="554"/>
      <c r="HRA45" s="554"/>
      <c r="HRB45" s="554"/>
      <c r="HRC45" s="554"/>
      <c r="HRD45" s="554"/>
      <c r="HRE45" s="554"/>
      <c r="HRF45" s="554"/>
      <c r="HRG45" s="554"/>
      <c r="HRH45" s="554"/>
      <c r="HRI45" s="554"/>
      <c r="HRJ45" s="554"/>
      <c r="HRK45" s="554"/>
      <c r="HRL45" s="554"/>
      <c r="HRM45" s="554"/>
      <c r="HRN45" s="554"/>
      <c r="HRO45" s="554"/>
      <c r="HRP45" s="554"/>
      <c r="HRQ45" s="554"/>
      <c r="HRR45" s="554"/>
      <c r="HRS45" s="554"/>
      <c r="HRT45" s="554"/>
      <c r="HRU45" s="554"/>
      <c r="HRV45" s="554"/>
      <c r="HRW45" s="554"/>
      <c r="HRX45" s="554"/>
      <c r="HRY45" s="554"/>
      <c r="HRZ45" s="554"/>
      <c r="HSA45" s="554"/>
      <c r="HSB45" s="554"/>
      <c r="HSC45" s="554"/>
      <c r="HSD45" s="554"/>
      <c r="HSE45" s="554"/>
      <c r="HSF45" s="554"/>
      <c r="HSG45" s="554"/>
      <c r="HSH45" s="554"/>
      <c r="HSI45" s="554"/>
      <c r="HSJ45" s="554"/>
      <c r="HSK45" s="554"/>
      <c r="HSL45" s="554"/>
      <c r="HSM45" s="554"/>
      <c r="HSN45" s="554"/>
      <c r="HSO45" s="554"/>
      <c r="HSP45" s="554"/>
      <c r="HSQ45" s="554"/>
      <c r="HSR45" s="554"/>
      <c r="HSS45" s="554"/>
      <c r="HST45" s="554"/>
      <c r="HSU45" s="554"/>
      <c r="HSV45" s="554"/>
      <c r="HSW45" s="554"/>
      <c r="HSX45" s="554"/>
      <c r="HSY45" s="554"/>
      <c r="HSZ45" s="554"/>
      <c r="HTA45" s="554"/>
      <c r="HTB45" s="554"/>
      <c r="HTC45" s="554"/>
      <c r="HTD45" s="554"/>
      <c r="HTE45" s="554"/>
      <c r="HTF45" s="554"/>
      <c r="HTG45" s="554"/>
      <c r="HTH45" s="554"/>
      <c r="HTI45" s="554"/>
      <c r="HTJ45" s="554"/>
      <c r="HTK45" s="554"/>
      <c r="HTL45" s="554"/>
      <c r="HTM45" s="554"/>
      <c r="HTN45" s="554"/>
      <c r="HTO45" s="554"/>
      <c r="HTP45" s="554"/>
      <c r="HTQ45" s="554"/>
      <c r="HTR45" s="554"/>
      <c r="HTS45" s="554"/>
      <c r="HTT45" s="554"/>
      <c r="HTU45" s="554"/>
      <c r="HTV45" s="554"/>
      <c r="HTW45" s="554"/>
      <c r="HTX45" s="554"/>
      <c r="HTY45" s="554"/>
      <c r="HTZ45" s="554"/>
      <c r="HUA45" s="554"/>
      <c r="HUB45" s="554"/>
      <c r="HUC45" s="554"/>
      <c r="HUD45" s="554"/>
      <c r="HUE45" s="554"/>
      <c r="HUF45" s="554"/>
      <c r="HUG45" s="554"/>
      <c r="HUH45" s="554"/>
      <c r="HUI45" s="554"/>
      <c r="HUJ45" s="554"/>
      <c r="HUK45" s="554"/>
      <c r="HUL45" s="554"/>
      <c r="HUM45" s="554"/>
      <c r="HUN45" s="554"/>
      <c r="HUO45" s="554"/>
      <c r="HUP45" s="554"/>
      <c r="HUQ45" s="554"/>
      <c r="HUR45" s="554"/>
      <c r="HUS45" s="554"/>
      <c r="HUT45" s="554"/>
      <c r="HUU45" s="554"/>
      <c r="HUV45" s="554"/>
      <c r="HUW45" s="554"/>
      <c r="HUX45" s="554"/>
      <c r="HUY45" s="554"/>
      <c r="HUZ45" s="554"/>
      <c r="HVA45" s="554"/>
      <c r="HVB45" s="554"/>
      <c r="HVC45" s="554"/>
      <c r="HVD45" s="554"/>
      <c r="HVE45" s="554"/>
      <c r="HVF45" s="554"/>
      <c r="HVG45" s="554"/>
      <c r="HVH45" s="554"/>
      <c r="HVI45" s="554"/>
      <c r="HVJ45" s="554"/>
      <c r="HVK45" s="554"/>
      <c r="HVL45" s="554"/>
      <c r="HVM45" s="554"/>
      <c r="HVN45" s="554"/>
      <c r="HVO45" s="554"/>
      <c r="HVP45" s="554"/>
      <c r="HVQ45" s="554"/>
      <c r="HVR45" s="554"/>
      <c r="HVS45" s="554"/>
      <c r="HVT45" s="554"/>
      <c r="HVU45" s="554"/>
      <c r="HVV45" s="554"/>
      <c r="HVW45" s="554"/>
      <c r="HVX45" s="554"/>
      <c r="HVY45" s="554"/>
      <c r="HVZ45" s="554"/>
      <c r="HWA45" s="554"/>
      <c r="HWB45" s="554"/>
      <c r="HWC45" s="554"/>
      <c r="HWD45" s="554"/>
      <c r="HWE45" s="554"/>
      <c r="HWF45" s="554"/>
      <c r="HWG45" s="554"/>
      <c r="HWH45" s="554"/>
      <c r="HWI45" s="554"/>
      <c r="HWJ45" s="554"/>
      <c r="HWK45" s="554"/>
      <c r="HWL45" s="554"/>
      <c r="HWM45" s="554"/>
      <c r="HWN45" s="554"/>
      <c r="HWO45" s="554"/>
      <c r="HWP45" s="554"/>
      <c r="HWQ45" s="554"/>
      <c r="HWR45" s="554"/>
      <c r="HWS45" s="554"/>
      <c r="HWT45" s="554"/>
      <c r="HWU45" s="554"/>
      <c r="HWV45" s="554"/>
      <c r="HWW45" s="554"/>
      <c r="HWX45" s="554"/>
      <c r="HWY45" s="554"/>
      <c r="HWZ45" s="554"/>
      <c r="HXA45" s="554"/>
      <c r="HXB45" s="554"/>
      <c r="HXC45" s="554"/>
      <c r="HXD45" s="554"/>
      <c r="HXE45" s="554"/>
      <c r="HXF45" s="554"/>
      <c r="HXG45" s="554"/>
      <c r="HXH45" s="554"/>
      <c r="HXI45" s="554"/>
      <c r="HXJ45" s="554"/>
      <c r="HXK45" s="554"/>
      <c r="HXL45" s="554"/>
      <c r="HXM45" s="554"/>
      <c r="HXN45" s="554"/>
      <c r="HXO45" s="554"/>
      <c r="HXP45" s="554"/>
      <c r="HXQ45" s="554"/>
      <c r="HXR45" s="554"/>
      <c r="HXS45" s="554"/>
      <c r="HXT45" s="554"/>
      <c r="HXU45" s="554"/>
      <c r="HXV45" s="554"/>
      <c r="HXW45" s="554"/>
      <c r="HXX45" s="554"/>
      <c r="HXY45" s="554"/>
      <c r="HXZ45" s="554"/>
      <c r="HYA45" s="554"/>
      <c r="HYB45" s="554"/>
      <c r="HYC45" s="554"/>
      <c r="HYD45" s="554"/>
      <c r="HYE45" s="554"/>
      <c r="HYF45" s="554"/>
      <c r="HYG45" s="554"/>
      <c r="HYH45" s="554"/>
      <c r="HYI45" s="554"/>
      <c r="HYJ45" s="554"/>
      <c r="HYK45" s="554"/>
      <c r="HYL45" s="554"/>
      <c r="HYM45" s="554"/>
      <c r="HYN45" s="554"/>
      <c r="HYO45" s="554"/>
      <c r="HYP45" s="554"/>
      <c r="HYQ45" s="554"/>
      <c r="HYR45" s="554"/>
      <c r="HYS45" s="554"/>
      <c r="HYT45" s="554"/>
      <c r="HYU45" s="554"/>
      <c r="HYV45" s="554"/>
      <c r="HYW45" s="554"/>
      <c r="HYX45" s="554"/>
      <c r="HYY45" s="554"/>
      <c r="HYZ45" s="554"/>
      <c r="HZA45" s="554"/>
      <c r="HZB45" s="554"/>
      <c r="HZC45" s="554"/>
      <c r="HZD45" s="554"/>
      <c r="HZE45" s="554"/>
      <c r="HZF45" s="554"/>
      <c r="HZG45" s="554"/>
      <c r="HZH45" s="554"/>
      <c r="HZI45" s="554"/>
      <c r="HZJ45" s="554"/>
      <c r="HZK45" s="554"/>
      <c r="HZL45" s="554"/>
      <c r="HZM45" s="554"/>
      <c r="HZN45" s="554"/>
      <c r="HZO45" s="554"/>
      <c r="HZP45" s="554"/>
      <c r="HZQ45" s="554"/>
      <c r="HZR45" s="554"/>
      <c r="HZS45" s="554"/>
      <c r="HZT45" s="554"/>
      <c r="HZU45" s="554"/>
      <c r="HZV45" s="554"/>
      <c r="HZW45" s="554"/>
      <c r="HZX45" s="554"/>
      <c r="HZY45" s="554"/>
      <c r="HZZ45" s="554"/>
      <c r="IAA45" s="554"/>
      <c r="IAB45" s="554"/>
      <c r="IAC45" s="554"/>
      <c r="IAD45" s="554"/>
      <c r="IAE45" s="554"/>
      <c r="IAF45" s="554"/>
      <c r="IAG45" s="554"/>
      <c r="IAH45" s="554"/>
      <c r="IAI45" s="554"/>
      <c r="IAJ45" s="554"/>
      <c r="IAK45" s="554"/>
      <c r="IAL45" s="554"/>
      <c r="IAM45" s="554"/>
      <c r="IAN45" s="554"/>
      <c r="IAO45" s="554"/>
      <c r="IAP45" s="554"/>
      <c r="IAQ45" s="554"/>
      <c r="IAR45" s="554"/>
      <c r="IAS45" s="554"/>
      <c r="IAT45" s="554"/>
      <c r="IAU45" s="554"/>
      <c r="IAV45" s="554"/>
      <c r="IAW45" s="554"/>
      <c r="IAX45" s="554"/>
      <c r="IAY45" s="554"/>
      <c r="IAZ45" s="554"/>
      <c r="IBA45" s="554"/>
      <c r="IBB45" s="554"/>
      <c r="IBC45" s="554"/>
      <c r="IBD45" s="554"/>
      <c r="IBE45" s="554"/>
      <c r="IBF45" s="554"/>
      <c r="IBG45" s="554"/>
      <c r="IBH45" s="554"/>
      <c r="IBI45" s="554"/>
      <c r="IBJ45" s="554"/>
      <c r="IBK45" s="554"/>
      <c r="IBL45" s="554"/>
      <c r="IBM45" s="554"/>
      <c r="IBN45" s="554"/>
      <c r="IBO45" s="554"/>
      <c r="IBP45" s="554"/>
      <c r="IBQ45" s="554"/>
      <c r="IBR45" s="554"/>
      <c r="IBS45" s="554"/>
      <c r="IBT45" s="554"/>
      <c r="IBU45" s="554"/>
      <c r="IBV45" s="554"/>
      <c r="IBW45" s="554"/>
      <c r="IBX45" s="554"/>
      <c r="IBY45" s="554"/>
      <c r="IBZ45" s="554"/>
      <c r="ICA45" s="554"/>
      <c r="ICB45" s="554"/>
      <c r="ICC45" s="554"/>
      <c r="ICD45" s="554"/>
      <c r="ICE45" s="554"/>
      <c r="ICF45" s="554"/>
      <c r="ICG45" s="554"/>
      <c r="ICH45" s="554"/>
      <c r="ICI45" s="554"/>
      <c r="ICJ45" s="554"/>
      <c r="ICK45" s="554"/>
      <c r="ICL45" s="554"/>
      <c r="ICM45" s="554"/>
      <c r="ICN45" s="554"/>
      <c r="ICO45" s="554"/>
      <c r="ICP45" s="554"/>
      <c r="ICQ45" s="554"/>
      <c r="ICR45" s="554"/>
      <c r="ICS45" s="554"/>
      <c r="ICT45" s="554"/>
      <c r="ICU45" s="554"/>
      <c r="ICV45" s="554"/>
      <c r="ICW45" s="554"/>
      <c r="ICX45" s="554"/>
      <c r="ICY45" s="554"/>
      <c r="ICZ45" s="554"/>
      <c r="IDA45" s="554"/>
      <c r="IDB45" s="554"/>
      <c r="IDC45" s="554"/>
      <c r="IDD45" s="554"/>
      <c r="IDE45" s="554"/>
      <c r="IDF45" s="554"/>
      <c r="IDG45" s="554"/>
      <c r="IDH45" s="554"/>
      <c r="IDI45" s="554"/>
      <c r="IDJ45" s="554"/>
      <c r="IDK45" s="554"/>
      <c r="IDL45" s="554"/>
      <c r="IDM45" s="554"/>
      <c r="IDN45" s="554"/>
      <c r="IDO45" s="554"/>
      <c r="IDP45" s="554"/>
      <c r="IDQ45" s="554"/>
      <c r="IDR45" s="554"/>
      <c r="IDS45" s="554"/>
      <c r="IDT45" s="554"/>
      <c r="IDU45" s="554"/>
      <c r="IDV45" s="554"/>
      <c r="IDW45" s="554"/>
      <c r="IDX45" s="554"/>
      <c r="IDY45" s="554"/>
      <c r="IDZ45" s="554"/>
      <c r="IEA45" s="554"/>
      <c r="IEB45" s="554"/>
      <c r="IEC45" s="554"/>
      <c r="IED45" s="554"/>
      <c r="IEE45" s="554"/>
      <c r="IEF45" s="554"/>
      <c r="IEG45" s="554"/>
      <c r="IEH45" s="554"/>
      <c r="IEI45" s="554"/>
      <c r="IEJ45" s="554"/>
      <c r="IEK45" s="554"/>
      <c r="IEL45" s="554"/>
      <c r="IEM45" s="554"/>
      <c r="IEN45" s="554"/>
      <c r="IEO45" s="554"/>
      <c r="IEP45" s="554"/>
      <c r="IEQ45" s="554"/>
      <c r="IER45" s="554"/>
      <c r="IES45" s="554"/>
      <c r="IET45" s="554"/>
      <c r="IEU45" s="554"/>
      <c r="IEV45" s="554"/>
      <c r="IEW45" s="554"/>
      <c r="IEX45" s="554"/>
      <c r="IEY45" s="554"/>
      <c r="IEZ45" s="554"/>
      <c r="IFA45" s="554"/>
      <c r="IFB45" s="554"/>
      <c r="IFC45" s="554"/>
      <c r="IFD45" s="554"/>
      <c r="IFE45" s="554"/>
      <c r="IFF45" s="554"/>
      <c r="IFG45" s="554"/>
      <c r="IFH45" s="554"/>
      <c r="IFI45" s="554"/>
      <c r="IFJ45" s="554"/>
      <c r="IFK45" s="554"/>
      <c r="IFL45" s="554"/>
      <c r="IFM45" s="554"/>
      <c r="IFN45" s="554"/>
      <c r="IFO45" s="554"/>
      <c r="IFP45" s="554"/>
      <c r="IFQ45" s="554"/>
      <c r="IFR45" s="554"/>
      <c r="IFS45" s="554"/>
      <c r="IFT45" s="554"/>
      <c r="IFU45" s="554"/>
      <c r="IFV45" s="554"/>
      <c r="IFW45" s="554"/>
      <c r="IFX45" s="554"/>
      <c r="IFY45" s="554"/>
      <c r="IFZ45" s="554"/>
      <c r="IGA45" s="554"/>
      <c r="IGB45" s="554"/>
      <c r="IGC45" s="554"/>
      <c r="IGD45" s="554"/>
      <c r="IGE45" s="554"/>
      <c r="IGF45" s="554"/>
      <c r="IGG45" s="554"/>
      <c r="IGH45" s="554"/>
      <c r="IGI45" s="554"/>
      <c r="IGJ45" s="554"/>
      <c r="IGK45" s="554"/>
      <c r="IGL45" s="554"/>
      <c r="IGM45" s="554"/>
      <c r="IGN45" s="554"/>
      <c r="IGO45" s="554"/>
      <c r="IGP45" s="554"/>
      <c r="IGQ45" s="554"/>
      <c r="IGR45" s="554"/>
      <c r="IGS45" s="554"/>
      <c r="IGT45" s="554"/>
      <c r="IGU45" s="554"/>
      <c r="IGV45" s="554"/>
      <c r="IGW45" s="554"/>
      <c r="IGX45" s="554"/>
      <c r="IGY45" s="554"/>
      <c r="IGZ45" s="554"/>
      <c r="IHA45" s="554"/>
      <c r="IHB45" s="554"/>
      <c r="IHC45" s="554"/>
      <c r="IHD45" s="554"/>
      <c r="IHE45" s="554"/>
      <c r="IHF45" s="554"/>
      <c r="IHG45" s="554"/>
      <c r="IHH45" s="554"/>
      <c r="IHI45" s="554"/>
      <c r="IHJ45" s="554"/>
      <c r="IHK45" s="554"/>
      <c r="IHL45" s="554"/>
      <c r="IHM45" s="554"/>
      <c r="IHN45" s="554"/>
      <c r="IHO45" s="554"/>
      <c r="IHP45" s="554"/>
      <c r="IHQ45" s="554"/>
      <c r="IHR45" s="554"/>
      <c r="IHS45" s="554"/>
      <c r="IHT45" s="554"/>
      <c r="IHU45" s="554"/>
      <c r="IHV45" s="554"/>
      <c r="IHW45" s="554"/>
      <c r="IHX45" s="554"/>
      <c r="IHY45" s="554"/>
      <c r="IHZ45" s="554"/>
      <c r="IIA45" s="554"/>
      <c r="IIB45" s="554"/>
      <c r="IIC45" s="554"/>
      <c r="IID45" s="554"/>
      <c r="IIE45" s="554"/>
      <c r="IIF45" s="554"/>
      <c r="IIG45" s="554"/>
      <c r="IIH45" s="554"/>
      <c r="III45" s="554"/>
      <c r="IIJ45" s="554"/>
      <c r="IIK45" s="554"/>
      <c r="IIL45" s="554"/>
      <c r="IIM45" s="554"/>
      <c r="IIN45" s="554"/>
      <c r="IIO45" s="554"/>
      <c r="IIP45" s="554"/>
      <c r="IIQ45" s="554"/>
      <c r="IIR45" s="554"/>
      <c r="IIS45" s="554"/>
      <c r="IIT45" s="554"/>
      <c r="IIU45" s="554"/>
      <c r="IIV45" s="554"/>
      <c r="IIW45" s="554"/>
      <c r="IIX45" s="554"/>
      <c r="IIY45" s="554"/>
      <c r="IIZ45" s="554"/>
      <c r="IJA45" s="554"/>
      <c r="IJB45" s="554"/>
      <c r="IJC45" s="554"/>
      <c r="IJD45" s="554"/>
      <c r="IJE45" s="554"/>
      <c r="IJF45" s="554"/>
      <c r="IJG45" s="554"/>
      <c r="IJH45" s="554"/>
      <c r="IJI45" s="554"/>
      <c r="IJJ45" s="554"/>
      <c r="IJK45" s="554"/>
      <c r="IJL45" s="554"/>
      <c r="IJM45" s="554"/>
      <c r="IJN45" s="554"/>
      <c r="IJO45" s="554"/>
      <c r="IJP45" s="554"/>
      <c r="IJQ45" s="554"/>
      <c r="IJR45" s="554"/>
      <c r="IJS45" s="554"/>
      <c r="IJT45" s="554"/>
      <c r="IJU45" s="554"/>
      <c r="IJV45" s="554"/>
      <c r="IJW45" s="554"/>
      <c r="IJX45" s="554"/>
      <c r="IJY45" s="554"/>
      <c r="IJZ45" s="554"/>
      <c r="IKA45" s="554"/>
      <c r="IKB45" s="554"/>
      <c r="IKC45" s="554"/>
      <c r="IKD45" s="554"/>
      <c r="IKE45" s="554"/>
      <c r="IKF45" s="554"/>
      <c r="IKG45" s="554"/>
      <c r="IKH45" s="554"/>
      <c r="IKI45" s="554"/>
      <c r="IKJ45" s="554"/>
      <c r="IKK45" s="554"/>
      <c r="IKL45" s="554"/>
      <c r="IKM45" s="554"/>
      <c r="IKN45" s="554"/>
      <c r="IKO45" s="554"/>
      <c r="IKP45" s="554"/>
      <c r="IKQ45" s="554"/>
      <c r="IKR45" s="554"/>
      <c r="IKS45" s="554"/>
      <c r="IKT45" s="554"/>
      <c r="IKU45" s="554"/>
      <c r="IKV45" s="554"/>
      <c r="IKW45" s="554"/>
      <c r="IKX45" s="554"/>
      <c r="IKY45" s="554"/>
      <c r="IKZ45" s="554"/>
      <c r="ILA45" s="554"/>
      <c r="ILB45" s="554"/>
      <c r="ILC45" s="554"/>
      <c r="ILD45" s="554"/>
      <c r="ILE45" s="554"/>
      <c r="ILF45" s="554"/>
      <c r="ILG45" s="554"/>
      <c r="ILH45" s="554"/>
      <c r="ILI45" s="554"/>
      <c r="ILJ45" s="554"/>
      <c r="ILK45" s="554"/>
      <c r="ILL45" s="554"/>
      <c r="ILM45" s="554"/>
      <c r="ILN45" s="554"/>
      <c r="ILO45" s="554"/>
      <c r="ILP45" s="554"/>
      <c r="ILQ45" s="554"/>
      <c r="ILR45" s="554"/>
      <c r="ILS45" s="554"/>
      <c r="ILT45" s="554"/>
      <c r="ILU45" s="554"/>
      <c r="ILV45" s="554"/>
      <c r="ILW45" s="554"/>
      <c r="ILX45" s="554"/>
      <c r="ILY45" s="554"/>
      <c r="ILZ45" s="554"/>
      <c r="IMA45" s="554"/>
      <c r="IMB45" s="554"/>
      <c r="IMC45" s="554"/>
      <c r="IMD45" s="554"/>
      <c r="IME45" s="554"/>
      <c r="IMF45" s="554"/>
      <c r="IMG45" s="554"/>
      <c r="IMH45" s="554"/>
      <c r="IMI45" s="554"/>
      <c r="IMJ45" s="554"/>
      <c r="IMK45" s="554"/>
      <c r="IML45" s="554"/>
      <c r="IMM45" s="554"/>
      <c r="IMN45" s="554"/>
      <c r="IMO45" s="554"/>
      <c r="IMP45" s="554"/>
      <c r="IMQ45" s="554"/>
      <c r="IMR45" s="554"/>
      <c r="IMS45" s="554"/>
      <c r="IMT45" s="554"/>
      <c r="IMU45" s="554"/>
      <c r="IMV45" s="554"/>
      <c r="IMW45" s="554"/>
      <c r="IMX45" s="554"/>
      <c r="IMY45" s="554"/>
      <c r="IMZ45" s="554"/>
      <c r="INA45" s="554"/>
      <c r="INB45" s="554"/>
      <c r="INC45" s="554"/>
      <c r="IND45" s="554"/>
      <c r="INE45" s="554"/>
      <c r="INF45" s="554"/>
      <c r="ING45" s="554"/>
      <c r="INH45" s="554"/>
      <c r="INI45" s="554"/>
      <c r="INJ45" s="554"/>
      <c r="INK45" s="554"/>
      <c r="INL45" s="554"/>
      <c r="INM45" s="554"/>
      <c r="INN45" s="554"/>
      <c r="INO45" s="554"/>
      <c r="INP45" s="554"/>
      <c r="INQ45" s="554"/>
      <c r="INR45" s="554"/>
      <c r="INS45" s="554"/>
      <c r="INT45" s="554"/>
      <c r="INU45" s="554"/>
      <c r="INV45" s="554"/>
      <c r="INW45" s="554"/>
      <c r="INX45" s="554"/>
      <c r="INY45" s="554"/>
      <c r="INZ45" s="554"/>
      <c r="IOA45" s="554"/>
      <c r="IOB45" s="554"/>
      <c r="IOC45" s="554"/>
      <c r="IOD45" s="554"/>
      <c r="IOE45" s="554"/>
      <c r="IOF45" s="554"/>
      <c r="IOG45" s="554"/>
      <c r="IOH45" s="554"/>
      <c r="IOI45" s="554"/>
      <c r="IOJ45" s="554"/>
      <c r="IOK45" s="554"/>
      <c r="IOL45" s="554"/>
      <c r="IOM45" s="554"/>
      <c r="ION45" s="554"/>
      <c r="IOO45" s="554"/>
      <c r="IOP45" s="554"/>
      <c r="IOQ45" s="554"/>
      <c r="IOR45" s="554"/>
      <c r="IOS45" s="554"/>
      <c r="IOT45" s="554"/>
      <c r="IOU45" s="554"/>
      <c r="IOV45" s="554"/>
      <c r="IOW45" s="554"/>
      <c r="IOX45" s="554"/>
      <c r="IOY45" s="554"/>
      <c r="IOZ45" s="554"/>
      <c r="IPA45" s="554"/>
      <c r="IPB45" s="554"/>
      <c r="IPC45" s="554"/>
      <c r="IPD45" s="554"/>
      <c r="IPE45" s="554"/>
      <c r="IPF45" s="554"/>
      <c r="IPG45" s="554"/>
      <c r="IPH45" s="554"/>
      <c r="IPI45" s="554"/>
      <c r="IPJ45" s="554"/>
      <c r="IPK45" s="554"/>
      <c r="IPL45" s="554"/>
      <c r="IPM45" s="554"/>
      <c r="IPN45" s="554"/>
      <c r="IPO45" s="554"/>
      <c r="IPP45" s="554"/>
      <c r="IPQ45" s="554"/>
      <c r="IPR45" s="554"/>
      <c r="IPS45" s="554"/>
      <c r="IPT45" s="554"/>
      <c r="IPU45" s="554"/>
      <c r="IPV45" s="554"/>
      <c r="IPW45" s="554"/>
      <c r="IPX45" s="554"/>
      <c r="IPY45" s="554"/>
      <c r="IPZ45" s="554"/>
      <c r="IQA45" s="554"/>
      <c r="IQB45" s="554"/>
      <c r="IQC45" s="554"/>
      <c r="IQD45" s="554"/>
      <c r="IQE45" s="554"/>
      <c r="IQF45" s="554"/>
      <c r="IQG45" s="554"/>
      <c r="IQH45" s="554"/>
      <c r="IQI45" s="554"/>
      <c r="IQJ45" s="554"/>
      <c r="IQK45" s="554"/>
      <c r="IQL45" s="554"/>
      <c r="IQM45" s="554"/>
      <c r="IQN45" s="554"/>
      <c r="IQO45" s="554"/>
      <c r="IQP45" s="554"/>
      <c r="IQQ45" s="554"/>
      <c r="IQR45" s="554"/>
      <c r="IQS45" s="554"/>
      <c r="IQT45" s="554"/>
      <c r="IQU45" s="554"/>
      <c r="IQV45" s="554"/>
      <c r="IQW45" s="554"/>
      <c r="IQX45" s="554"/>
      <c r="IQY45" s="554"/>
      <c r="IQZ45" s="554"/>
      <c r="IRA45" s="554"/>
      <c r="IRB45" s="554"/>
      <c r="IRC45" s="554"/>
      <c r="IRD45" s="554"/>
      <c r="IRE45" s="554"/>
      <c r="IRF45" s="554"/>
      <c r="IRG45" s="554"/>
      <c r="IRH45" s="554"/>
      <c r="IRI45" s="554"/>
      <c r="IRJ45" s="554"/>
      <c r="IRK45" s="554"/>
      <c r="IRL45" s="554"/>
      <c r="IRM45" s="554"/>
      <c r="IRN45" s="554"/>
      <c r="IRO45" s="554"/>
      <c r="IRP45" s="554"/>
      <c r="IRQ45" s="554"/>
      <c r="IRR45" s="554"/>
      <c r="IRS45" s="554"/>
      <c r="IRT45" s="554"/>
      <c r="IRU45" s="554"/>
      <c r="IRV45" s="554"/>
      <c r="IRW45" s="554"/>
      <c r="IRX45" s="554"/>
      <c r="IRY45" s="554"/>
      <c r="IRZ45" s="554"/>
      <c r="ISA45" s="554"/>
      <c r="ISB45" s="554"/>
      <c r="ISC45" s="554"/>
      <c r="ISD45" s="554"/>
      <c r="ISE45" s="554"/>
      <c r="ISF45" s="554"/>
      <c r="ISG45" s="554"/>
      <c r="ISH45" s="554"/>
      <c r="ISI45" s="554"/>
      <c r="ISJ45" s="554"/>
      <c r="ISK45" s="554"/>
      <c r="ISL45" s="554"/>
      <c r="ISM45" s="554"/>
      <c r="ISN45" s="554"/>
      <c r="ISO45" s="554"/>
      <c r="ISP45" s="554"/>
      <c r="ISQ45" s="554"/>
      <c r="ISR45" s="554"/>
      <c r="ISS45" s="554"/>
      <c r="IST45" s="554"/>
      <c r="ISU45" s="554"/>
      <c r="ISV45" s="554"/>
      <c r="ISW45" s="554"/>
      <c r="ISX45" s="554"/>
      <c r="ISY45" s="554"/>
      <c r="ISZ45" s="554"/>
      <c r="ITA45" s="554"/>
      <c r="ITB45" s="554"/>
      <c r="ITC45" s="554"/>
      <c r="ITD45" s="554"/>
      <c r="ITE45" s="554"/>
      <c r="ITF45" s="554"/>
      <c r="ITG45" s="554"/>
      <c r="ITH45" s="554"/>
      <c r="ITI45" s="554"/>
      <c r="ITJ45" s="554"/>
      <c r="ITK45" s="554"/>
      <c r="ITL45" s="554"/>
      <c r="ITM45" s="554"/>
      <c r="ITN45" s="554"/>
      <c r="ITO45" s="554"/>
      <c r="ITP45" s="554"/>
      <c r="ITQ45" s="554"/>
      <c r="ITR45" s="554"/>
      <c r="ITS45" s="554"/>
      <c r="ITT45" s="554"/>
      <c r="ITU45" s="554"/>
      <c r="ITV45" s="554"/>
      <c r="ITW45" s="554"/>
      <c r="ITX45" s="554"/>
      <c r="ITY45" s="554"/>
      <c r="ITZ45" s="554"/>
      <c r="IUA45" s="554"/>
      <c r="IUB45" s="554"/>
      <c r="IUC45" s="554"/>
      <c r="IUD45" s="554"/>
      <c r="IUE45" s="554"/>
      <c r="IUF45" s="554"/>
      <c r="IUG45" s="554"/>
      <c r="IUH45" s="554"/>
      <c r="IUI45" s="554"/>
      <c r="IUJ45" s="554"/>
      <c r="IUK45" s="554"/>
      <c r="IUL45" s="554"/>
      <c r="IUM45" s="554"/>
      <c r="IUN45" s="554"/>
      <c r="IUO45" s="554"/>
      <c r="IUP45" s="554"/>
      <c r="IUQ45" s="554"/>
      <c r="IUR45" s="554"/>
      <c r="IUS45" s="554"/>
      <c r="IUT45" s="554"/>
      <c r="IUU45" s="554"/>
      <c r="IUV45" s="554"/>
      <c r="IUW45" s="554"/>
      <c r="IUX45" s="554"/>
      <c r="IUY45" s="554"/>
      <c r="IUZ45" s="554"/>
      <c r="IVA45" s="554"/>
      <c r="IVB45" s="554"/>
      <c r="IVC45" s="554"/>
      <c r="IVD45" s="554"/>
      <c r="IVE45" s="554"/>
      <c r="IVF45" s="554"/>
      <c r="IVG45" s="554"/>
      <c r="IVH45" s="554"/>
      <c r="IVI45" s="554"/>
      <c r="IVJ45" s="554"/>
      <c r="IVK45" s="554"/>
      <c r="IVL45" s="554"/>
      <c r="IVM45" s="554"/>
      <c r="IVN45" s="554"/>
      <c r="IVO45" s="554"/>
      <c r="IVP45" s="554"/>
      <c r="IVQ45" s="554"/>
      <c r="IVR45" s="554"/>
      <c r="IVS45" s="554"/>
      <c r="IVT45" s="554"/>
      <c r="IVU45" s="554"/>
      <c r="IVV45" s="554"/>
      <c r="IVW45" s="554"/>
      <c r="IVX45" s="554"/>
      <c r="IVY45" s="554"/>
      <c r="IVZ45" s="554"/>
      <c r="IWA45" s="554"/>
      <c r="IWB45" s="554"/>
      <c r="IWC45" s="554"/>
      <c r="IWD45" s="554"/>
      <c r="IWE45" s="554"/>
      <c r="IWF45" s="554"/>
      <c r="IWG45" s="554"/>
      <c r="IWH45" s="554"/>
      <c r="IWI45" s="554"/>
      <c r="IWJ45" s="554"/>
      <c r="IWK45" s="554"/>
      <c r="IWL45" s="554"/>
      <c r="IWM45" s="554"/>
      <c r="IWN45" s="554"/>
      <c r="IWO45" s="554"/>
      <c r="IWP45" s="554"/>
      <c r="IWQ45" s="554"/>
      <c r="IWR45" s="554"/>
      <c r="IWS45" s="554"/>
      <c r="IWT45" s="554"/>
      <c r="IWU45" s="554"/>
      <c r="IWV45" s="554"/>
      <c r="IWW45" s="554"/>
      <c r="IWX45" s="554"/>
      <c r="IWY45" s="554"/>
      <c r="IWZ45" s="554"/>
      <c r="IXA45" s="554"/>
      <c r="IXB45" s="554"/>
      <c r="IXC45" s="554"/>
      <c r="IXD45" s="554"/>
      <c r="IXE45" s="554"/>
      <c r="IXF45" s="554"/>
      <c r="IXG45" s="554"/>
      <c r="IXH45" s="554"/>
      <c r="IXI45" s="554"/>
      <c r="IXJ45" s="554"/>
      <c r="IXK45" s="554"/>
      <c r="IXL45" s="554"/>
      <c r="IXM45" s="554"/>
      <c r="IXN45" s="554"/>
      <c r="IXO45" s="554"/>
      <c r="IXP45" s="554"/>
      <c r="IXQ45" s="554"/>
      <c r="IXR45" s="554"/>
      <c r="IXS45" s="554"/>
      <c r="IXT45" s="554"/>
      <c r="IXU45" s="554"/>
      <c r="IXV45" s="554"/>
      <c r="IXW45" s="554"/>
      <c r="IXX45" s="554"/>
      <c r="IXY45" s="554"/>
      <c r="IXZ45" s="554"/>
      <c r="IYA45" s="554"/>
      <c r="IYB45" s="554"/>
      <c r="IYC45" s="554"/>
      <c r="IYD45" s="554"/>
      <c r="IYE45" s="554"/>
      <c r="IYF45" s="554"/>
      <c r="IYG45" s="554"/>
      <c r="IYH45" s="554"/>
      <c r="IYI45" s="554"/>
      <c r="IYJ45" s="554"/>
      <c r="IYK45" s="554"/>
      <c r="IYL45" s="554"/>
      <c r="IYM45" s="554"/>
      <c r="IYN45" s="554"/>
      <c r="IYO45" s="554"/>
      <c r="IYP45" s="554"/>
      <c r="IYQ45" s="554"/>
      <c r="IYR45" s="554"/>
      <c r="IYS45" s="554"/>
      <c r="IYT45" s="554"/>
      <c r="IYU45" s="554"/>
      <c r="IYV45" s="554"/>
      <c r="IYW45" s="554"/>
      <c r="IYX45" s="554"/>
      <c r="IYY45" s="554"/>
      <c r="IYZ45" s="554"/>
      <c r="IZA45" s="554"/>
      <c r="IZB45" s="554"/>
      <c r="IZC45" s="554"/>
      <c r="IZD45" s="554"/>
      <c r="IZE45" s="554"/>
      <c r="IZF45" s="554"/>
      <c r="IZG45" s="554"/>
      <c r="IZH45" s="554"/>
      <c r="IZI45" s="554"/>
      <c r="IZJ45" s="554"/>
      <c r="IZK45" s="554"/>
      <c r="IZL45" s="554"/>
      <c r="IZM45" s="554"/>
      <c r="IZN45" s="554"/>
      <c r="IZO45" s="554"/>
      <c r="IZP45" s="554"/>
      <c r="IZQ45" s="554"/>
      <c r="IZR45" s="554"/>
      <c r="IZS45" s="554"/>
      <c r="IZT45" s="554"/>
      <c r="IZU45" s="554"/>
      <c r="IZV45" s="554"/>
      <c r="IZW45" s="554"/>
      <c r="IZX45" s="554"/>
      <c r="IZY45" s="554"/>
      <c r="IZZ45" s="554"/>
      <c r="JAA45" s="554"/>
      <c r="JAB45" s="554"/>
      <c r="JAC45" s="554"/>
      <c r="JAD45" s="554"/>
      <c r="JAE45" s="554"/>
      <c r="JAF45" s="554"/>
      <c r="JAG45" s="554"/>
      <c r="JAH45" s="554"/>
      <c r="JAI45" s="554"/>
      <c r="JAJ45" s="554"/>
      <c r="JAK45" s="554"/>
      <c r="JAL45" s="554"/>
      <c r="JAM45" s="554"/>
      <c r="JAN45" s="554"/>
      <c r="JAO45" s="554"/>
      <c r="JAP45" s="554"/>
      <c r="JAQ45" s="554"/>
      <c r="JAR45" s="554"/>
      <c r="JAS45" s="554"/>
      <c r="JAT45" s="554"/>
      <c r="JAU45" s="554"/>
      <c r="JAV45" s="554"/>
      <c r="JAW45" s="554"/>
      <c r="JAX45" s="554"/>
      <c r="JAY45" s="554"/>
      <c r="JAZ45" s="554"/>
      <c r="JBA45" s="554"/>
      <c r="JBB45" s="554"/>
      <c r="JBC45" s="554"/>
      <c r="JBD45" s="554"/>
      <c r="JBE45" s="554"/>
      <c r="JBF45" s="554"/>
      <c r="JBG45" s="554"/>
      <c r="JBH45" s="554"/>
      <c r="JBI45" s="554"/>
      <c r="JBJ45" s="554"/>
      <c r="JBK45" s="554"/>
      <c r="JBL45" s="554"/>
      <c r="JBM45" s="554"/>
      <c r="JBN45" s="554"/>
      <c r="JBO45" s="554"/>
      <c r="JBP45" s="554"/>
      <c r="JBQ45" s="554"/>
      <c r="JBR45" s="554"/>
      <c r="JBS45" s="554"/>
      <c r="JBT45" s="554"/>
      <c r="JBU45" s="554"/>
      <c r="JBV45" s="554"/>
      <c r="JBW45" s="554"/>
      <c r="JBX45" s="554"/>
      <c r="JBY45" s="554"/>
      <c r="JBZ45" s="554"/>
      <c r="JCA45" s="554"/>
      <c r="JCB45" s="554"/>
      <c r="JCC45" s="554"/>
      <c r="JCD45" s="554"/>
      <c r="JCE45" s="554"/>
      <c r="JCF45" s="554"/>
      <c r="JCG45" s="554"/>
      <c r="JCH45" s="554"/>
      <c r="JCI45" s="554"/>
      <c r="JCJ45" s="554"/>
      <c r="JCK45" s="554"/>
      <c r="JCL45" s="554"/>
      <c r="JCM45" s="554"/>
      <c r="JCN45" s="554"/>
      <c r="JCO45" s="554"/>
      <c r="JCP45" s="554"/>
      <c r="JCQ45" s="554"/>
      <c r="JCR45" s="554"/>
      <c r="JCS45" s="554"/>
      <c r="JCT45" s="554"/>
      <c r="JCU45" s="554"/>
      <c r="JCV45" s="554"/>
      <c r="JCW45" s="554"/>
      <c r="JCX45" s="554"/>
      <c r="JCY45" s="554"/>
      <c r="JCZ45" s="554"/>
      <c r="JDA45" s="554"/>
      <c r="JDB45" s="554"/>
      <c r="JDC45" s="554"/>
      <c r="JDD45" s="554"/>
      <c r="JDE45" s="554"/>
      <c r="JDF45" s="554"/>
      <c r="JDG45" s="554"/>
      <c r="JDH45" s="554"/>
      <c r="JDI45" s="554"/>
      <c r="JDJ45" s="554"/>
      <c r="JDK45" s="554"/>
      <c r="JDL45" s="554"/>
      <c r="JDM45" s="554"/>
      <c r="JDN45" s="554"/>
      <c r="JDO45" s="554"/>
      <c r="JDP45" s="554"/>
      <c r="JDQ45" s="554"/>
      <c r="JDR45" s="554"/>
      <c r="JDS45" s="554"/>
      <c r="JDT45" s="554"/>
      <c r="JDU45" s="554"/>
      <c r="JDV45" s="554"/>
      <c r="JDW45" s="554"/>
      <c r="JDX45" s="554"/>
      <c r="JDY45" s="554"/>
      <c r="JDZ45" s="554"/>
      <c r="JEA45" s="554"/>
      <c r="JEB45" s="554"/>
      <c r="JEC45" s="554"/>
      <c r="JED45" s="554"/>
      <c r="JEE45" s="554"/>
      <c r="JEF45" s="554"/>
      <c r="JEG45" s="554"/>
      <c r="JEH45" s="554"/>
      <c r="JEI45" s="554"/>
      <c r="JEJ45" s="554"/>
      <c r="JEK45" s="554"/>
      <c r="JEL45" s="554"/>
      <c r="JEM45" s="554"/>
      <c r="JEN45" s="554"/>
      <c r="JEO45" s="554"/>
      <c r="JEP45" s="554"/>
      <c r="JEQ45" s="554"/>
      <c r="JER45" s="554"/>
      <c r="JES45" s="554"/>
      <c r="JET45" s="554"/>
      <c r="JEU45" s="554"/>
      <c r="JEV45" s="554"/>
      <c r="JEW45" s="554"/>
      <c r="JEX45" s="554"/>
      <c r="JEY45" s="554"/>
      <c r="JEZ45" s="554"/>
      <c r="JFA45" s="554"/>
      <c r="JFB45" s="554"/>
      <c r="JFC45" s="554"/>
      <c r="JFD45" s="554"/>
      <c r="JFE45" s="554"/>
      <c r="JFF45" s="554"/>
      <c r="JFG45" s="554"/>
      <c r="JFH45" s="554"/>
      <c r="JFI45" s="554"/>
      <c r="JFJ45" s="554"/>
      <c r="JFK45" s="554"/>
      <c r="JFL45" s="554"/>
      <c r="JFM45" s="554"/>
      <c r="JFN45" s="554"/>
      <c r="JFO45" s="554"/>
      <c r="JFP45" s="554"/>
      <c r="JFQ45" s="554"/>
      <c r="JFR45" s="554"/>
      <c r="JFS45" s="554"/>
      <c r="JFT45" s="554"/>
      <c r="JFU45" s="554"/>
      <c r="JFV45" s="554"/>
      <c r="JFW45" s="554"/>
      <c r="JFX45" s="554"/>
      <c r="JFY45" s="554"/>
      <c r="JFZ45" s="554"/>
      <c r="JGA45" s="554"/>
      <c r="JGB45" s="554"/>
      <c r="JGC45" s="554"/>
      <c r="JGD45" s="554"/>
      <c r="JGE45" s="554"/>
      <c r="JGF45" s="554"/>
      <c r="JGG45" s="554"/>
      <c r="JGH45" s="554"/>
      <c r="JGI45" s="554"/>
      <c r="JGJ45" s="554"/>
      <c r="JGK45" s="554"/>
      <c r="JGL45" s="554"/>
      <c r="JGM45" s="554"/>
      <c r="JGN45" s="554"/>
      <c r="JGO45" s="554"/>
      <c r="JGP45" s="554"/>
      <c r="JGQ45" s="554"/>
      <c r="JGR45" s="554"/>
      <c r="JGS45" s="554"/>
      <c r="JGT45" s="554"/>
      <c r="JGU45" s="554"/>
      <c r="JGV45" s="554"/>
      <c r="JGW45" s="554"/>
      <c r="JGX45" s="554"/>
      <c r="JGY45" s="554"/>
      <c r="JGZ45" s="554"/>
      <c r="JHA45" s="554"/>
      <c r="JHB45" s="554"/>
      <c r="JHC45" s="554"/>
      <c r="JHD45" s="554"/>
      <c r="JHE45" s="554"/>
      <c r="JHF45" s="554"/>
      <c r="JHG45" s="554"/>
      <c r="JHH45" s="554"/>
      <c r="JHI45" s="554"/>
      <c r="JHJ45" s="554"/>
      <c r="JHK45" s="554"/>
      <c r="JHL45" s="554"/>
      <c r="JHM45" s="554"/>
      <c r="JHN45" s="554"/>
      <c r="JHO45" s="554"/>
      <c r="JHP45" s="554"/>
      <c r="JHQ45" s="554"/>
      <c r="JHR45" s="554"/>
      <c r="JHS45" s="554"/>
      <c r="JHT45" s="554"/>
      <c r="JHU45" s="554"/>
      <c r="JHV45" s="554"/>
      <c r="JHW45" s="554"/>
      <c r="JHX45" s="554"/>
      <c r="JHY45" s="554"/>
      <c r="JHZ45" s="554"/>
      <c r="JIA45" s="554"/>
      <c r="JIB45" s="554"/>
      <c r="JIC45" s="554"/>
      <c r="JID45" s="554"/>
      <c r="JIE45" s="554"/>
      <c r="JIF45" s="554"/>
      <c r="JIG45" s="554"/>
      <c r="JIH45" s="554"/>
      <c r="JII45" s="554"/>
      <c r="JIJ45" s="554"/>
      <c r="JIK45" s="554"/>
      <c r="JIL45" s="554"/>
      <c r="JIM45" s="554"/>
      <c r="JIN45" s="554"/>
      <c r="JIO45" s="554"/>
      <c r="JIP45" s="554"/>
      <c r="JIQ45" s="554"/>
      <c r="JIR45" s="554"/>
      <c r="JIS45" s="554"/>
      <c r="JIT45" s="554"/>
      <c r="JIU45" s="554"/>
      <c r="JIV45" s="554"/>
      <c r="JIW45" s="554"/>
      <c r="JIX45" s="554"/>
      <c r="JIY45" s="554"/>
      <c r="JIZ45" s="554"/>
      <c r="JJA45" s="554"/>
      <c r="JJB45" s="554"/>
      <c r="JJC45" s="554"/>
      <c r="JJD45" s="554"/>
      <c r="JJE45" s="554"/>
      <c r="JJF45" s="554"/>
      <c r="JJG45" s="554"/>
      <c r="JJH45" s="554"/>
      <c r="JJI45" s="554"/>
      <c r="JJJ45" s="554"/>
      <c r="JJK45" s="554"/>
      <c r="JJL45" s="554"/>
      <c r="JJM45" s="554"/>
      <c r="JJN45" s="554"/>
      <c r="JJO45" s="554"/>
      <c r="JJP45" s="554"/>
      <c r="JJQ45" s="554"/>
      <c r="JJR45" s="554"/>
      <c r="JJS45" s="554"/>
      <c r="JJT45" s="554"/>
      <c r="JJU45" s="554"/>
      <c r="JJV45" s="554"/>
      <c r="JJW45" s="554"/>
      <c r="JJX45" s="554"/>
      <c r="JJY45" s="554"/>
      <c r="JJZ45" s="554"/>
      <c r="JKA45" s="554"/>
      <c r="JKB45" s="554"/>
      <c r="JKC45" s="554"/>
      <c r="JKD45" s="554"/>
      <c r="JKE45" s="554"/>
      <c r="JKF45" s="554"/>
      <c r="JKG45" s="554"/>
      <c r="JKH45" s="554"/>
      <c r="JKI45" s="554"/>
      <c r="JKJ45" s="554"/>
      <c r="JKK45" s="554"/>
      <c r="JKL45" s="554"/>
      <c r="JKM45" s="554"/>
      <c r="JKN45" s="554"/>
      <c r="JKO45" s="554"/>
      <c r="JKP45" s="554"/>
      <c r="JKQ45" s="554"/>
      <c r="JKR45" s="554"/>
      <c r="JKS45" s="554"/>
      <c r="JKT45" s="554"/>
      <c r="JKU45" s="554"/>
      <c r="JKV45" s="554"/>
      <c r="JKW45" s="554"/>
      <c r="JKX45" s="554"/>
      <c r="JKY45" s="554"/>
      <c r="JKZ45" s="554"/>
      <c r="JLA45" s="554"/>
      <c r="JLB45" s="554"/>
      <c r="JLC45" s="554"/>
      <c r="JLD45" s="554"/>
      <c r="JLE45" s="554"/>
      <c r="JLF45" s="554"/>
      <c r="JLG45" s="554"/>
      <c r="JLH45" s="554"/>
      <c r="JLI45" s="554"/>
      <c r="JLJ45" s="554"/>
      <c r="JLK45" s="554"/>
      <c r="JLL45" s="554"/>
      <c r="JLM45" s="554"/>
      <c r="JLN45" s="554"/>
      <c r="JLO45" s="554"/>
      <c r="JLP45" s="554"/>
      <c r="JLQ45" s="554"/>
      <c r="JLR45" s="554"/>
      <c r="JLS45" s="554"/>
      <c r="JLT45" s="554"/>
      <c r="JLU45" s="554"/>
      <c r="JLV45" s="554"/>
      <c r="JLW45" s="554"/>
      <c r="JLX45" s="554"/>
      <c r="JLY45" s="554"/>
      <c r="JLZ45" s="554"/>
      <c r="JMA45" s="554"/>
      <c r="JMB45" s="554"/>
      <c r="JMC45" s="554"/>
      <c r="JMD45" s="554"/>
      <c r="JME45" s="554"/>
      <c r="JMF45" s="554"/>
      <c r="JMG45" s="554"/>
      <c r="JMH45" s="554"/>
      <c r="JMI45" s="554"/>
      <c r="JMJ45" s="554"/>
      <c r="JMK45" s="554"/>
      <c r="JML45" s="554"/>
      <c r="JMM45" s="554"/>
      <c r="JMN45" s="554"/>
      <c r="JMO45" s="554"/>
      <c r="JMP45" s="554"/>
      <c r="JMQ45" s="554"/>
      <c r="JMR45" s="554"/>
      <c r="JMS45" s="554"/>
      <c r="JMT45" s="554"/>
      <c r="JMU45" s="554"/>
      <c r="JMV45" s="554"/>
      <c r="JMW45" s="554"/>
      <c r="JMX45" s="554"/>
      <c r="JMY45" s="554"/>
      <c r="JMZ45" s="554"/>
      <c r="JNA45" s="554"/>
      <c r="JNB45" s="554"/>
      <c r="JNC45" s="554"/>
      <c r="JND45" s="554"/>
      <c r="JNE45" s="554"/>
      <c r="JNF45" s="554"/>
      <c r="JNG45" s="554"/>
      <c r="JNH45" s="554"/>
      <c r="JNI45" s="554"/>
      <c r="JNJ45" s="554"/>
      <c r="JNK45" s="554"/>
      <c r="JNL45" s="554"/>
      <c r="JNM45" s="554"/>
      <c r="JNN45" s="554"/>
      <c r="JNO45" s="554"/>
      <c r="JNP45" s="554"/>
      <c r="JNQ45" s="554"/>
      <c r="JNR45" s="554"/>
      <c r="JNS45" s="554"/>
      <c r="JNT45" s="554"/>
      <c r="JNU45" s="554"/>
      <c r="JNV45" s="554"/>
      <c r="JNW45" s="554"/>
      <c r="JNX45" s="554"/>
      <c r="JNY45" s="554"/>
      <c r="JNZ45" s="554"/>
      <c r="JOA45" s="554"/>
      <c r="JOB45" s="554"/>
      <c r="JOC45" s="554"/>
      <c r="JOD45" s="554"/>
      <c r="JOE45" s="554"/>
      <c r="JOF45" s="554"/>
      <c r="JOG45" s="554"/>
      <c r="JOH45" s="554"/>
      <c r="JOI45" s="554"/>
      <c r="JOJ45" s="554"/>
      <c r="JOK45" s="554"/>
      <c r="JOL45" s="554"/>
      <c r="JOM45" s="554"/>
      <c r="JON45" s="554"/>
      <c r="JOO45" s="554"/>
      <c r="JOP45" s="554"/>
      <c r="JOQ45" s="554"/>
      <c r="JOR45" s="554"/>
      <c r="JOS45" s="554"/>
      <c r="JOT45" s="554"/>
      <c r="JOU45" s="554"/>
      <c r="JOV45" s="554"/>
      <c r="JOW45" s="554"/>
      <c r="JOX45" s="554"/>
      <c r="JOY45" s="554"/>
      <c r="JOZ45" s="554"/>
      <c r="JPA45" s="554"/>
      <c r="JPB45" s="554"/>
      <c r="JPC45" s="554"/>
      <c r="JPD45" s="554"/>
      <c r="JPE45" s="554"/>
      <c r="JPF45" s="554"/>
      <c r="JPG45" s="554"/>
      <c r="JPH45" s="554"/>
      <c r="JPI45" s="554"/>
      <c r="JPJ45" s="554"/>
      <c r="JPK45" s="554"/>
      <c r="JPL45" s="554"/>
      <c r="JPM45" s="554"/>
      <c r="JPN45" s="554"/>
      <c r="JPO45" s="554"/>
      <c r="JPP45" s="554"/>
      <c r="JPQ45" s="554"/>
      <c r="JPR45" s="554"/>
      <c r="JPS45" s="554"/>
      <c r="JPT45" s="554"/>
      <c r="JPU45" s="554"/>
      <c r="JPV45" s="554"/>
      <c r="JPW45" s="554"/>
      <c r="JPX45" s="554"/>
      <c r="JPY45" s="554"/>
      <c r="JPZ45" s="554"/>
      <c r="JQA45" s="554"/>
      <c r="JQB45" s="554"/>
      <c r="JQC45" s="554"/>
      <c r="JQD45" s="554"/>
      <c r="JQE45" s="554"/>
      <c r="JQF45" s="554"/>
      <c r="JQG45" s="554"/>
      <c r="JQH45" s="554"/>
      <c r="JQI45" s="554"/>
      <c r="JQJ45" s="554"/>
      <c r="JQK45" s="554"/>
      <c r="JQL45" s="554"/>
      <c r="JQM45" s="554"/>
      <c r="JQN45" s="554"/>
      <c r="JQO45" s="554"/>
      <c r="JQP45" s="554"/>
      <c r="JQQ45" s="554"/>
      <c r="JQR45" s="554"/>
      <c r="JQS45" s="554"/>
      <c r="JQT45" s="554"/>
      <c r="JQU45" s="554"/>
      <c r="JQV45" s="554"/>
      <c r="JQW45" s="554"/>
      <c r="JQX45" s="554"/>
      <c r="JQY45" s="554"/>
      <c r="JQZ45" s="554"/>
      <c r="JRA45" s="554"/>
      <c r="JRB45" s="554"/>
      <c r="JRC45" s="554"/>
      <c r="JRD45" s="554"/>
      <c r="JRE45" s="554"/>
      <c r="JRF45" s="554"/>
      <c r="JRG45" s="554"/>
      <c r="JRH45" s="554"/>
      <c r="JRI45" s="554"/>
      <c r="JRJ45" s="554"/>
      <c r="JRK45" s="554"/>
      <c r="JRL45" s="554"/>
      <c r="JRM45" s="554"/>
      <c r="JRN45" s="554"/>
      <c r="JRO45" s="554"/>
      <c r="JRP45" s="554"/>
      <c r="JRQ45" s="554"/>
      <c r="JRR45" s="554"/>
      <c r="JRS45" s="554"/>
      <c r="JRT45" s="554"/>
      <c r="JRU45" s="554"/>
      <c r="JRV45" s="554"/>
      <c r="JRW45" s="554"/>
      <c r="JRX45" s="554"/>
      <c r="JRY45" s="554"/>
      <c r="JRZ45" s="554"/>
      <c r="JSA45" s="554"/>
      <c r="JSB45" s="554"/>
      <c r="JSC45" s="554"/>
      <c r="JSD45" s="554"/>
      <c r="JSE45" s="554"/>
      <c r="JSF45" s="554"/>
      <c r="JSG45" s="554"/>
      <c r="JSH45" s="554"/>
      <c r="JSI45" s="554"/>
      <c r="JSJ45" s="554"/>
      <c r="JSK45" s="554"/>
      <c r="JSL45" s="554"/>
      <c r="JSM45" s="554"/>
      <c r="JSN45" s="554"/>
      <c r="JSO45" s="554"/>
      <c r="JSP45" s="554"/>
      <c r="JSQ45" s="554"/>
      <c r="JSR45" s="554"/>
      <c r="JSS45" s="554"/>
      <c r="JST45" s="554"/>
      <c r="JSU45" s="554"/>
      <c r="JSV45" s="554"/>
      <c r="JSW45" s="554"/>
      <c r="JSX45" s="554"/>
      <c r="JSY45" s="554"/>
      <c r="JSZ45" s="554"/>
      <c r="JTA45" s="554"/>
      <c r="JTB45" s="554"/>
      <c r="JTC45" s="554"/>
      <c r="JTD45" s="554"/>
      <c r="JTE45" s="554"/>
      <c r="JTF45" s="554"/>
      <c r="JTG45" s="554"/>
      <c r="JTH45" s="554"/>
      <c r="JTI45" s="554"/>
      <c r="JTJ45" s="554"/>
      <c r="JTK45" s="554"/>
      <c r="JTL45" s="554"/>
      <c r="JTM45" s="554"/>
      <c r="JTN45" s="554"/>
      <c r="JTO45" s="554"/>
      <c r="JTP45" s="554"/>
      <c r="JTQ45" s="554"/>
      <c r="JTR45" s="554"/>
      <c r="JTS45" s="554"/>
      <c r="JTT45" s="554"/>
      <c r="JTU45" s="554"/>
      <c r="JTV45" s="554"/>
      <c r="JTW45" s="554"/>
      <c r="JTX45" s="554"/>
      <c r="JTY45" s="554"/>
      <c r="JTZ45" s="554"/>
      <c r="JUA45" s="554"/>
      <c r="JUB45" s="554"/>
      <c r="JUC45" s="554"/>
      <c r="JUD45" s="554"/>
      <c r="JUE45" s="554"/>
      <c r="JUF45" s="554"/>
      <c r="JUG45" s="554"/>
      <c r="JUH45" s="554"/>
      <c r="JUI45" s="554"/>
      <c r="JUJ45" s="554"/>
      <c r="JUK45" s="554"/>
      <c r="JUL45" s="554"/>
      <c r="JUM45" s="554"/>
      <c r="JUN45" s="554"/>
      <c r="JUO45" s="554"/>
      <c r="JUP45" s="554"/>
      <c r="JUQ45" s="554"/>
      <c r="JUR45" s="554"/>
      <c r="JUS45" s="554"/>
      <c r="JUT45" s="554"/>
      <c r="JUU45" s="554"/>
      <c r="JUV45" s="554"/>
      <c r="JUW45" s="554"/>
      <c r="JUX45" s="554"/>
      <c r="JUY45" s="554"/>
      <c r="JUZ45" s="554"/>
      <c r="JVA45" s="554"/>
      <c r="JVB45" s="554"/>
      <c r="JVC45" s="554"/>
      <c r="JVD45" s="554"/>
      <c r="JVE45" s="554"/>
      <c r="JVF45" s="554"/>
      <c r="JVG45" s="554"/>
      <c r="JVH45" s="554"/>
      <c r="JVI45" s="554"/>
      <c r="JVJ45" s="554"/>
      <c r="JVK45" s="554"/>
      <c r="JVL45" s="554"/>
      <c r="JVM45" s="554"/>
      <c r="JVN45" s="554"/>
      <c r="JVO45" s="554"/>
      <c r="JVP45" s="554"/>
      <c r="JVQ45" s="554"/>
      <c r="JVR45" s="554"/>
      <c r="JVS45" s="554"/>
      <c r="JVT45" s="554"/>
      <c r="JVU45" s="554"/>
      <c r="JVV45" s="554"/>
      <c r="JVW45" s="554"/>
      <c r="JVX45" s="554"/>
      <c r="JVY45" s="554"/>
      <c r="JVZ45" s="554"/>
      <c r="JWA45" s="554"/>
      <c r="JWB45" s="554"/>
      <c r="JWC45" s="554"/>
      <c r="JWD45" s="554"/>
      <c r="JWE45" s="554"/>
      <c r="JWF45" s="554"/>
      <c r="JWG45" s="554"/>
      <c r="JWH45" s="554"/>
      <c r="JWI45" s="554"/>
      <c r="JWJ45" s="554"/>
      <c r="JWK45" s="554"/>
      <c r="JWL45" s="554"/>
      <c r="JWM45" s="554"/>
      <c r="JWN45" s="554"/>
      <c r="JWO45" s="554"/>
      <c r="JWP45" s="554"/>
      <c r="JWQ45" s="554"/>
      <c r="JWR45" s="554"/>
      <c r="JWS45" s="554"/>
      <c r="JWT45" s="554"/>
      <c r="JWU45" s="554"/>
      <c r="JWV45" s="554"/>
      <c r="JWW45" s="554"/>
      <c r="JWX45" s="554"/>
      <c r="JWY45" s="554"/>
      <c r="JWZ45" s="554"/>
      <c r="JXA45" s="554"/>
      <c r="JXB45" s="554"/>
      <c r="JXC45" s="554"/>
      <c r="JXD45" s="554"/>
      <c r="JXE45" s="554"/>
      <c r="JXF45" s="554"/>
      <c r="JXG45" s="554"/>
      <c r="JXH45" s="554"/>
      <c r="JXI45" s="554"/>
      <c r="JXJ45" s="554"/>
      <c r="JXK45" s="554"/>
      <c r="JXL45" s="554"/>
      <c r="JXM45" s="554"/>
      <c r="JXN45" s="554"/>
      <c r="JXO45" s="554"/>
      <c r="JXP45" s="554"/>
      <c r="JXQ45" s="554"/>
      <c r="JXR45" s="554"/>
      <c r="JXS45" s="554"/>
      <c r="JXT45" s="554"/>
      <c r="JXU45" s="554"/>
      <c r="JXV45" s="554"/>
      <c r="JXW45" s="554"/>
      <c r="JXX45" s="554"/>
      <c r="JXY45" s="554"/>
      <c r="JXZ45" s="554"/>
      <c r="JYA45" s="554"/>
      <c r="JYB45" s="554"/>
      <c r="JYC45" s="554"/>
      <c r="JYD45" s="554"/>
      <c r="JYE45" s="554"/>
      <c r="JYF45" s="554"/>
      <c r="JYG45" s="554"/>
      <c r="JYH45" s="554"/>
      <c r="JYI45" s="554"/>
      <c r="JYJ45" s="554"/>
      <c r="JYK45" s="554"/>
      <c r="JYL45" s="554"/>
      <c r="JYM45" s="554"/>
      <c r="JYN45" s="554"/>
      <c r="JYO45" s="554"/>
      <c r="JYP45" s="554"/>
      <c r="JYQ45" s="554"/>
      <c r="JYR45" s="554"/>
      <c r="JYS45" s="554"/>
      <c r="JYT45" s="554"/>
      <c r="JYU45" s="554"/>
      <c r="JYV45" s="554"/>
      <c r="JYW45" s="554"/>
      <c r="JYX45" s="554"/>
      <c r="JYY45" s="554"/>
      <c r="JYZ45" s="554"/>
      <c r="JZA45" s="554"/>
      <c r="JZB45" s="554"/>
      <c r="JZC45" s="554"/>
      <c r="JZD45" s="554"/>
      <c r="JZE45" s="554"/>
      <c r="JZF45" s="554"/>
      <c r="JZG45" s="554"/>
      <c r="JZH45" s="554"/>
      <c r="JZI45" s="554"/>
      <c r="JZJ45" s="554"/>
      <c r="JZK45" s="554"/>
      <c r="JZL45" s="554"/>
      <c r="JZM45" s="554"/>
      <c r="JZN45" s="554"/>
      <c r="JZO45" s="554"/>
      <c r="JZP45" s="554"/>
      <c r="JZQ45" s="554"/>
      <c r="JZR45" s="554"/>
      <c r="JZS45" s="554"/>
      <c r="JZT45" s="554"/>
      <c r="JZU45" s="554"/>
      <c r="JZV45" s="554"/>
      <c r="JZW45" s="554"/>
      <c r="JZX45" s="554"/>
      <c r="JZY45" s="554"/>
      <c r="JZZ45" s="554"/>
      <c r="KAA45" s="554"/>
      <c r="KAB45" s="554"/>
      <c r="KAC45" s="554"/>
      <c r="KAD45" s="554"/>
      <c r="KAE45" s="554"/>
      <c r="KAF45" s="554"/>
      <c r="KAG45" s="554"/>
      <c r="KAH45" s="554"/>
      <c r="KAI45" s="554"/>
      <c r="KAJ45" s="554"/>
      <c r="KAK45" s="554"/>
      <c r="KAL45" s="554"/>
      <c r="KAM45" s="554"/>
      <c r="KAN45" s="554"/>
      <c r="KAO45" s="554"/>
      <c r="KAP45" s="554"/>
      <c r="KAQ45" s="554"/>
      <c r="KAR45" s="554"/>
      <c r="KAS45" s="554"/>
      <c r="KAT45" s="554"/>
      <c r="KAU45" s="554"/>
      <c r="KAV45" s="554"/>
      <c r="KAW45" s="554"/>
      <c r="KAX45" s="554"/>
      <c r="KAY45" s="554"/>
      <c r="KAZ45" s="554"/>
      <c r="KBA45" s="554"/>
      <c r="KBB45" s="554"/>
      <c r="KBC45" s="554"/>
      <c r="KBD45" s="554"/>
      <c r="KBE45" s="554"/>
      <c r="KBF45" s="554"/>
      <c r="KBG45" s="554"/>
      <c r="KBH45" s="554"/>
      <c r="KBI45" s="554"/>
      <c r="KBJ45" s="554"/>
      <c r="KBK45" s="554"/>
      <c r="KBL45" s="554"/>
      <c r="KBM45" s="554"/>
      <c r="KBN45" s="554"/>
      <c r="KBO45" s="554"/>
      <c r="KBP45" s="554"/>
      <c r="KBQ45" s="554"/>
      <c r="KBR45" s="554"/>
      <c r="KBS45" s="554"/>
      <c r="KBT45" s="554"/>
      <c r="KBU45" s="554"/>
      <c r="KBV45" s="554"/>
      <c r="KBW45" s="554"/>
      <c r="KBX45" s="554"/>
      <c r="KBY45" s="554"/>
      <c r="KBZ45" s="554"/>
      <c r="KCA45" s="554"/>
      <c r="KCB45" s="554"/>
      <c r="KCC45" s="554"/>
      <c r="KCD45" s="554"/>
      <c r="KCE45" s="554"/>
      <c r="KCF45" s="554"/>
      <c r="KCG45" s="554"/>
      <c r="KCH45" s="554"/>
      <c r="KCI45" s="554"/>
      <c r="KCJ45" s="554"/>
      <c r="KCK45" s="554"/>
      <c r="KCL45" s="554"/>
      <c r="KCM45" s="554"/>
      <c r="KCN45" s="554"/>
      <c r="KCO45" s="554"/>
      <c r="KCP45" s="554"/>
      <c r="KCQ45" s="554"/>
      <c r="KCR45" s="554"/>
      <c r="KCS45" s="554"/>
      <c r="KCT45" s="554"/>
      <c r="KCU45" s="554"/>
      <c r="KCV45" s="554"/>
      <c r="KCW45" s="554"/>
      <c r="KCX45" s="554"/>
      <c r="KCY45" s="554"/>
      <c r="KCZ45" s="554"/>
      <c r="KDA45" s="554"/>
      <c r="KDB45" s="554"/>
      <c r="KDC45" s="554"/>
      <c r="KDD45" s="554"/>
      <c r="KDE45" s="554"/>
      <c r="KDF45" s="554"/>
      <c r="KDG45" s="554"/>
      <c r="KDH45" s="554"/>
      <c r="KDI45" s="554"/>
      <c r="KDJ45" s="554"/>
      <c r="KDK45" s="554"/>
      <c r="KDL45" s="554"/>
      <c r="KDM45" s="554"/>
      <c r="KDN45" s="554"/>
      <c r="KDO45" s="554"/>
      <c r="KDP45" s="554"/>
      <c r="KDQ45" s="554"/>
      <c r="KDR45" s="554"/>
      <c r="KDS45" s="554"/>
      <c r="KDT45" s="554"/>
      <c r="KDU45" s="554"/>
      <c r="KDV45" s="554"/>
      <c r="KDW45" s="554"/>
      <c r="KDX45" s="554"/>
      <c r="KDY45" s="554"/>
      <c r="KDZ45" s="554"/>
      <c r="KEA45" s="554"/>
      <c r="KEB45" s="554"/>
      <c r="KEC45" s="554"/>
      <c r="KED45" s="554"/>
      <c r="KEE45" s="554"/>
      <c r="KEF45" s="554"/>
      <c r="KEG45" s="554"/>
      <c r="KEH45" s="554"/>
      <c r="KEI45" s="554"/>
      <c r="KEJ45" s="554"/>
      <c r="KEK45" s="554"/>
      <c r="KEL45" s="554"/>
      <c r="KEM45" s="554"/>
      <c r="KEN45" s="554"/>
      <c r="KEO45" s="554"/>
      <c r="KEP45" s="554"/>
      <c r="KEQ45" s="554"/>
      <c r="KER45" s="554"/>
      <c r="KES45" s="554"/>
      <c r="KET45" s="554"/>
      <c r="KEU45" s="554"/>
      <c r="KEV45" s="554"/>
      <c r="KEW45" s="554"/>
      <c r="KEX45" s="554"/>
      <c r="KEY45" s="554"/>
      <c r="KEZ45" s="554"/>
      <c r="KFA45" s="554"/>
      <c r="KFB45" s="554"/>
      <c r="KFC45" s="554"/>
      <c r="KFD45" s="554"/>
      <c r="KFE45" s="554"/>
      <c r="KFF45" s="554"/>
      <c r="KFG45" s="554"/>
      <c r="KFH45" s="554"/>
      <c r="KFI45" s="554"/>
      <c r="KFJ45" s="554"/>
      <c r="KFK45" s="554"/>
      <c r="KFL45" s="554"/>
      <c r="KFM45" s="554"/>
      <c r="KFN45" s="554"/>
      <c r="KFO45" s="554"/>
      <c r="KFP45" s="554"/>
      <c r="KFQ45" s="554"/>
      <c r="KFR45" s="554"/>
      <c r="KFS45" s="554"/>
      <c r="KFT45" s="554"/>
      <c r="KFU45" s="554"/>
      <c r="KFV45" s="554"/>
      <c r="KFW45" s="554"/>
      <c r="KFX45" s="554"/>
      <c r="KFY45" s="554"/>
      <c r="KFZ45" s="554"/>
      <c r="KGA45" s="554"/>
      <c r="KGB45" s="554"/>
      <c r="KGC45" s="554"/>
      <c r="KGD45" s="554"/>
      <c r="KGE45" s="554"/>
      <c r="KGF45" s="554"/>
      <c r="KGG45" s="554"/>
      <c r="KGH45" s="554"/>
      <c r="KGI45" s="554"/>
      <c r="KGJ45" s="554"/>
      <c r="KGK45" s="554"/>
      <c r="KGL45" s="554"/>
      <c r="KGM45" s="554"/>
      <c r="KGN45" s="554"/>
      <c r="KGO45" s="554"/>
      <c r="KGP45" s="554"/>
      <c r="KGQ45" s="554"/>
      <c r="KGR45" s="554"/>
      <c r="KGS45" s="554"/>
      <c r="KGT45" s="554"/>
      <c r="KGU45" s="554"/>
      <c r="KGV45" s="554"/>
      <c r="KGW45" s="554"/>
      <c r="KGX45" s="554"/>
      <c r="KGY45" s="554"/>
      <c r="KGZ45" s="554"/>
      <c r="KHA45" s="554"/>
      <c r="KHB45" s="554"/>
      <c r="KHC45" s="554"/>
      <c r="KHD45" s="554"/>
      <c r="KHE45" s="554"/>
      <c r="KHF45" s="554"/>
      <c r="KHG45" s="554"/>
      <c r="KHH45" s="554"/>
      <c r="KHI45" s="554"/>
      <c r="KHJ45" s="554"/>
      <c r="KHK45" s="554"/>
      <c r="KHL45" s="554"/>
      <c r="KHM45" s="554"/>
      <c r="KHN45" s="554"/>
      <c r="KHO45" s="554"/>
      <c r="KHP45" s="554"/>
      <c r="KHQ45" s="554"/>
      <c r="KHR45" s="554"/>
      <c r="KHS45" s="554"/>
      <c r="KHT45" s="554"/>
      <c r="KHU45" s="554"/>
      <c r="KHV45" s="554"/>
      <c r="KHW45" s="554"/>
      <c r="KHX45" s="554"/>
      <c r="KHY45" s="554"/>
      <c r="KHZ45" s="554"/>
      <c r="KIA45" s="554"/>
      <c r="KIB45" s="554"/>
      <c r="KIC45" s="554"/>
      <c r="KID45" s="554"/>
      <c r="KIE45" s="554"/>
      <c r="KIF45" s="554"/>
      <c r="KIG45" s="554"/>
      <c r="KIH45" s="554"/>
      <c r="KII45" s="554"/>
      <c r="KIJ45" s="554"/>
      <c r="KIK45" s="554"/>
      <c r="KIL45" s="554"/>
      <c r="KIM45" s="554"/>
      <c r="KIN45" s="554"/>
      <c r="KIO45" s="554"/>
      <c r="KIP45" s="554"/>
      <c r="KIQ45" s="554"/>
      <c r="KIR45" s="554"/>
      <c r="KIS45" s="554"/>
      <c r="KIT45" s="554"/>
      <c r="KIU45" s="554"/>
      <c r="KIV45" s="554"/>
      <c r="KIW45" s="554"/>
      <c r="KIX45" s="554"/>
      <c r="KIY45" s="554"/>
      <c r="KIZ45" s="554"/>
      <c r="KJA45" s="554"/>
      <c r="KJB45" s="554"/>
      <c r="KJC45" s="554"/>
      <c r="KJD45" s="554"/>
      <c r="KJE45" s="554"/>
      <c r="KJF45" s="554"/>
      <c r="KJG45" s="554"/>
      <c r="KJH45" s="554"/>
      <c r="KJI45" s="554"/>
      <c r="KJJ45" s="554"/>
      <c r="KJK45" s="554"/>
      <c r="KJL45" s="554"/>
      <c r="KJM45" s="554"/>
      <c r="KJN45" s="554"/>
      <c r="KJO45" s="554"/>
      <c r="KJP45" s="554"/>
      <c r="KJQ45" s="554"/>
      <c r="KJR45" s="554"/>
      <c r="KJS45" s="554"/>
      <c r="KJT45" s="554"/>
      <c r="KJU45" s="554"/>
      <c r="KJV45" s="554"/>
      <c r="KJW45" s="554"/>
      <c r="KJX45" s="554"/>
      <c r="KJY45" s="554"/>
      <c r="KJZ45" s="554"/>
      <c r="KKA45" s="554"/>
      <c r="KKB45" s="554"/>
      <c r="KKC45" s="554"/>
      <c r="KKD45" s="554"/>
      <c r="KKE45" s="554"/>
      <c r="KKF45" s="554"/>
      <c r="KKG45" s="554"/>
      <c r="KKH45" s="554"/>
      <c r="KKI45" s="554"/>
      <c r="KKJ45" s="554"/>
      <c r="KKK45" s="554"/>
      <c r="KKL45" s="554"/>
      <c r="KKM45" s="554"/>
      <c r="KKN45" s="554"/>
      <c r="KKO45" s="554"/>
      <c r="KKP45" s="554"/>
      <c r="KKQ45" s="554"/>
      <c r="KKR45" s="554"/>
      <c r="KKS45" s="554"/>
      <c r="KKT45" s="554"/>
      <c r="KKU45" s="554"/>
      <c r="KKV45" s="554"/>
      <c r="KKW45" s="554"/>
      <c r="KKX45" s="554"/>
      <c r="KKY45" s="554"/>
      <c r="KKZ45" s="554"/>
      <c r="KLA45" s="554"/>
      <c r="KLB45" s="554"/>
      <c r="KLC45" s="554"/>
      <c r="KLD45" s="554"/>
      <c r="KLE45" s="554"/>
      <c r="KLF45" s="554"/>
      <c r="KLG45" s="554"/>
      <c r="KLH45" s="554"/>
      <c r="KLI45" s="554"/>
      <c r="KLJ45" s="554"/>
      <c r="KLK45" s="554"/>
      <c r="KLL45" s="554"/>
      <c r="KLM45" s="554"/>
      <c r="KLN45" s="554"/>
      <c r="KLO45" s="554"/>
      <c r="KLP45" s="554"/>
      <c r="KLQ45" s="554"/>
      <c r="KLR45" s="554"/>
      <c r="KLS45" s="554"/>
      <c r="KLT45" s="554"/>
      <c r="KLU45" s="554"/>
      <c r="KLV45" s="554"/>
      <c r="KLW45" s="554"/>
      <c r="KLX45" s="554"/>
      <c r="KLY45" s="554"/>
      <c r="KLZ45" s="554"/>
      <c r="KMA45" s="554"/>
      <c r="KMB45" s="554"/>
      <c r="KMC45" s="554"/>
      <c r="KMD45" s="554"/>
      <c r="KME45" s="554"/>
      <c r="KMF45" s="554"/>
      <c r="KMG45" s="554"/>
      <c r="KMH45" s="554"/>
      <c r="KMI45" s="554"/>
      <c r="KMJ45" s="554"/>
      <c r="KMK45" s="554"/>
      <c r="KML45" s="554"/>
      <c r="KMM45" s="554"/>
      <c r="KMN45" s="554"/>
      <c r="KMO45" s="554"/>
      <c r="KMP45" s="554"/>
      <c r="KMQ45" s="554"/>
      <c r="KMR45" s="554"/>
      <c r="KMS45" s="554"/>
      <c r="KMT45" s="554"/>
      <c r="KMU45" s="554"/>
      <c r="KMV45" s="554"/>
      <c r="KMW45" s="554"/>
      <c r="KMX45" s="554"/>
      <c r="KMY45" s="554"/>
      <c r="KMZ45" s="554"/>
      <c r="KNA45" s="554"/>
      <c r="KNB45" s="554"/>
      <c r="KNC45" s="554"/>
      <c r="KND45" s="554"/>
      <c r="KNE45" s="554"/>
      <c r="KNF45" s="554"/>
      <c r="KNG45" s="554"/>
      <c r="KNH45" s="554"/>
      <c r="KNI45" s="554"/>
      <c r="KNJ45" s="554"/>
      <c r="KNK45" s="554"/>
      <c r="KNL45" s="554"/>
      <c r="KNM45" s="554"/>
      <c r="KNN45" s="554"/>
      <c r="KNO45" s="554"/>
      <c r="KNP45" s="554"/>
      <c r="KNQ45" s="554"/>
      <c r="KNR45" s="554"/>
      <c r="KNS45" s="554"/>
      <c r="KNT45" s="554"/>
      <c r="KNU45" s="554"/>
      <c r="KNV45" s="554"/>
      <c r="KNW45" s="554"/>
      <c r="KNX45" s="554"/>
      <c r="KNY45" s="554"/>
      <c r="KNZ45" s="554"/>
      <c r="KOA45" s="554"/>
      <c r="KOB45" s="554"/>
      <c r="KOC45" s="554"/>
      <c r="KOD45" s="554"/>
      <c r="KOE45" s="554"/>
      <c r="KOF45" s="554"/>
      <c r="KOG45" s="554"/>
      <c r="KOH45" s="554"/>
      <c r="KOI45" s="554"/>
      <c r="KOJ45" s="554"/>
      <c r="KOK45" s="554"/>
      <c r="KOL45" s="554"/>
      <c r="KOM45" s="554"/>
      <c r="KON45" s="554"/>
      <c r="KOO45" s="554"/>
      <c r="KOP45" s="554"/>
      <c r="KOQ45" s="554"/>
      <c r="KOR45" s="554"/>
      <c r="KOS45" s="554"/>
      <c r="KOT45" s="554"/>
      <c r="KOU45" s="554"/>
      <c r="KOV45" s="554"/>
      <c r="KOW45" s="554"/>
      <c r="KOX45" s="554"/>
      <c r="KOY45" s="554"/>
      <c r="KOZ45" s="554"/>
      <c r="KPA45" s="554"/>
      <c r="KPB45" s="554"/>
      <c r="KPC45" s="554"/>
      <c r="KPD45" s="554"/>
      <c r="KPE45" s="554"/>
      <c r="KPF45" s="554"/>
      <c r="KPG45" s="554"/>
      <c r="KPH45" s="554"/>
      <c r="KPI45" s="554"/>
      <c r="KPJ45" s="554"/>
      <c r="KPK45" s="554"/>
      <c r="KPL45" s="554"/>
      <c r="KPM45" s="554"/>
      <c r="KPN45" s="554"/>
      <c r="KPO45" s="554"/>
      <c r="KPP45" s="554"/>
      <c r="KPQ45" s="554"/>
      <c r="KPR45" s="554"/>
      <c r="KPS45" s="554"/>
      <c r="KPT45" s="554"/>
      <c r="KPU45" s="554"/>
      <c r="KPV45" s="554"/>
      <c r="KPW45" s="554"/>
      <c r="KPX45" s="554"/>
      <c r="KPY45" s="554"/>
      <c r="KPZ45" s="554"/>
      <c r="KQA45" s="554"/>
      <c r="KQB45" s="554"/>
      <c r="KQC45" s="554"/>
      <c r="KQD45" s="554"/>
      <c r="KQE45" s="554"/>
      <c r="KQF45" s="554"/>
      <c r="KQG45" s="554"/>
      <c r="KQH45" s="554"/>
      <c r="KQI45" s="554"/>
      <c r="KQJ45" s="554"/>
      <c r="KQK45" s="554"/>
      <c r="KQL45" s="554"/>
      <c r="KQM45" s="554"/>
      <c r="KQN45" s="554"/>
      <c r="KQO45" s="554"/>
      <c r="KQP45" s="554"/>
      <c r="KQQ45" s="554"/>
      <c r="KQR45" s="554"/>
      <c r="KQS45" s="554"/>
      <c r="KQT45" s="554"/>
      <c r="KQU45" s="554"/>
      <c r="KQV45" s="554"/>
      <c r="KQW45" s="554"/>
      <c r="KQX45" s="554"/>
      <c r="KQY45" s="554"/>
      <c r="KQZ45" s="554"/>
      <c r="KRA45" s="554"/>
      <c r="KRB45" s="554"/>
      <c r="KRC45" s="554"/>
      <c r="KRD45" s="554"/>
      <c r="KRE45" s="554"/>
      <c r="KRF45" s="554"/>
      <c r="KRG45" s="554"/>
      <c r="KRH45" s="554"/>
      <c r="KRI45" s="554"/>
      <c r="KRJ45" s="554"/>
      <c r="KRK45" s="554"/>
      <c r="KRL45" s="554"/>
      <c r="KRM45" s="554"/>
      <c r="KRN45" s="554"/>
      <c r="KRO45" s="554"/>
      <c r="KRP45" s="554"/>
      <c r="KRQ45" s="554"/>
      <c r="KRR45" s="554"/>
      <c r="KRS45" s="554"/>
      <c r="KRT45" s="554"/>
      <c r="KRU45" s="554"/>
      <c r="KRV45" s="554"/>
      <c r="KRW45" s="554"/>
      <c r="KRX45" s="554"/>
      <c r="KRY45" s="554"/>
      <c r="KRZ45" s="554"/>
      <c r="KSA45" s="554"/>
      <c r="KSB45" s="554"/>
      <c r="KSC45" s="554"/>
      <c r="KSD45" s="554"/>
      <c r="KSE45" s="554"/>
      <c r="KSF45" s="554"/>
      <c r="KSG45" s="554"/>
      <c r="KSH45" s="554"/>
      <c r="KSI45" s="554"/>
      <c r="KSJ45" s="554"/>
      <c r="KSK45" s="554"/>
      <c r="KSL45" s="554"/>
      <c r="KSM45" s="554"/>
      <c r="KSN45" s="554"/>
      <c r="KSO45" s="554"/>
      <c r="KSP45" s="554"/>
      <c r="KSQ45" s="554"/>
      <c r="KSR45" s="554"/>
      <c r="KSS45" s="554"/>
      <c r="KST45" s="554"/>
      <c r="KSU45" s="554"/>
      <c r="KSV45" s="554"/>
      <c r="KSW45" s="554"/>
      <c r="KSX45" s="554"/>
      <c r="KSY45" s="554"/>
      <c r="KSZ45" s="554"/>
      <c r="KTA45" s="554"/>
      <c r="KTB45" s="554"/>
      <c r="KTC45" s="554"/>
      <c r="KTD45" s="554"/>
      <c r="KTE45" s="554"/>
      <c r="KTF45" s="554"/>
      <c r="KTG45" s="554"/>
      <c r="KTH45" s="554"/>
      <c r="KTI45" s="554"/>
      <c r="KTJ45" s="554"/>
      <c r="KTK45" s="554"/>
      <c r="KTL45" s="554"/>
      <c r="KTM45" s="554"/>
      <c r="KTN45" s="554"/>
      <c r="KTO45" s="554"/>
      <c r="KTP45" s="554"/>
      <c r="KTQ45" s="554"/>
      <c r="KTR45" s="554"/>
      <c r="KTS45" s="554"/>
      <c r="KTT45" s="554"/>
      <c r="KTU45" s="554"/>
      <c r="KTV45" s="554"/>
      <c r="KTW45" s="554"/>
      <c r="KTX45" s="554"/>
      <c r="KTY45" s="554"/>
      <c r="KTZ45" s="554"/>
      <c r="KUA45" s="554"/>
      <c r="KUB45" s="554"/>
      <c r="KUC45" s="554"/>
      <c r="KUD45" s="554"/>
      <c r="KUE45" s="554"/>
      <c r="KUF45" s="554"/>
      <c r="KUG45" s="554"/>
      <c r="KUH45" s="554"/>
      <c r="KUI45" s="554"/>
      <c r="KUJ45" s="554"/>
      <c r="KUK45" s="554"/>
      <c r="KUL45" s="554"/>
      <c r="KUM45" s="554"/>
      <c r="KUN45" s="554"/>
      <c r="KUO45" s="554"/>
      <c r="KUP45" s="554"/>
      <c r="KUQ45" s="554"/>
      <c r="KUR45" s="554"/>
      <c r="KUS45" s="554"/>
      <c r="KUT45" s="554"/>
      <c r="KUU45" s="554"/>
      <c r="KUV45" s="554"/>
      <c r="KUW45" s="554"/>
      <c r="KUX45" s="554"/>
      <c r="KUY45" s="554"/>
      <c r="KUZ45" s="554"/>
      <c r="KVA45" s="554"/>
      <c r="KVB45" s="554"/>
      <c r="KVC45" s="554"/>
      <c r="KVD45" s="554"/>
      <c r="KVE45" s="554"/>
      <c r="KVF45" s="554"/>
      <c r="KVG45" s="554"/>
      <c r="KVH45" s="554"/>
      <c r="KVI45" s="554"/>
      <c r="KVJ45" s="554"/>
      <c r="KVK45" s="554"/>
      <c r="KVL45" s="554"/>
      <c r="KVM45" s="554"/>
      <c r="KVN45" s="554"/>
      <c r="KVO45" s="554"/>
      <c r="KVP45" s="554"/>
      <c r="KVQ45" s="554"/>
      <c r="KVR45" s="554"/>
      <c r="KVS45" s="554"/>
      <c r="KVT45" s="554"/>
      <c r="KVU45" s="554"/>
      <c r="KVV45" s="554"/>
      <c r="KVW45" s="554"/>
      <c r="KVX45" s="554"/>
      <c r="KVY45" s="554"/>
      <c r="KVZ45" s="554"/>
      <c r="KWA45" s="554"/>
      <c r="KWB45" s="554"/>
      <c r="KWC45" s="554"/>
      <c r="KWD45" s="554"/>
      <c r="KWE45" s="554"/>
      <c r="KWF45" s="554"/>
      <c r="KWG45" s="554"/>
      <c r="KWH45" s="554"/>
      <c r="KWI45" s="554"/>
      <c r="KWJ45" s="554"/>
      <c r="KWK45" s="554"/>
      <c r="KWL45" s="554"/>
      <c r="KWM45" s="554"/>
      <c r="KWN45" s="554"/>
      <c r="KWO45" s="554"/>
      <c r="KWP45" s="554"/>
      <c r="KWQ45" s="554"/>
      <c r="KWR45" s="554"/>
      <c r="KWS45" s="554"/>
      <c r="KWT45" s="554"/>
      <c r="KWU45" s="554"/>
      <c r="KWV45" s="554"/>
      <c r="KWW45" s="554"/>
      <c r="KWX45" s="554"/>
      <c r="KWY45" s="554"/>
      <c r="KWZ45" s="554"/>
      <c r="KXA45" s="554"/>
      <c r="KXB45" s="554"/>
      <c r="KXC45" s="554"/>
      <c r="KXD45" s="554"/>
      <c r="KXE45" s="554"/>
      <c r="KXF45" s="554"/>
      <c r="KXG45" s="554"/>
      <c r="KXH45" s="554"/>
      <c r="KXI45" s="554"/>
      <c r="KXJ45" s="554"/>
      <c r="KXK45" s="554"/>
      <c r="KXL45" s="554"/>
      <c r="KXM45" s="554"/>
      <c r="KXN45" s="554"/>
      <c r="KXO45" s="554"/>
      <c r="KXP45" s="554"/>
      <c r="KXQ45" s="554"/>
      <c r="KXR45" s="554"/>
      <c r="KXS45" s="554"/>
      <c r="KXT45" s="554"/>
      <c r="KXU45" s="554"/>
      <c r="KXV45" s="554"/>
      <c r="KXW45" s="554"/>
      <c r="KXX45" s="554"/>
      <c r="KXY45" s="554"/>
      <c r="KXZ45" s="554"/>
      <c r="KYA45" s="554"/>
      <c r="KYB45" s="554"/>
      <c r="KYC45" s="554"/>
      <c r="KYD45" s="554"/>
      <c r="KYE45" s="554"/>
      <c r="KYF45" s="554"/>
      <c r="KYG45" s="554"/>
      <c r="KYH45" s="554"/>
      <c r="KYI45" s="554"/>
      <c r="KYJ45" s="554"/>
      <c r="KYK45" s="554"/>
      <c r="KYL45" s="554"/>
      <c r="KYM45" s="554"/>
      <c r="KYN45" s="554"/>
      <c r="KYO45" s="554"/>
      <c r="KYP45" s="554"/>
      <c r="KYQ45" s="554"/>
      <c r="KYR45" s="554"/>
      <c r="KYS45" s="554"/>
      <c r="KYT45" s="554"/>
      <c r="KYU45" s="554"/>
      <c r="KYV45" s="554"/>
      <c r="KYW45" s="554"/>
      <c r="KYX45" s="554"/>
      <c r="KYY45" s="554"/>
      <c r="KYZ45" s="554"/>
      <c r="KZA45" s="554"/>
      <c r="KZB45" s="554"/>
      <c r="KZC45" s="554"/>
      <c r="KZD45" s="554"/>
      <c r="KZE45" s="554"/>
      <c r="KZF45" s="554"/>
      <c r="KZG45" s="554"/>
      <c r="KZH45" s="554"/>
      <c r="KZI45" s="554"/>
      <c r="KZJ45" s="554"/>
      <c r="KZK45" s="554"/>
      <c r="KZL45" s="554"/>
      <c r="KZM45" s="554"/>
      <c r="KZN45" s="554"/>
      <c r="KZO45" s="554"/>
      <c r="KZP45" s="554"/>
      <c r="KZQ45" s="554"/>
      <c r="KZR45" s="554"/>
      <c r="KZS45" s="554"/>
      <c r="KZT45" s="554"/>
      <c r="KZU45" s="554"/>
      <c r="KZV45" s="554"/>
      <c r="KZW45" s="554"/>
      <c r="KZX45" s="554"/>
      <c r="KZY45" s="554"/>
      <c r="KZZ45" s="554"/>
      <c r="LAA45" s="554"/>
      <c r="LAB45" s="554"/>
      <c r="LAC45" s="554"/>
      <c r="LAD45" s="554"/>
      <c r="LAE45" s="554"/>
      <c r="LAF45" s="554"/>
      <c r="LAG45" s="554"/>
      <c r="LAH45" s="554"/>
      <c r="LAI45" s="554"/>
      <c r="LAJ45" s="554"/>
      <c r="LAK45" s="554"/>
      <c r="LAL45" s="554"/>
      <c r="LAM45" s="554"/>
      <c r="LAN45" s="554"/>
      <c r="LAO45" s="554"/>
      <c r="LAP45" s="554"/>
      <c r="LAQ45" s="554"/>
      <c r="LAR45" s="554"/>
      <c r="LAS45" s="554"/>
      <c r="LAT45" s="554"/>
      <c r="LAU45" s="554"/>
      <c r="LAV45" s="554"/>
      <c r="LAW45" s="554"/>
      <c r="LAX45" s="554"/>
      <c r="LAY45" s="554"/>
      <c r="LAZ45" s="554"/>
      <c r="LBA45" s="554"/>
      <c r="LBB45" s="554"/>
      <c r="LBC45" s="554"/>
      <c r="LBD45" s="554"/>
      <c r="LBE45" s="554"/>
      <c r="LBF45" s="554"/>
      <c r="LBG45" s="554"/>
      <c r="LBH45" s="554"/>
      <c r="LBI45" s="554"/>
      <c r="LBJ45" s="554"/>
      <c r="LBK45" s="554"/>
      <c r="LBL45" s="554"/>
      <c r="LBM45" s="554"/>
      <c r="LBN45" s="554"/>
      <c r="LBO45" s="554"/>
      <c r="LBP45" s="554"/>
      <c r="LBQ45" s="554"/>
      <c r="LBR45" s="554"/>
      <c r="LBS45" s="554"/>
      <c r="LBT45" s="554"/>
      <c r="LBU45" s="554"/>
      <c r="LBV45" s="554"/>
      <c r="LBW45" s="554"/>
      <c r="LBX45" s="554"/>
      <c r="LBY45" s="554"/>
      <c r="LBZ45" s="554"/>
      <c r="LCA45" s="554"/>
      <c r="LCB45" s="554"/>
      <c r="LCC45" s="554"/>
      <c r="LCD45" s="554"/>
      <c r="LCE45" s="554"/>
      <c r="LCF45" s="554"/>
      <c r="LCG45" s="554"/>
      <c r="LCH45" s="554"/>
      <c r="LCI45" s="554"/>
      <c r="LCJ45" s="554"/>
      <c r="LCK45" s="554"/>
      <c r="LCL45" s="554"/>
      <c r="LCM45" s="554"/>
      <c r="LCN45" s="554"/>
      <c r="LCO45" s="554"/>
      <c r="LCP45" s="554"/>
      <c r="LCQ45" s="554"/>
      <c r="LCR45" s="554"/>
      <c r="LCS45" s="554"/>
      <c r="LCT45" s="554"/>
      <c r="LCU45" s="554"/>
      <c r="LCV45" s="554"/>
      <c r="LCW45" s="554"/>
      <c r="LCX45" s="554"/>
      <c r="LCY45" s="554"/>
      <c r="LCZ45" s="554"/>
      <c r="LDA45" s="554"/>
      <c r="LDB45" s="554"/>
      <c r="LDC45" s="554"/>
      <c r="LDD45" s="554"/>
      <c r="LDE45" s="554"/>
      <c r="LDF45" s="554"/>
      <c r="LDG45" s="554"/>
      <c r="LDH45" s="554"/>
      <c r="LDI45" s="554"/>
      <c r="LDJ45" s="554"/>
      <c r="LDK45" s="554"/>
      <c r="LDL45" s="554"/>
      <c r="LDM45" s="554"/>
      <c r="LDN45" s="554"/>
      <c r="LDO45" s="554"/>
      <c r="LDP45" s="554"/>
      <c r="LDQ45" s="554"/>
      <c r="LDR45" s="554"/>
      <c r="LDS45" s="554"/>
      <c r="LDT45" s="554"/>
      <c r="LDU45" s="554"/>
      <c r="LDV45" s="554"/>
      <c r="LDW45" s="554"/>
      <c r="LDX45" s="554"/>
      <c r="LDY45" s="554"/>
      <c r="LDZ45" s="554"/>
      <c r="LEA45" s="554"/>
      <c r="LEB45" s="554"/>
      <c r="LEC45" s="554"/>
      <c r="LED45" s="554"/>
      <c r="LEE45" s="554"/>
      <c r="LEF45" s="554"/>
      <c r="LEG45" s="554"/>
      <c r="LEH45" s="554"/>
      <c r="LEI45" s="554"/>
      <c r="LEJ45" s="554"/>
      <c r="LEK45" s="554"/>
      <c r="LEL45" s="554"/>
      <c r="LEM45" s="554"/>
      <c r="LEN45" s="554"/>
      <c r="LEO45" s="554"/>
      <c r="LEP45" s="554"/>
      <c r="LEQ45" s="554"/>
      <c r="LER45" s="554"/>
      <c r="LES45" s="554"/>
      <c r="LET45" s="554"/>
      <c r="LEU45" s="554"/>
      <c r="LEV45" s="554"/>
      <c r="LEW45" s="554"/>
      <c r="LEX45" s="554"/>
      <c r="LEY45" s="554"/>
      <c r="LEZ45" s="554"/>
      <c r="LFA45" s="554"/>
      <c r="LFB45" s="554"/>
      <c r="LFC45" s="554"/>
      <c r="LFD45" s="554"/>
      <c r="LFE45" s="554"/>
      <c r="LFF45" s="554"/>
      <c r="LFG45" s="554"/>
      <c r="LFH45" s="554"/>
      <c r="LFI45" s="554"/>
      <c r="LFJ45" s="554"/>
      <c r="LFK45" s="554"/>
      <c r="LFL45" s="554"/>
      <c r="LFM45" s="554"/>
      <c r="LFN45" s="554"/>
      <c r="LFO45" s="554"/>
      <c r="LFP45" s="554"/>
      <c r="LFQ45" s="554"/>
      <c r="LFR45" s="554"/>
      <c r="LFS45" s="554"/>
      <c r="LFT45" s="554"/>
      <c r="LFU45" s="554"/>
      <c r="LFV45" s="554"/>
      <c r="LFW45" s="554"/>
      <c r="LFX45" s="554"/>
      <c r="LFY45" s="554"/>
      <c r="LFZ45" s="554"/>
      <c r="LGA45" s="554"/>
      <c r="LGB45" s="554"/>
      <c r="LGC45" s="554"/>
      <c r="LGD45" s="554"/>
      <c r="LGE45" s="554"/>
      <c r="LGF45" s="554"/>
      <c r="LGG45" s="554"/>
      <c r="LGH45" s="554"/>
      <c r="LGI45" s="554"/>
      <c r="LGJ45" s="554"/>
      <c r="LGK45" s="554"/>
      <c r="LGL45" s="554"/>
      <c r="LGM45" s="554"/>
      <c r="LGN45" s="554"/>
      <c r="LGO45" s="554"/>
      <c r="LGP45" s="554"/>
      <c r="LGQ45" s="554"/>
      <c r="LGR45" s="554"/>
      <c r="LGS45" s="554"/>
      <c r="LGT45" s="554"/>
      <c r="LGU45" s="554"/>
      <c r="LGV45" s="554"/>
      <c r="LGW45" s="554"/>
      <c r="LGX45" s="554"/>
      <c r="LGY45" s="554"/>
      <c r="LGZ45" s="554"/>
      <c r="LHA45" s="554"/>
      <c r="LHB45" s="554"/>
      <c r="LHC45" s="554"/>
      <c r="LHD45" s="554"/>
      <c r="LHE45" s="554"/>
      <c r="LHF45" s="554"/>
      <c r="LHG45" s="554"/>
      <c r="LHH45" s="554"/>
      <c r="LHI45" s="554"/>
      <c r="LHJ45" s="554"/>
      <c r="LHK45" s="554"/>
      <c r="LHL45" s="554"/>
      <c r="LHM45" s="554"/>
      <c r="LHN45" s="554"/>
      <c r="LHO45" s="554"/>
      <c r="LHP45" s="554"/>
      <c r="LHQ45" s="554"/>
      <c r="LHR45" s="554"/>
      <c r="LHS45" s="554"/>
      <c r="LHT45" s="554"/>
      <c r="LHU45" s="554"/>
      <c r="LHV45" s="554"/>
      <c r="LHW45" s="554"/>
      <c r="LHX45" s="554"/>
      <c r="LHY45" s="554"/>
      <c r="LHZ45" s="554"/>
      <c r="LIA45" s="554"/>
      <c r="LIB45" s="554"/>
      <c r="LIC45" s="554"/>
      <c r="LID45" s="554"/>
      <c r="LIE45" s="554"/>
      <c r="LIF45" s="554"/>
      <c r="LIG45" s="554"/>
      <c r="LIH45" s="554"/>
      <c r="LII45" s="554"/>
      <c r="LIJ45" s="554"/>
      <c r="LIK45" s="554"/>
      <c r="LIL45" s="554"/>
      <c r="LIM45" s="554"/>
      <c r="LIN45" s="554"/>
      <c r="LIO45" s="554"/>
      <c r="LIP45" s="554"/>
      <c r="LIQ45" s="554"/>
      <c r="LIR45" s="554"/>
      <c r="LIS45" s="554"/>
      <c r="LIT45" s="554"/>
      <c r="LIU45" s="554"/>
      <c r="LIV45" s="554"/>
      <c r="LIW45" s="554"/>
      <c r="LIX45" s="554"/>
      <c r="LIY45" s="554"/>
      <c r="LIZ45" s="554"/>
      <c r="LJA45" s="554"/>
      <c r="LJB45" s="554"/>
      <c r="LJC45" s="554"/>
      <c r="LJD45" s="554"/>
      <c r="LJE45" s="554"/>
      <c r="LJF45" s="554"/>
      <c r="LJG45" s="554"/>
      <c r="LJH45" s="554"/>
      <c r="LJI45" s="554"/>
      <c r="LJJ45" s="554"/>
      <c r="LJK45" s="554"/>
      <c r="LJL45" s="554"/>
      <c r="LJM45" s="554"/>
      <c r="LJN45" s="554"/>
      <c r="LJO45" s="554"/>
      <c r="LJP45" s="554"/>
      <c r="LJQ45" s="554"/>
      <c r="LJR45" s="554"/>
      <c r="LJS45" s="554"/>
      <c r="LJT45" s="554"/>
      <c r="LJU45" s="554"/>
      <c r="LJV45" s="554"/>
      <c r="LJW45" s="554"/>
      <c r="LJX45" s="554"/>
      <c r="LJY45" s="554"/>
      <c r="LJZ45" s="554"/>
      <c r="LKA45" s="554"/>
      <c r="LKB45" s="554"/>
      <c r="LKC45" s="554"/>
      <c r="LKD45" s="554"/>
      <c r="LKE45" s="554"/>
      <c r="LKF45" s="554"/>
      <c r="LKG45" s="554"/>
      <c r="LKH45" s="554"/>
      <c r="LKI45" s="554"/>
      <c r="LKJ45" s="554"/>
      <c r="LKK45" s="554"/>
      <c r="LKL45" s="554"/>
      <c r="LKM45" s="554"/>
      <c r="LKN45" s="554"/>
      <c r="LKO45" s="554"/>
      <c r="LKP45" s="554"/>
      <c r="LKQ45" s="554"/>
      <c r="LKR45" s="554"/>
      <c r="LKS45" s="554"/>
      <c r="LKT45" s="554"/>
      <c r="LKU45" s="554"/>
      <c r="LKV45" s="554"/>
      <c r="LKW45" s="554"/>
      <c r="LKX45" s="554"/>
      <c r="LKY45" s="554"/>
      <c r="LKZ45" s="554"/>
      <c r="LLA45" s="554"/>
      <c r="LLB45" s="554"/>
      <c r="LLC45" s="554"/>
      <c r="LLD45" s="554"/>
      <c r="LLE45" s="554"/>
      <c r="LLF45" s="554"/>
      <c r="LLG45" s="554"/>
      <c r="LLH45" s="554"/>
      <c r="LLI45" s="554"/>
      <c r="LLJ45" s="554"/>
      <c r="LLK45" s="554"/>
      <c r="LLL45" s="554"/>
      <c r="LLM45" s="554"/>
      <c r="LLN45" s="554"/>
      <c r="LLO45" s="554"/>
      <c r="LLP45" s="554"/>
      <c r="LLQ45" s="554"/>
      <c r="LLR45" s="554"/>
      <c r="LLS45" s="554"/>
      <c r="LLT45" s="554"/>
      <c r="LLU45" s="554"/>
      <c r="LLV45" s="554"/>
      <c r="LLW45" s="554"/>
      <c r="LLX45" s="554"/>
      <c r="LLY45" s="554"/>
      <c r="LLZ45" s="554"/>
      <c r="LMA45" s="554"/>
      <c r="LMB45" s="554"/>
      <c r="LMC45" s="554"/>
      <c r="LMD45" s="554"/>
      <c r="LME45" s="554"/>
      <c r="LMF45" s="554"/>
      <c r="LMG45" s="554"/>
      <c r="LMH45" s="554"/>
      <c r="LMI45" s="554"/>
      <c r="LMJ45" s="554"/>
      <c r="LMK45" s="554"/>
      <c r="LML45" s="554"/>
      <c r="LMM45" s="554"/>
      <c r="LMN45" s="554"/>
      <c r="LMO45" s="554"/>
      <c r="LMP45" s="554"/>
      <c r="LMQ45" s="554"/>
      <c r="LMR45" s="554"/>
      <c r="LMS45" s="554"/>
      <c r="LMT45" s="554"/>
      <c r="LMU45" s="554"/>
      <c r="LMV45" s="554"/>
      <c r="LMW45" s="554"/>
      <c r="LMX45" s="554"/>
      <c r="LMY45" s="554"/>
      <c r="LMZ45" s="554"/>
      <c r="LNA45" s="554"/>
      <c r="LNB45" s="554"/>
      <c r="LNC45" s="554"/>
      <c r="LND45" s="554"/>
      <c r="LNE45" s="554"/>
      <c r="LNF45" s="554"/>
      <c r="LNG45" s="554"/>
      <c r="LNH45" s="554"/>
      <c r="LNI45" s="554"/>
      <c r="LNJ45" s="554"/>
      <c r="LNK45" s="554"/>
      <c r="LNL45" s="554"/>
      <c r="LNM45" s="554"/>
      <c r="LNN45" s="554"/>
      <c r="LNO45" s="554"/>
      <c r="LNP45" s="554"/>
      <c r="LNQ45" s="554"/>
      <c r="LNR45" s="554"/>
      <c r="LNS45" s="554"/>
      <c r="LNT45" s="554"/>
      <c r="LNU45" s="554"/>
      <c r="LNV45" s="554"/>
      <c r="LNW45" s="554"/>
      <c r="LNX45" s="554"/>
      <c r="LNY45" s="554"/>
      <c r="LNZ45" s="554"/>
      <c r="LOA45" s="554"/>
      <c r="LOB45" s="554"/>
      <c r="LOC45" s="554"/>
      <c r="LOD45" s="554"/>
      <c r="LOE45" s="554"/>
      <c r="LOF45" s="554"/>
      <c r="LOG45" s="554"/>
      <c r="LOH45" s="554"/>
      <c r="LOI45" s="554"/>
      <c r="LOJ45" s="554"/>
      <c r="LOK45" s="554"/>
      <c r="LOL45" s="554"/>
      <c r="LOM45" s="554"/>
      <c r="LON45" s="554"/>
      <c r="LOO45" s="554"/>
      <c r="LOP45" s="554"/>
      <c r="LOQ45" s="554"/>
      <c r="LOR45" s="554"/>
      <c r="LOS45" s="554"/>
      <c r="LOT45" s="554"/>
      <c r="LOU45" s="554"/>
      <c r="LOV45" s="554"/>
      <c r="LOW45" s="554"/>
      <c r="LOX45" s="554"/>
      <c r="LOY45" s="554"/>
      <c r="LOZ45" s="554"/>
      <c r="LPA45" s="554"/>
      <c r="LPB45" s="554"/>
      <c r="LPC45" s="554"/>
      <c r="LPD45" s="554"/>
      <c r="LPE45" s="554"/>
      <c r="LPF45" s="554"/>
      <c r="LPG45" s="554"/>
      <c r="LPH45" s="554"/>
      <c r="LPI45" s="554"/>
      <c r="LPJ45" s="554"/>
      <c r="LPK45" s="554"/>
      <c r="LPL45" s="554"/>
      <c r="LPM45" s="554"/>
      <c r="LPN45" s="554"/>
      <c r="LPO45" s="554"/>
      <c r="LPP45" s="554"/>
      <c r="LPQ45" s="554"/>
      <c r="LPR45" s="554"/>
      <c r="LPS45" s="554"/>
      <c r="LPT45" s="554"/>
      <c r="LPU45" s="554"/>
      <c r="LPV45" s="554"/>
      <c r="LPW45" s="554"/>
      <c r="LPX45" s="554"/>
      <c r="LPY45" s="554"/>
      <c r="LPZ45" s="554"/>
      <c r="LQA45" s="554"/>
      <c r="LQB45" s="554"/>
      <c r="LQC45" s="554"/>
      <c r="LQD45" s="554"/>
      <c r="LQE45" s="554"/>
      <c r="LQF45" s="554"/>
      <c r="LQG45" s="554"/>
      <c r="LQH45" s="554"/>
      <c r="LQI45" s="554"/>
      <c r="LQJ45" s="554"/>
      <c r="LQK45" s="554"/>
      <c r="LQL45" s="554"/>
      <c r="LQM45" s="554"/>
      <c r="LQN45" s="554"/>
      <c r="LQO45" s="554"/>
      <c r="LQP45" s="554"/>
      <c r="LQQ45" s="554"/>
      <c r="LQR45" s="554"/>
      <c r="LQS45" s="554"/>
      <c r="LQT45" s="554"/>
      <c r="LQU45" s="554"/>
      <c r="LQV45" s="554"/>
      <c r="LQW45" s="554"/>
      <c r="LQX45" s="554"/>
      <c r="LQY45" s="554"/>
      <c r="LQZ45" s="554"/>
      <c r="LRA45" s="554"/>
      <c r="LRB45" s="554"/>
      <c r="LRC45" s="554"/>
      <c r="LRD45" s="554"/>
      <c r="LRE45" s="554"/>
      <c r="LRF45" s="554"/>
      <c r="LRG45" s="554"/>
      <c r="LRH45" s="554"/>
      <c r="LRI45" s="554"/>
      <c r="LRJ45" s="554"/>
      <c r="LRK45" s="554"/>
      <c r="LRL45" s="554"/>
      <c r="LRM45" s="554"/>
      <c r="LRN45" s="554"/>
      <c r="LRO45" s="554"/>
      <c r="LRP45" s="554"/>
      <c r="LRQ45" s="554"/>
      <c r="LRR45" s="554"/>
      <c r="LRS45" s="554"/>
      <c r="LRT45" s="554"/>
      <c r="LRU45" s="554"/>
      <c r="LRV45" s="554"/>
      <c r="LRW45" s="554"/>
      <c r="LRX45" s="554"/>
      <c r="LRY45" s="554"/>
      <c r="LRZ45" s="554"/>
      <c r="LSA45" s="554"/>
      <c r="LSB45" s="554"/>
      <c r="LSC45" s="554"/>
      <c r="LSD45" s="554"/>
      <c r="LSE45" s="554"/>
      <c r="LSF45" s="554"/>
      <c r="LSG45" s="554"/>
      <c r="LSH45" s="554"/>
      <c r="LSI45" s="554"/>
      <c r="LSJ45" s="554"/>
      <c r="LSK45" s="554"/>
      <c r="LSL45" s="554"/>
      <c r="LSM45" s="554"/>
      <c r="LSN45" s="554"/>
      <c r="LSO45" s="554"/>
      <c r="LSP45" s="554"/>
      <c r="LSQ45" s="554"/>
      <c r="LSR45" s="554"/>
      <c r="LSS45" s="554"/>
      <c r="LST45" s="554"/>
      <c r="LSU45" s="554"/>
      <c r="LSV45" s="554"/>
      <c r="LSW45" s="554"/>
      <c r="LSX45" s="554"/>
      <c r="LSY45" s="554"/>
      <c r="LSZ45" s="554"/>
      <c r="LTA45" s="554"/>
      <c r="LTB45" s="554"/>
      <c r="LTC45" s="554"/>
      <c r="LTD45" s="554"/>
      <c r="LTE45" s="554"/>
      <c r="LTF45" s="554"/>
      <c r="LTG45" s="554"/>
      <c r="LTH45" s="554"/>
      <c r="LTI45" s="554"/>
      <c r="LTJ45" s="554"/>
      <c r="LTK45" s="554"/>
      <c r="LTL45" s="554"/>
      <c r="LTM45" s="554"/>
      <c r="LTN45" s="554"/>
      <c r="LTO45" s="554"/>
      <c r="LTP45" s="554"/>
      <c r="LTQ45" s="554"/>
      <c r="LTR45" s="554"/>
      <c r="LTS45" s="554"/>
      <c r="LTT45" s="554"/>
      <c r="LTU45" s="554"/>
      <c r="LTV45" s="554"/>
      <c r="LTW45" s="554"/>
      <c r="LTX45" s="554"/>
      <c r="LTY45" s="554"/>
      <c r="LTZ45" s="554"/>
      <c r="LUA45" s="554"/>
      <c r="LUB45" s="554"/>
      <c r="LUC45" s="554"/>
      <c r="LUD45" s="554"/>
      <c r="LUE45" s="554"/>
      <c r="LUF45" s="554"/>
      <c r="LUG45" s="554"/>
      <c r="LUH45" s="554"/>
      <c r="LUI45" s="554"/>
      <c r="LUJ45" s="554"/>
      <c r="LUK45" s="554"/>
      <c r="LUL45" s="554"/>
      <c r="LUM45" s="554"/>
      <c r="LUN45" s="554"/>
      <c r="LUO45" s="554"/>
      <c r="LUP45" s="554"/>
      <c r="LUQ45" s="554"/>
      <c r="LUR45" s="554"/>
      <c r="LUS45" s="554"/>
      <c r="LUT45" s="554"/>
      <c r="LUU45" s="554"/>
      <c r="LUV45" s="554"/>
      <c r="LUW45" s="554"/>
      <c r="LUX45" s="554"/>
      <c r="LUY45" s="554"/>
      <c r="LUZ45" s="554"/>
      <c r="LVA45" s="554"/>
      <c r="LVB45" s="554"/>
      <c r="LVC45" s="554"/>
      <c r="LVD45" s="554"/>
      <c r="LVE45" s="554"/>
      <c r="LVF45" s="554"/>
      <c r="LVG45" s="554"/>
      <c r="LVH45" s="554"/>
      <c r="LVI45" s="554"/>
      <c r="LVJ45" s="554"/>
      <c r="LVK45" s="554"/>
      <c r="LVL45" s="554"/>
      <c r="LVM45" s="554"/>
      <c r="LVN45" s="554"/>
      <c r="LVO45" s="554"/>
      <c r="LVP45" s="554"/>
      <c r="LVQ45" s="554"/>
      <c r="LVR45" s="554"/>
      <c r="LVS45" s="554"/>
      <c r="LVT45" s="554"/>
      <c r="LVU45" s="554"/>
      <c r="LVV45" s="554"/>
      <c r="LVW45" s="554"/>
      <c r="LVX45" s="554"/>
      <c r="LVY45" s="554"/>
      <c r="LVZ45" s="554"/>
      <c r="LWA45" s="554"/>
      <c r="LWB45" s="554"/>
      <c r="LWC45" s="554"/>
      <c r="LWD45" s="554"/>
      <c r="LWE45" s="554"/>
      <c r="LWF45" s="554"/>
      <c r="LWG45" s="554"/>
      <c r="LWH45" s="554"/>
      <c r="LWI45" s="554"/>
      <c r="LWJ45" s="554"/>
      <c r="LWK45" s="554"/>
      <c r="LWL45" s="554"/>
      <c r="LWM45" s="554"/>
      <c r="LWN45" s="554"/>
      <c r="LWO45" s="554"/>
      <c r="LWP45" s="554"/>
      <c r="LWQ45" s="554"/>
      <c r="LWR45" s="554"/>
      <c r="LWS45" s="554"/>
      <c r="LWT45" s="554"/>
      <c r="LWU45" s="554"/>
      <c r="LWV45" s="554"/>
      <c r="LWW45" s="554"/>
      <c r="LWX45" s="554"/>
      <c r="LWY45" s="554"/>
      <c r="LWZ45" s="554"/>
      <c r="LXA45" s="554"/>
      <c r="LXB45" s="554"/>
      <c r="LXC45" s="554"/>
      <c r="LXD45" s="554"/>
      <c r="LXE45" s="554"/>
      <c r="LXF45" s="554"/>
      <c r="LXG45" s="554"/>
      <c r="LXH45" s="554"/>
      <c r="LXI45" s="554"/>
      <c r="LXJ45" s="554"/>
      <c r="LXK45" s="554"/>
      <c r="LXL45" s="554"/>
      <c r="LXM45" s="554"/>
      <c r="LXN45" s="554"/>
      <c r="LXO45" s="554"/>
      <c r="LXP45" s="554"/>
      <c r="LXQ45" s="554"/>
      <c r="LXR45" s="554"/>
      <c r="LXS45" s="554"/>
      <c r="LXT45" s="554"/>
      <c r="LXU45" s="554"/>
      <c r="LXV45" s="554"/>
      <c r="LXW45" s="554"/>
      <c r="LXX45" s="554"/>
      <c r="LXY45" s="554"/>
      <c r="LXZ45" s="554"/>
      <c r="LYA45" s="554"/>
      <c r="LYB45" s="554"/>
      <c r="LYC45" s="554"/>
      <c r="LYD45" s="554"/>
      <c r="LYE45" s="554"/>
      <c r="LYF45" s="554"/>
      <c r="LYG45" s="554"/>
      <c r="LYH45" s="554"/>
      <c r="LYI45" s="554"/>
      <c r="LYJ45" s="554"/>
      <c r="LYK45" s="554"/>
      <c r="LYL45" s="554"/>
      <c r="LYM45" s="554"/>
      <c r="LYN45" s="554"/>
      <c r="LYO45" s="554"/>
      <c r="LYP45" s="554"/>
      <c r="LYQ45" s="554"/>
      <c r="LYR45" s="554"/>
      <c r="LYS45" s="554"/>
      <c r="LYT45" s="554"/>
      <c r="LYU45" s="554"/>
      <c r="LYV45" s="554"/>
      <c r="LYW45" s="554"/>
      <c r="LYX45" s="554"/>
      <c r="LYY45" s="554"/>
      <c r="LYZ45" s="554"/>
      <c r="LZA45" s="554"/>
      <c r="LZB45" s="554"/>
      <c r="LZC45" s="554"/>
      <c r="LZD45" s="554"/>
      <c r="LZE45" s="554"/>
      <c r="LZF45" s="554"/>
      <c r="LZG45" s="554"/>
      <c r="LZH45" s="554"/>
      <c r="LZI45" s="554"/>
      <c r="LZJ45" s="554"/>
      <c r="LZK45" s="554"/>
      <c r="LZL45" s="554"/>
      <c r="LZM45" s="554"/>
      <c r="LZN45" s="554"/>
      <c r="LZO45" s="554"/>
      <c r="LZP45" s="554"/>
      <c r="LZQ45" s="554"/>
      <c r="LZR45" s="554"/>
      <c r="LZS45" s="554"/>
      <c r="LZT45" s="554"/>
      <c r="LZU45" s="554"/>
      <c r="LZV45" s="554"/>
      <c r="LZW45" s="554"/>
      <c r="LZX45" s="554"/>
      <c r="LZY45" s="554"/>
      <c r="LZZ45" s="554"/>
      <c r="MAA45" s="554"/>
      <c r="MAB45" s="554"/>
      <c r="MAC45" s="554"/>
      <c r="MAD45" s="554"/>
      <c r="MAE45" s="554"/>
      <c r="MAF45" s="554"/>
      <c r="MAG45" s="554"/>
      <c r="MAH45" s="554"/>
      <c r="MAI45" s="554"/>
      <c r="MAJ45" s="554"/>
      <c r="MAK45" s="554"/>
      <c r="MAL45" s="554"/>
      <c r="MAM45" s="554"/>
      <c r="MAN45" s="554"/>
      <c r="MAO45" s="554"/>
      <c r="MAP45" s="554"/>
      <c r="MAQ45" s="554"/>
      <c r="MAR45" s="554"/>
      <c r="MAS45" s="554"/>
      <c r="MAT45" s="554"/>
      <c r="MAU45" s="554"/>
      <c r="MAV45" s="554"/>
      <c r="MAW45" s="554"/>
      <c r="MAX45" s="554"/>
      <c r="MAY45" s="554"/>
      <c r="MAZ45" s="554"/>
      <c r="MBA45" s="554"/>
      <c r="MBB45" s="554"/>
      <c r="MBC45" s="554"/>
      <c r="MBD45" s="554"/>
      <c r="MBE45" s="554"/>
      <c r="MBF45" s="554"/>
      <c r="MBG45" s="554"/>
      <c r="MBH45" s="554"/>
      <c r="MBI45" s="554"/>
      <c r="MBJ45" s="554"/>
      <c r="MBK45" s="554"/>
      <c r="MBL45" s="554"/>
      <c r="MBM45" s="554"/>
      <c r="MBN45" s="554"/>
      <c r="MBO45" s="554"/>
      <c r="MBP45" s="554"/>
      <c r="MBQ45" s="554"/>
      <c r="MBR45" s="554"/>
      <c r="MBS45" s="554"/>
      <c r="MBT45" s="554"/>
      <c r="MBU45" s="554"/>
      <c r="MBV45" s="554"/>
      <c r="MBW45" s="554"/>
      <c r="MBX45" s="554"/>
      <c r="MBY45" s="554"/>
      <c r="MBZ45" s="554"/>
      <c r="MCA45" s="554"/>
      <c r="MCB45" s="554"/>
      <c r="MCC45" s="554"/>
      <c r="MCD45" s="554"/>
      <c r="MCE45" s="554"/>
      <c r="MCF45" s="554"/>
      <c r="MCG45" s="554"/>
      <c r="MCH45" s="554"/>
      <c r="MCI45" s="554"/>
      <c r="MCJ45" s="554"/>
      <c r="MCK45" s="554"/>
      <c r="MCL45" s="554"/>
      <c r="MCM45" s="554"/>
      <c r="MCN45" s="554"/>
      <c r="MCO45" s="554"/>
      <c r="MCP45" s="554"/>
      <c r="MCQ45" s="554"/>
      <c r="MCR45" s="554"/>
      <c r="MCS45" s="554"/>
      <c r="MCT45" s="554"/>
      <c r="MCU45" s="554"/>
      <c r="MCV45" s="554"/>
      <c r="MCW45" s="554"/>
      <c r="MCX45" s="554"/>
      <c r="MCY45" s="554"/>
      <c r="MCZ45" s="554"/>
      <c r="MDA45" s="554"/>
      <c r="MDB45" s="554"/>
      <c r="MDC45" s="554"/>
      <c r="MDD45" s="554"/>
      <c r="MDE45" s="554"/>
      <c r="MDF45" s="554"/>
      <c r="MDG45" s="554"/>
      <c r="MDH45" s="554"/>
      <c r="MDI45" s="554"/>
      <c r="MDJ45" s="554"/>
      <c r="MDK45" s="554"/>
      <c r="MDL45" s="554"/>
      <c r="MDM45" s="554"/>
      <c r="MDN45" s="554"/>
      <c r="MDO45" s="554"/>
      <c r="MDP45" s="554"/>
      <c r="MDQ45" s="554"/>
      <c r="MDR45" s="554"/>
      <c r="MDS45" s="554"/>
      <c r="MDT45" s="554"/>
      <c r="MDU45" s="554"/>
      <c r="MDV45" s="554"/>
      <c r="MDW45" s="554"/>
      <c r="MDX45" s="554"/>
      <c r="MDY45" s="554"/>
      <c r="MDZ45" s="554"/>
      <c r="MEA45" s="554"/>
      <c r="MEB45" s="554"/>
      <c r="MEC45" s="554"/>
      <c r="MED45" s="554"/>
      <c r="MEE45" s="554"/>
      <c r="MEF45" s="554"/>
      <c r="MEG45" s="554"/>
      <c r="MEH45" s="554"/>
      <c r="MEI45" s="554"/>
      <c r="MEJ45" s="554"/>
      <c r="MEK45" s="554"/>
      <c r="MEL45" s="554"/>
      <c r="MEM45" s="554"/>
      <c r="MEN45" s="554"/>
      <c r="MEO45" s="554"/>
      <c r="MEP45" s="554"/>
      <c r="MEQ45" s="554"/>
      <c r="MER45" s="554"/>
      <c r="MES45" s="554"/>
      <c r="MET45" s="554"/>
      <c r="MEU45" s="554"/>
      <c r="MEV45" s="554"/>
      <c r="MEW45" s="554"/>
      <c r="MEX45" s="554"/>
      <c r="MEY45" s="554"/>
      <c r="MEZ45" s="554"/>
      <c r="MFA45" s="554"/>
      <c r="MFB45" s="554"/>
      <c r="MFC45" s="554"/>
      <c r="MFD45" s="554"/>
      <c r="MFE45" s="554"/>
      <c r="MFF45" s="554"/>
      <c r="MFG45" s="554"/>
      <c r="MFH45" s="554"/>
      <c r="MFI45" s="554"/>
      <c r="MFJ45" s="554"/>
      <c r="MFK45" s="554"/>
      <c r="MFL45" s="554"/>
      <c r="MFM45" s="554"/>
      <c r="MFN45" s="554"/>
      <c r="MFO45" s="554"/>
      <c r="MFP45" s="554"/>
      <c r="MFQ45" s="554"/>
      <c r="MFR45" s="554"/>
      <c r="MFS45" s="554"/>
      <c r="MFT45" s="554"/>
      <c r="MFU45" s="554"/>
      <c r="MFV45" s="554"/>
      <c r="MFW45" s="554"/>
      <c r="MFX45" s="554"/>
      <c r="MFY45" s="554"/>
      <c r="MFZ45" s="554"/>
      <c r="MGA45" s="554"/>
      <c r="MGB45" s="554"/>
      <c r="MGC45" s="554"/>
      <c r="MGD45" s="554"/>
      <c r="MGE45" s="554"/>
      <c r="MGF45" s="554"/>
      <c r="MGG45" s="554"/>
      <c r="MGH45" s="554"/>
      <c r="MGI45" s="554"/>
      <c r="MGJ45" s="554"/>
      <c r="MGK45" s="554"/>
      <c r="MGL45" s="554"/>
      <c r="MGM45" s="554"/>
      <c r="MGN45" s="554"/>
      <c r="MGO45" s="554"/>
      <c r="MGP45" s="554"/>
      <c r="MGQ45" s="554"/>
      <c r="MGR45" s="554"/>
      <c r="MGS45" s="554"/>
      <c r="MGT45" s="554"/>
      <c r="MGU45" s="554"/>
      <c r="MGV45" s="554"/>
      <c r="MGW45" s="554"/>
      <c r="MGX45" s="554"/>
      <c r="MGY45" s="554"/>
      <c r="MGZ45" s="554"/>
      <c r="MHA45" s="554"/>
      <c r="MHB45" s="554"/>
      <c r="MHC45" s="554"/>
      <c r="MHD45" s="554"/>
      <c r="MHE45" s="554"/>
      <c r="MHF45" s="554"/>
      <c r="MHG45" s="554"/>
      <c r="MHH45" s="554"/>
      <c r="MHI45" s="554"/>
      <c r="MHJ45" s="554"/>
      <c r="MHK45" s="554"/>
      <c r="MHL45" s="554"/>
      <c r="MHM45" s="554"/>
      <c r="MHN45" s="554"/>
      <c r="MHO45" s="554"/>
      <c r="MHP45" s="554"/>
      <c r="MHQ45" s="554"/>
      <c r="MHR45" s="554"/>
      <c r="MHS45" s="554"/>
      <c r="MHT45" s="554"/>
      <c r="MHU45" s="554"/>
      <c r="MHV45" s="554"/>
      <c r="MHW45" s="554"/>
      <c r="MHX45" s="554"/>
      <c r="MHY45" s="554"/>
      <c r="MHZ45" s="554"/>
      <c r="MIA45" s="554"/>
      <c r="MIB45" s="554"/>
      <c r="MIC45" s="554"/>
      <c r="MID45" s="554"/>
      <c r="MIE45" s="554"/>
      <c r="MIF45" s="554"/>
      <c r="MIG45" s="554"/>
      <c r="MIH45" s="554"/>
      <c r="MII45" s="554"/>
      <c r="MIJ45" s="554"/>
      <c r="MIK45" s="554"/>
      <c r="MIL45" s="554"/>
      <c r="MIM45" s="554"/>
      <c r="MIN45" s="554"/>
      <c r="MIO45" s="554"/>
      <c r="MIP45" s="554"/>
      <c r="MIQ45" s="554"/>
      <c r="MIR45" s="554"/>
      <c r="MIS45" s="554"/>
      <c r="MIT45" s="554"/>
      <c r="MIU45" s="554"/>
      <c r="MIV45" s="554"/>
      <c r="MIW45" s="554"/>
      <c r="MIX45" s="554"/>
      <c r="MIY45" s="554"/>
      <c r="MIZ45" s="554"/>
      <c r="MJA45" s="554"/>
      <c r="MJB45" s="554"/>
      <c r="MJC45" s="554"/>
      <c r="MJD45" s="554"/>
      <c r="MJE45" s="554"/>
      <c r="MJF45" s="554"/>
      <c r="MJG45" s="554"/>
      <c r="MJH45" s="554"/>
      <c r="MJI45" s="554"/>
      <c r="MJJ45" s="554"/>
      <c r="MJK45" s="554"/>
      <c r="MJL45" s="554"/>
      <c r="MJM45" s="554"/>
      <c r="MJN45" s="554"/>
      <c r="MJO45" s="554"/>
      <c r="MJP45" s="554"/>
      <c r="MJQ45" s="554"/>
      <c r="MJR45" s="554"/>
      <c r="MJS45" s="554"/>
      <c r="MJT45" s="554"/>
      <c r="MJU45" s="554"/>
      <c r="MJV45" s="554"/>
      <c r="MJW45" s="554"/>
      <c r="MJX45" s="554"/>
      <c r="MJY45" s="554"/>
      <c r="MJZ45" s="554"/>
      <c r="MKA45" s="554"/>
      <c r="MKB45" s="554"/>
      <c r="MKC45" s="554"/>
      <c r="MKD45" s="554"/>
      <c r="MKE45" s="554"/>
      <c r="MKF45" s="554"/>
      <c r="MKG45" s="554"/>
      <c r="MKH45" s="554"/>
      <c r="MKI45" s="554"/>
      <c r="MKJ45" s="554"/>
      <c r="MKK45" s="554"/>
      <c r="MKL45" s="554"/>
      <c r="MKM45" s="554"/>
      <c r="MKN45" s="554"/>
      <c r="MKO45" s="554"/>
      <c r="MKP45" s="554"/>
      <c r="MKQ45" s="554"/>
      <c r="MKR45" s="554"/>
      <c r="MKS45" s="554"/>
      <c r="MKT45" s="554"/>
      <c r="MKU45" s="554"/>
      <c r="MKV45" s="554"/>
      <c r="MKW45" s="554"/>
      <c r="MKX45" s="554"/>
      <c r="MKY45" s="554"/>
      <c r="MKZ45" s="554"/>
      <c r="MLA45" s="554"/>
      <c r="MLB45" s="554"/>
      <c r="MLC45" s="554"/>
      <c r="MLD45" s="554"/>
      <c r="MLE45" s="554"/>
      <c r="MLF45" s="554"/>
      <c r="MLG45" s="554"/>
      <c r="MLH45" s="554"/>
      <c r="MLI45" s="554"/>
      <c r="MLJ45" s="554"/>
      <c r="MLK45" s="554"/>
      <c r="MLL45" s="554"/>
      <c r="MLM45" s="554"/>
      <c r="MLN45" s="554"/>
      <c r="MLO45" s="554"/>
      <c r="MLP45" s="554"/>
      <c r="MLQ45" s="554"/>
      <c r="MLR45" s="554"/>
      <c r="MLS45" s="554"/>
      <c r="MLT45" s="554"/>
      <c r="MLU45" s="554"/>
      <c r="MLV45" s="554"/>
      <c r="MLW45" s="554"/>
      <c r="MLX45" s="554"/>
      <c r="MLY45" s="554"/>
      <c r="MLZ45" s="554"/>
      <c r="MMA45" s="554"/>
      <c r="MMB45" s="554"/>
      <c r="MMC45" s="554"/>
      <c r="MMD45" s="554"/>
      <c r="MME45" s="554"/>
      <c r="MMF45" s="554"/>
      <c r="MMG45" s="554"/>
      <c r="MMH45" s="554"/>
      <c r="MMI45" s="554"/>
      <c r="MMJ45" s="554"/>
      <c r="MMK45" s="554"/>
      <c r="MML45" s="554"/>
      <c r="MMM45" s="554"/>
      <c r="MMN45" s="554"/>
      <c r="MMO45" s="554"/>
      <c r="MMP45" s="554"/>
      <c r="MMQ45" s="554"/>
      <c r="MMR45" s="554"/>
      <c r="MMS45" s="554"/>
      <c r="MMT45" s="554"/>
      <c r="MMU45" s="554"/>
      <c r="MMV45" s="554"/>
      <c r="MMW45" s="554"/>
      <c r="MMX45" s="554"/>
      <c r="MMY45" s="554"/>
      <c r="MMZ45" s="554"/>
      <c r="MNA45" s="554"/>
      <c r="MNB45" s="554"/>
      <c r="MNC45" s="554"/>
      <c r="MND45" s="554"/>
      <c r="MNE45" s="554"/>
      <c r="MNF45" s="554"/>
      <c r="MNG45" s="554"/>
      <c r="MNH45" s="554"/>
      <c r="MNI45" s="554"/>
      <c r="MNJ45" s="554"/>
      <c r="MNK45" s="554"/>
      <c r="MNL45" s="554"/>
      <c r="MNM45" s="554"/>
      <c r="MNN45" s="554"/>
      <c r="MNO45" s="554"/>
      <c r="MNP45" s="554"/>
      <c r="MNQ45" s="554"/>
      <c r="MNR45" s="554"/>
      <c r="MNS45" s="554"/>
      <c r="MNT45" s="554"/>
      <c r="MNU45" s="554"/>
      <c r="MNV45" s="554"/>
      <c r="MNW45" s="554"/>
      <c r="MNX45" s="554"/>
      <c r="MNY45" s="554"/>
      <c r="MNZ45" s="554"/>
      <c r="MOA45" s="554"/>
      <c r="MOB45" s="554"/>
      <c r="MOC45" s="554"/>
      <c r="MOD45" s="554"/>
      <c r="MOE45" s="554"/>
      <c r="MOF45" s="554"/>
      <c r="MOG45" s="554"/>
      <c r="MOH45" s="554"/>
      <c r="MOI45" s="554"/>
      <c r="MOJ45" s="554"/>
      <c r="MOK45" s="554"/>
      <c r="MOL45" s="554"/>
      <c r="MOM45" s="554"/>
      <c r="MON45" s="554"/>
      <c r="MOO45" s="554"/>
      <c r="MOP45" s="554"/>
      <c r="MOQ45" s="554"/>
      <c r="MOR45" s="554"/>
      <c r="MOS45" s="554"/>
      <c r="MOT45" s="554"/>
      <c r="MOU45" s="554"/>
      <c r="MOV45" s="554"/>
      <c r="MOW45" s="554"/>
      <c r="MOX45" s="554"/>
      <c r="MOY45" s="554"/>
      <c r="MOZ45" s="554"/>
      <c r="MPA45" s="554"/>
      <c r="MPB45" s="554"/>
      <c r="MPC45" s="554"/>
      <c r="MPD45" s="554"/>
      <c r="MPE45" s="554"/>
      <c r="MPF45" s="554"/>
      <c r="MPG45" s="554"/>
      <c r="MPH45" s="554"/>
      <c r="MPI45" s="554"/>
      <c r="MPJ45" s="554"/>
      <c r="MPK45" s="554"/>
      <c r="MPL45" s="554"/>
      <c r="MPM45" s="554"/>
      <c r="MPN45" s="554"/>
      <c r="MPO45" s="554"/>
      <c r="MPP45" s="554"/>
      <c r="MPQ45" s="554"/>
      <c r="MPR45" s="554"/>
      <c r="MPS45" s="554"/>
      <c r="MPT45" s="554"/>
      <c r="MPU45" s="554"/>
      <c r="MPV45" s="554"/>
      <c r="MPW45" s="554"/>
      <c r="MPX45" s="554"/>
      <c r="MPY45" s="554"/>
      <c r="MPZ45" s="554"/>
      <c r="MQA45" s="554"/>
      <c r="MQB45" s="554"/>
      <c r="MQC45" s="554"/>
      <c r="MQD45" s="554"/>
      <c r="MQE45" s="554"/>
      <c r="MQF45" s="554"/>
      <c r="MQG45" s="554"/>
      <c r="MQH45" s="554"/>
      <c r="MQI45" s="554"/>
      <c r="MQJ45" s="554"/>
      <c r="MQK45" s="554"/>
      <c r="MQL45" s="554"/>
      <c r="MQM45" s="554"/>
      <c r="MQN45" s="554"/>
      <c r="MQO45" s="554"/>
      <c r="MQP45" s="554"/>
      <c r="MQQ45" s="554"/>
      <c r="MQR45" s="554"/>
      <c r="MQS45" s="554"/>
      <c r="MQT45" s="554"/>
      <c r="MQU45" s="554"/>
      <c r="MQV45" s="554"/>
      <c r="MQW45" s="554"/>
      <c r="MQX45" s="554"/>
      <c r="MQY45" s="554"/>
      <c r="MQZ45" s="554"/>
      <c r="MRA45" s="554"/>
      <c r="MRB45" s="554"/>
      <c r="MRC45" s="554"/>
      <c r="MRD45" s="554"/>
      <c r="MRE45" s="554"/>
      <c r="MRF45" s="554"/>
      <c r="MRG45" s="554"/>
      <c r="MRH45" s="554"/>
      <c r="MRI45" s="554"/>
      <c r="MRJ45" s="554"/>
      <c r="MRK45" s="554"/>
      <c r="MRL45" s="554"/>
      <c r="MRM45" s="554"/>
      <c r="MRN45" s="554"/>
      <c r="MRO45" s="554"/>
      <c r="MRP45" s="554"/>
      <c r="MRQ45" s="554"/>
      <c r="MRR45" s="554"/>
      <c r="MRS45" s="554"/>
      <c r="MRT45" s="554"/>
      <c r="MRU45" s="554"/>
      <c r="MRV45" s="554"/>
      <c r="MRW45" s="554"/>
      <c r="MRX45" s="554"/>
      <c r="MRY45" s="554"/>
      <c r="MRZ45" s="554"/>
      <c r="MSA45" s="554"/>
      <c r="MSB45" s="554"/>
      <c r="MSC45" s="554"/>
      <c r="MSD45" s="554"/>
      <c r="MSE45" s="554"/>
      <c r="MSF45" s="554"/>
      <c r="MSG45" s="554"/>
      <c r="MSH45" s="554"/>
      <c r="MSI45" s="554"/>
      <c r="MSJ45" s="554"/>
      <c r="MSK45" s="554"/>
      <c r="MSL45" s="554"/>
      <c r="MSM45" s="554"/>
      <c r="MSN45" s="554"/>
      <c r="MSO45" s="554"/>
      <c r="MSP45" s="554"/>
      <c r="MSQ45" s="554"/>
      <c r="MSR45" s="554"/>
      <c r="MSS45" s="554"/>
      <c r="MST45" s="554"/>
      <c r="MSU45" s="554"/>
      <c r="MSV45" s="554"/>
      <c r="MSW45" s="554"/>
      <c r="MSX45" s="554"/>
      <c r="MSY45" s="554"/>
      <c r="MSZ45" s="554"/>
      <c r="MTA45" s="554"/>
      <c r="MTB45" s="554"/>
      <c r="MTC45" s="554"/>
      <c r="MTD45" s="554"/>
      <c r="MTE45" s="554"/>
      <c r="MTF45" s="554"/>
      <c r="MTG45" s="554"/>
      <c r="MTH45" s="554"/>
      <c r="MTI45" s="554"/>
      <c r="MTJ45" s="554"/>
      <c r="MTK45" s="554"/>
      <c r="MTL45" s="554"/>
      <c r="MTM45" s="554"/>
      <c r="MTN45" s="554"/>
      <c r="MTO45" s="554"/>
      <c r="MTP45" s="554"/>
      <c r="MTQ45" s="554"/>
      <c r="MTR45" s="554"/>
      <c r="MTS45" s="554"/>
      <c r="MTT45" s="554"/>
      <c r="MTU45" s="554"/>
      <c r="MTV45" s="554"/>
      <c r="MTW45" s="554"/>
      <c r="MTX45" s="554"/>
      <c r="MTY45" s="554"/>
      <c r="MTZ45" s="554"/>
      <c r="MUA45" s="554"/>
      <c r="MUB45" s="554"/>
      <c r="MUC45" s="554"/>
      <c r="MUD45" s="554"/>
      <c r="MUE45" s="554"/>
      <c r="MUF45" s="554"/>
      <c r="MUG45" s="554"/>
      <c r="MUH45" s="554"/>
      <c r="MUI45" s="554"/>
      <c r="MUJ45" s="554"/>
      <c r="MUK45" s="554"/>
      <c r="MUL45" s="554"/>
      <c r="MUM45" s="554"/>
      <c r="MUN45" s="554"/>
      <c r="MUO45" s="554"/>
      <c r="MUP45" s="554"/>
      <c r="MUQ45" s="554"/>
      <c r="MUR45" s="554"/>
      <c r="MUS45" s="554"/>
      <c r="MUT45" s="554"/>
      <c r="MUU45" s="554"/>
      <c r="MUV45" s="554"/>
      <c r="MUW45" s="554"/>
      <c r="MUX45" s="554"/>
      <c r="MUY45" s="554"/>
      <c r="MUZ45" s="554"/>
      <c r="MVA45" s="554"/>
      <c r="MVB45" s="554"/>
      <c r="MVC45" s="554"/>
      <c r="MVD45" s="554"/>
      <c r="MVE45" s="554"/>
      <c r="MVF45" s="554"/>
      <c r="MVG45" s="554"/>
      <c r="MVH45" s="554"/>
      <c r="MVI45" s="554"/>
      <c r="MVJ45" s="554"/>
      <c r="MVK45" s="554"/>
      <c r="MVL45" s="554"/>
      <c r="MVM45" s="554"/>
      <c r="MVN45" s="554"/>
      <c r="MVO45" s="554"/>
      <c r="MVP45" s="554"/>
      <c r="MVQ45" s="554"/>
      <c r="MVR45" s="554"/>
      <c r="MVS45" s="554"/>
      <c r="MVT45" s="554"/>
      <c r="MVU45" s="554"/>
      <c r="MVV45" s="554"/>
      <c r="MVW45" s="554"/>
      <c r="MVX45" s="554"/>
      <c r="MVY45" s="554"/>
      <c r="MVZ45" s="554"/>
      <c r="MWA45" s="554"/>
      <c r="MWB45" s="554"/>
      <c r="MWC45" s="554"/>
      <c r="MWD45" s="554"/>
      <c r="MWE45" s="554"/>
      <c r="MWF45" s="554"/>
      <c r="MWG45" s="554"/>
      <c r="MWH45" s="554"/>
      <c r="MWI45" s="554"/>
      <c r="MWJ45" s="554"/>
      <c r="MWK45" s="554"/>
      <c r="MWL45" s="554"/>
      <c r="MWM45" s="554"/>
      <c r="MWN45" s="554"/>
      <c r="MWO45" s="554"/>
      <c r="MWP45" s="554"/>
      <c r="MWQ45" s="554"/>
      <c r="MWR45" s="554"/>
      <c r="MWS45" s="554"/>
      <c r="MWT45" s="554"/>
      <c r="MWU45" s="554"/>
      <c r="MWV45" s="554"/>
      <c r="MWW45" s="554"/>
      <c r="MWX45" s="554"/>
      <c r="MWY45" s="554"/>
      <c r="MWZ45" s="554"/>
      <c r="MXA45" s="554"/>
      <c r="MXB45" s="554"/>
      <c r="MXC45" s="554"/>
      <c r="MXD45" s="554"/>
      <c r="MXE45" s="554"/>
      <c r="MXF45" s="554"/>
      <c r="MXG45" s="554"/>
      <c r="MXH45" s="554"/>
      <c r="MXI45" s="554"/>
      <c r="MXJ45" s="554"/>
      <c r="MXK45" s="554"/>
      <c r="MXL45" s="554"/>
      <c r="MXM45" s="554"/>
      <c r="MXN45" s="554"/>
      <c r="MXO45" s="554"/>
      <c r="MXP45" s="554"/>
      <c r="MXQ45" s="554"/>
      <c r="MXR45" s="554"/>
      <c r="MXS45" s="554"/>
      <c r="MXT45" s="554"/>
      <c r="MXU45" s="554"/>
      <c r="MXV45" s="554"/>
      <c r="MXW45" s="554"/>
      <c r="MXX45" s="554"/>
      <c r="MXY45" s="554"/>
      <c r="MXZ45" s="554"/>
      <c r="MYA45" s="554"/>
      <c r="MYB45" s="554"/>
      <c r="MYC45" s="554"/>
      <c r="MYD45" s="554"/>
      <c r="MYE45" s="554"/>
      <c r="MYF45" s="554"/>
      <c r="MYG45" s="554"/>
      <c r="MYH45" s="554"/>
      <c r="MYI45" s="554"/>
      <c r="MYJ45" s="554"/>
      <c r="MYK45" s="554"/>
      <c r="MYL45" s="554"/>
      <c r="MYM45" s="554"/>
      <c r="MYN45" s="554"/>
      <c r="MYO45" s="554"/>
      <c r="MYP45" s="554"/>
      <c r="MYQ45" s="554"/>
      <c r="MYR45" s="554"/>
      <c r="MYS45" s="554"/>
      <c r="MYT45" s="554"/>
      <c r="MYU45" s="554"/>
      <c r="MYV45" s="554"/>
      <c r="MYW45" s="554"/>
      <c r="MYX45" s="554"/>
      <c r="MYY45" s="554"/>
      <c r="MYZ45" s="554"/>
      <c r="MZA45" s="554"/>
      <c r="MZB45" s="554"/>
      <c r="MZC45" s="554"/>
      <c r="MZD45" s="554"/>
      <c r="MZE45" s="554"/>
      <c r="MZF45" s="554"/>
      <c r="MZG45" s="554"/>
      <c r="MZH45" s="554"/>
      <c r="MZI45" s="554"/>
      <c r="MZJ45" s="554"/>
      <c r="MZK45" s="554"/>
      <c r="MZL45" s="554"/>
      <c r="MZM45" s="554"/>
      <c r="MZN45" s="554"/>
      <c r="MZO45" s="554"/>
      <c r="MZP45" s="554"/>
      <c r="MZQ45" s="554"/>
      <c r="MZR45" s="554"/>
      <c r="MZS45" s="554"/>
      <c r="MZT45" s="554"/>
      <c r="MZU45" s="554"/>
      <c r="MZV45" s="554"/>
      <c r="MZW45" s="554"/>
      <c r="MZX45" s="554"/>
      <c r="MZY45" s="554"/>
      <c r="MZZ45" s="554"/>
      <c r="NAA45" s="554"/>
      <c r="NAB45" s="554"/>
      <c r="NAC45" s="554"/>
      <c r="NAD45" s="554"/>
      <c r="NAE45" s="554"/>
      <c r="NAF45" s="554"/>
      <c r="NAG45" s="554"/>
      <c r="NAH45" s="554"/>
      <c r="NAI45" s="554"/>
      <c r="NAJ45" s="554"/>
      <c r="NAK45" s="554"/>
      <c r="NAL45" s="554"/>
      <c r="NAM45" s="554"/>
      <c r="NAN45" s="554"/>
      <c r="NAO45" s="554"/>
      <c r="NAP45" s="554"/>
      <c r="NAQ45" s="554"/>
      <c r="NAR45" s="554"/>
      <c r="NAS45" s="554"/>
      <c r="NAT45" s="554"/>
      <c r="NAU45" s="554"/>
      <c r="NAV45" s="554"/>
      <c r="NAW45" s="554"/>
      <c r="NAX45" s="554"/>
      <c r="NAY45" s="554"/>
      <c r="NAZ45" s="554"/>
      <c r="NBA45" s="554"/>
      <c r="NBB45" s="554"/>
      <c r="NBC45" s="554"/>
      <c r="NBD45" s="554"/>
      <c r="NBE45" s="554"/>
      <c r="NBF45" s="554"/>
      <c r="NBG45" s="554"/>
      <c r="NBH45" s="554"/>
      <c r="NBI45" s="554"/>
      <c r="NBJ45" s="554"/>
      <c r="NBK45" s="554"/>
      <c r="NBL45" s="554"/>
      <c r="NBM45" s="554"/>
      <c r="NBN45" s="554"/>
      <c r="NBO45" s="554"/>
      <c r="NBP45" s="554"/>
      <c r="NBQ45" s="554"/>
      <c r="NBR45" s="554"/>
      <c r="NBS45" s="554"/>
      <c r="NBT45" s="554"/>
      <c r="NBU45" s="554"/>
      <c r="NBV45" s="554"/>
      <c r="NBW45" s="554"/>
      <c r="NBX45" s="554"/>
      <c r="NBY45" s="554"/>
      <c r="NBZ45" s="554"/>
      <c r="NCA45" s="554"/>
      <c r="NCB45" s="554"/>
      <c r="NCC45" s="554"/>
      <c r="NCD45" s="554"/>
      <c r="NCE45" s="554"/>
      <c r="NCF45" s="554"/>
      <c r="NCG45" s="554"/>
      <c r="NCH45" s="554"/>
      <c r="NCI45" s="554"/>
      <c r="NCJ45" s="554"/>
      <c r="NCK45" s="554"/>
      <c r="NCL45" s="554"/>
      <c r="NCM45" s="554"/>
      <c r="NCN45" s="554"/>
      <c r="NCO45" s="554"/>
      <c r="NCP45" s="554"/>
      <c r="NCQ45" s="554"/>
      <c r="NCR45" s="554"/>
      <c r="NCS45" s="554"/>
      <c r="NCT45" s="554"/>
      <c r="NCU45" s="554"/>
      <c r="NCV45" s="554"/>
      <c r="NCW45" s="554"/>
      <c r="NCX45" s="554"/>
      <c r="NCY45" s="554"/>
      <c r="NCZ45" s="554"/>
      <c r="NDA45" s="554"/>
      <c r="NDB45" s="554"/>
      <c r="NDC45" s="554"/>
      <c r="NDD45" s="554"/>
      <c r="NDE45" s="554"/>
      <c r="NDF45" s="554"/>
      <c r="NDG45" s="554"/>
      <c r="NDH45" s="554"/>
      <c r="NDI45" s="554"/>
      <c r="NDJ45" s="554"/>
      <c r="NDK45" s="554"/>
      <c r="NDL45" s="554"/>
      <c r="NDM45" s="554"/>
      <c r="NDN45" s="554"/>
      <c r="NDO45" s="554"/>
      <c r="NDP45" s="554"/>
      <c r="NDQ45" s="554"/>
      <c r="NDR45" s="554"/>
      <c r="NDS45" s="554"/>
      <c r="NDT45" s="554"/>
      <c r="NDU45" s="554"/>
      <c r="NDV45" s="554"/>
      <c r="NDW45" s="554"/>
      <c r="NDX45" s="554"/>
      <c r="NDY45" s="554"/>
      <c r="NDZ45" s="554"/>
      <c r="NEA45" s="554"/>
      <c r="NEB45" s="554"/>
      <c r="NEC45" s="554"/>
      <c r="NED45" s="554"/>
      <c r="NEE45" s="554"/>
      <c r="NEF45" s="554"/>
      <c r="NEG45" s="554"/>
      <c r="NEH45" s="554"/>
      <c r="NEI45" s="554"/>
      <c r="NEJ45" s="554"/>
      <c r="NEK45" s="554"/>
      <c r="NEL45" s="554"/>
      <c r="NEM45" s="554"/>
      <c r="NEN45" s="554"/>
      <c r="NEO45" s="554"/>
      <c r="NEP45" s="554"/>
      <c r="NEQ45" s="554"/>
      <c r="NER45" s="554"/>
      <c r="NES45" s="554"/>
      <c r="NET45" s="554"/>
      <c r="NEU45" s="554"/>
      <c r="NEV45" s="554"/>
      <c r="NEW45" s="554"/>
      <c r="NEX45" s="554"/>
      <c r="NEY45" s="554"/>
      <c r="NEZ45" s="554"/>
      <c r="NFA45" s="554"/>
      <c r="NFB45" s="554"/>
      <c r="NFC45" s="554"/>
      <c r="NFD45" s="554"/>
      <c r="NFE45" s="554"/>
      <c r="NFF45" s="554"/>
      <c r="NFG45" s="554"/>
      <c r="NFH45" s="554"/>
      <c r="NFI45" s="554"/>
      <c r="NFJ45" s="554"/>
      <c r="NFK45" s="554"/>
      <c r="NFL45" s="554"/>
      <c r="NFM45" s="554"/>
      <c r="NFN45" s="554"/>
      <c r="NFO45" s="554"/>
      <c r="NFP45" s="554"/>
      <c r="NFQ45" s="554"/>
      <c r="NFR45" s="554"/>
      <c r="NFS45" s="554"/>
      <c r="NFT45" s="554"/>
      <c r="NFU45" s="554"/>
      <c r="NFV45" s="554"/>
      <c r="NFW45" s="554"/>
      <c r="NFX45" s="554"/>
      <c r="NFY45" s="554"/>
      <c r="NFZ45" s="554"/>
      <c r="NGA45" s="554"/>
      <c r="NGB45" s="554"/>
      <c r="NGC45" s="554"/>
      <c r="NGD45" s="554"/>
      <c r="NGE45" s="554"/>
      <c r="NGF45" s="554"/>
      <c r="NGG45" s="554"/>
      <c r="NGH45" s="554"/>
      <c r="NGI45" s="554"/>
      <c r="NGJ45" s="554"/>
      <c r="NGK45" s="554"/>
      <c r="NGL45" s="554"/>
      <c r="NGM45" s="554"/>
      <c r="NGN45" s="554"/>
      <c r="NGO45" s="554"/>
      <c r="NGP45" s="554"/>
      <c r="NGQ45" s="554"/>
      <c r="NGR45" s="554"/>
      <c r="NGS45" s="554"/>
      <c r="NGT45" s="554"/>
      <c r="NGU45" s="554"/>
      <c r="NGV45" s="554"/>
      <c r="NGW45" s="554"/>
      <c r="NGX45" s="554"/>
      <c r="NGY45" s="554"/>
      <c r="NGZ45" s="554"/>
      <c r="NHA45" s="554"/>
      <c r="NHB45" s="554"/>
      <c r="NHC45" s="554"/>
      <c r="NHD45" s="554"/>
      <c r="NHE45" s="554"/>
      <c r="NHF45" s="554"/>
      <c r="NHG45" s="554"/>
      <c r="NHH45" s="554"/>
      <c r="NHI45" s="554"/>
      <c r="NHJ45" s="554"/>
      <c r="NHK45" s="554"/>
      <c r="NHL45" s="554"/>
      <c r="NHM45" s="554"/>
      <c r="NHN45" s="554"/>
      <c r="NHO45" s="554"/>
      <c r="NHP45" s="554"/>
      <c r="NHQ45" s="554"/>
      <c r="NHR45" s="554"/>
      <c r="NHS45" s="554"/>
      <c r="NHT45" s="554"/>
      <c r="NHU45" s="554"/>
      <c r="NHV45" s="554"/>
      <c r="NHW45" s="554"/>
      <c r="NHX45" s="554"/>
      <c r="NHY45" s="554"/>
      <c r="NHZ45" s="554"/>
      <c r="NIA45" s="554"/>
      <c r="NIB45" s="554"/>
      <c r="NIC45" s="554"/>
      <c r="NID45" s="554"/>
      <c r="NIE45" s="554"/>
      <c r="NIF45" s="554"/>
      <c r="NIG45" s="554"/>
      <c r="NIH45" s="554"/>
      <c r="NII45" s="554"/>
      <c r="NIJ45" s="554"/>
      <c r="NIK45" s="554"/>
      <c r="NIL45" s="554"/>
      <c r="NIM45" s="554"/>
      <c r="NIN45" s="554"/>
      <c r="NIO45" s="554"/>
      <c r="NIP45" s="554"/>
      <c r="NIQ45" s="554"/>
      <c r="NIR45" s="554"/>
      <c r="NIS45" s="554"/>
      <c r="NIT45" s="554"/>
      <c r="NIU45" s="554"/>
      <c r="NIV45" s="554"/>
      <c r="NIW45" s="554"/>
      <c r="NIX45" s="554"/>
      <c r="NIY45" s="554"/>
      <c r="NIZ45" s="554"/>
      <c r="NJA45" s="554"/>
      <c r="NJB45" s="554"/>
      <c r="NJC45" s="554"/>
      <c r="NJD45" s="554"/>
      <c r="NJE45" s="554"/>
      <c r="NJF45" s="554"/>
      <c r="NJG45" s="554"/>
      <c r="NJH45" s="554"/>
      <c r="NJI45" s="554"/>
      <c r="NJJ45" s="554"/>
      <c r="NJK45" s="554"/>
      <c r="NJL45" s="554"/>
      <c r="NJM45" s="554"/>
      <c r="NJN45" s="554"/>
      <c r="NJO45" s="554"/>
      <c r="NJP45" s="554"/>
      <c r="NJQ45" s="554"/>
      <c r="NJR45" s="554"/>
      <c r="NJS45" s="554"/>
      <c r="NJT45" s="554"/>
      <c r="NJU45" s="554"/>
      <c r="NJV45" s="554"/>
      <c r="NJW45" s="554"/>
      <c r="NJX45" s="554"/>
      <c r="NJY45" s="554"/>
      <c r="NJZ45" s="554"/>
      <c r="NKA45" s="554"/>
      <c r="NKB45" s="554"/>
      <c r="NKC45" s="554"/>
      <c r="NKD45" s="554"/>
      <c r="NKE45" s="554"/>
      <c r="NKF45" s="554"/>
      <c r="NKG45" s="554"/>
      <c r="NKH45" s="554"/>
      <c r="NKI45" s="554"/>
      <c r="NKJ45" s="554"/>
      <c r="NKK45" s="554"/>
      <c r="NKL45" s="554"/>
      <c r="NKM45" s="554"/>
      <c r="NKN45" s="554"/>
      <c r="NKO45" s="554"/>
      <c r="NKP45" s="554"/>
      <c r="NKQ45" s="554"/>
      <c r="NKR45" s="554"/>
      <c r="NKS45" s="554"/>
      <c r="NKT45" s="554"/>
      <c r="NKU45" s="554"/>
      <c r="NKV45" s="554"/>
      <c r="NKW45" s="554"/>
      <c r="NKX45" s="554"/>
      <c r="NKY45" s="554"/>
      <c r="NKZ45" s="554"/>
      <c r="NLA45" s="554"/>
      <c r="NLB45" s="554"/>
      <c r="NLC45" s="554"/>
      <c r="NLD45" s="554"/>
      <c r="NLE45" s="554"/>
      <c r="NLF45" s="554"/>
      <c r="NLG45" s="554"/>
      <c r="NLH45" s="554"/>
      <c r="NLI45" s="554"/>
      <c r="NLJ45" s="554"/>
      <c r="NLK45" s="554"/>
      <c r="NLL45" s="554"/>
      <c r="NLM45" s="554"/>
      <c r="NLN45" s="554"/>
      <c r="NLO45" s="554"/>
      <c r="NLP45" s="554"/>
      <c r="NLQ45" s="554"/>
      <c r="NLR45" s="554"/>
      <c r="NLS45" s="554"/>
      <c r="NLT45" s="554"/>
      <c r="NLU45" s="554"/>
      <c r="NLV45" s="554"/>
      <c r="NLW45" s="554"/>
      <c r="NLX45" s="554"/>
      <c r="NLY45" s="554"/>
      <c r="NLZ45" s="554"/>
      <c r="NMA45" s="554"/>
      <c r="NMB45" s="554"/>
      <c r="NMC45" s="554"/>
      <c r="NMD45" s="554"/>
      <c r="NME45" s="554"/>
      <c r="NMF45" s="554"/>
      <c r="NMG45" s="554"/>
      <c r="NMH45" s="554"/>
      <c r="NMI45" s="554"/>
      <c r="NMJ45" s="554"/>
      <c r="NMK45" s="554"/>
      <c r="NML45" s="554"/>
      <c r="NMM45" s="554"/>
      <c r="NMN45" s="554"/>
      <c r="NMO45" s="554"/>
      <c r="NMP45" s="554"/>
      <c r="NMQ45" s="554"/>
      <c r="NMR45" s="554"/>
      <c r="NMS45" s="554"/>
      <c r="NMT45" s="554"/>
      <c r="NMU45" s="554"/>
      <c r="NMV45" s="554"/>
      <c r="NMW45" s="554"/>
      <c r="NMX45" s="554"/>
      <c r="NMY45" s="554"/>
      <c r="NMZ45" s="554"/>
      <c r="NNA45" s="554"/>
      <c r="NNB45" s="554"/>
      <c r="NNC45" s="554"/>
      <c r="NND45" s="554"/>
      <c r="NNE45" s="554"/>
      <c r="NNF45" s="554"/>
      <c r="NNG45" s="554"/>
      <c r="NNH45" s="554"/>
      <c r="NNI45" s="554"/>
      <c r="NNJ45" s="554"/>
      <c r="NNK45" s="554"/>
      <c r="NNL45" s="554"/>
      <c r="NNM45" s="554"/>
      <c r="NNN45" s="554"/>
      <c r="NNO45" s="554"/>
      <c r="NNP45" s="554"/>
      <c r="NNQ45" s="554"/>
      <c r="NNR45" s="554"/>
      <c r="NNS45" s="554"/>
      <c r="NNT45" s="554"/>
      <c r="NNU45" s="554"/>
      <c r="NNV45" s="554"/>
      <c r="NNW45" s="554"/>
      <c r="NNX45" s="554"/>
      <c r="NNY45" s="554"/>
      <c r="NNZ45" s="554"/>
      <c r="NOA45" s="554"/>
      <c r="NOB45" s="554"/>
      <c r="NOC45" s="554"/>
      <c r="NOD45" s="554"/>
      <c r="NOE45" s="554"/>
      <c r="NOF45" s="554"/>
      <c r="NOG45" s="554"/>
      <c r="NOH45" s="554"/>
      <c r="NOI45" s="554"/>
      <c r="NOJ45" s="554"/>
      <c r="NOK45" s="554"/>
      <c r="NOL45" s="554"/>
      <c r="NOM45" s="554"/>
      <c r="NON45" s="554"/>
      <c r="NOO45" s="554"/>
      <c r="NOP45" s="554"/>
      <c r="NOQ45" s="554"/>
      <c r="NOR45" s="554"/>
      <c r="NOS45" s="554"/>
      <c r="NOT45" s="554"/>
      <c r="NOU45" s="554"/>
      <c r="NOV45" s="554"/>
      <c r="NOW45" s="554"/>
      <c r="NOX45" s="554"/>
      <c r="NOY45" s="554"/>
      <c r="NOZ45" s="554"/>
      <c r="NPA45" s="554"/>
      <c r="NPB45" s="554"/>
      <c r="NPC45" s="554"/>
      <c r="NPD45" s="554"/>
      <c r="NPE45" s="554"/>
      <c r="NPF45" s="554"/>
      <c r="NPG45" s="554"/>
      <c r="NPH45" s="554"/>
      <c r="NPI45" s="554"/>
      <c r="NPJ45" s="554"/>
      <c r="NPK45" s="554"/>
      <c r="NPL45" s="554"/>
      <c r="NPM45" s="554"/>
      <c r="NPN45" s="554"/>
      <c r="NPO45" s="554"/>
      <c r="NPP45" s="554"/>
      <c r="NPQ45" s="554"/>
      <c r="NPR45" s="554"/>
      <c r="NPS45" s="554"/>
      <c r="NPT45" s="554"/>
      <c r="NPU45" s="554"/>
      <c r="NPV45" s="554"/>
      <c r="NPW45" s="554"/>
      <c r="NPX45" s="554"/>
      <c r="NPY45" s="554"/>
      <c r="NPZ45" s="554"/>
      <c r="NQA45" s="554"/>
      <c r="NQB45" s="554"/>
      <c r="NQC45" s="554"/>
      <c r="NQD45" s="554"/>
      <c r="NQE45" s="554"/>
      <c r="NQF45" s="554"/>
      <c r="NQG45" s="554"/>
      <c r="NQH45" s="554"/>
      <c r="NQI45" s="554"/>
      <c r="NQJ45" s="554"/>
      <c r="NQK45" s="554"/>
      <c r="NQL45" s="554"/>
      <c r="NQM45" s="554"/>
      <c r="NQN45" s="554"/>
      <c r="NQO45" s="554"/>
      <c r="NQP45" s="554"/>
      <c r="NQQ45" s="554"/>
      <c r="NQR45" s="554"/>
      <c r="NQS45" s="554"/>
      <c r="NQT45" s="554"/>
      <c r="NQU45" s="554"/>
      <c r="NQV45" s="554"/>
      <c r="NQW45" s="554"/>
      <c r="NQX45" s="554"/>
      <c r="NQY45" s="554"/>
      <c r="NQZ45" s="554"/>
      <c r="NRA45" s="554"/>
      <c r="NRB45" s="554"/>
      <c r="NRC45" s="554"/>
      <c r="NRD45" s="554"/>
      <c r="NRE45" s="554"/>
      <c r="NRF45" s="554"/>
      <c r="NRG45" s="554"/>
      <c r="NRH45" s="554"/>
      <c r="NRI45" s="554"/>
      <c r="NRJ45" s="554"/>
      <c r="NRK45" s="554"/>
      <c r="NRL45" s="554"/>
      <c r="NRM45" s="554"/>
      <c r="NRN45" s="554"/>
      <c r="NRO45" s="554"/>
      <c r="NRP45" s="554"/>
      <c r="NRQ45" s="554"/>
      <c r="NRR45" s="554"/>
      <c r="NRS45" s="554"/>
      <c r="NRT45" s="554"/>
      <c r="NRU45" s="554"/>
      <c r="NRV45" s="554"/>
      <c r="NRW45" s="554"/>
      <c r="NRX45" s="554"/>
      <c r="NRY45" s="554"/>
      <c r="NRZ45" s="554"/>
      <c r="NSA45" s="554"/>
      <c r="NSB45" s="554"/>
      <c r="NSC45" s="554"/>
      <c r="NSD45" s="554"/>
      <c r="NSE45" s="554"/>
      <c r="NSF45" s="554"/>
      <c r="NSG45" s="554"/>
      <c r="NSH45" s="554"/>
      <c r="NSI45" s="554"/>
      <c r="NSJ45" s="554"/>
      <c r="NSK45" s="554"/>
      <c r="NSL45" s="554"/>
      <c r="NSM45" s="554"/>
      <c r="NSN45" s="554"/>
      <c r="NSO45" s="554"/>
      <c r="NSP45" s="554"/>
      <c r="NSQ45" s="554"/>
      <c r="NSR45" s="554"/>
      <c r="NSS45" s="554"/>
      <c r="NST45" s="554"/>
      <c r="NSU45" s="554"/>
      <c r="NSV45" s="554"/>
      <c r="NSW45" s="554"/>
      <c r="NSX45" s="554"/>
      <c r="NSY45" s="554"/>
      <c r="NSZ45" s="554"/>
      <c r="NTA45" s="554"/>
      <c r="NTB45" s="554"/>
      <c r="NTC45" s="554"/>
      <c r="NTD45" s="554"/>
      <c r="NTE45" s="554"/>
      <c r="NTF45" s="554"/>
      <c r="NTG45" s="554"/>
      <c r="NTH45" s="554"/>
      <c r="NTI45" s="554"/>
      <c r="NTJ45" s="554"/>
      <c r="NTK45" s="554"/>
      <c r="NTL45" s="554"/>
      <c r="NTM45" s="554"/>
      <c r="NTN45" s="554"/>
      <c r="NTO45" s="554"/>
      <c r="NTP45" s="554"/>
      <c r="NTQ45" s="554"/>
      <c r="NTR45" s="554"/>
      <c r="NTS45" s="554"/>
      <c r="NTT45" s="554"/>
      <c r="NTU45" s="554"/>
      <c r="NTV45" s="554"/>
      <c r="NTW45" s="554"/>
      <c r="NTX45" s="554"/>
      <c r="NTY45" s="554"/>
      <c r="NTZ45" s="554"/>
      <c r="NUA45" s="554"/>
      <c r="NUB45" s="554"/>
      <c r="NUC45" s="554"/>
      <c r="NUD45" s="554"/>
      <c r="NUE45" s="554"/>
      <c r="NUF45" s="554"/>
      <c r="NUG45" s="554"/>
      <c r="NUH45" s="554"/>
      <c r="NUI45" s="554"/>
      <c r="NUJ45" s="554"/>
      <c r="NUK45" s="554"/>
      <c r="NUL45" s="554"/>
      <c r="NUM45" s="554"/>
      <c r="NUN45" s="554"/>
      <c r="NUO45" s="554"/>
      <c r="NUP45" s="554"/>
      <c r="NUQ45" s="554"/>
      <c r="NUR45" s="554"/>
      <c r="NUS45" s="554"/>
      <c r="NUT45" s="554"/>
      <c r="NUU45" s="554"/>
      <c r="NUV45" s="554"/>
      <c r="NUW45" s="554"/>
      <c r="NUX45" s="554"/>
      <c r="NUY45" s="554"/>
      <c r="NUZ45" s="554"/>
      <c r="NVA45" s="554"/>
      <c r="NVB45" s="554"/>
      <c r="NVC45" s="554"/>
      <c r="NVD45" s="554"/>
      <c r="NVE45" s="554"/>
      <c r="NVF45" s="554"/>
      <c r="NVG45" s="554"/>
      <c r="NVH45" s="554"/>
      <c r="NVI45" s="554"/>
      <c r="NVJ45" s="554"/>
      <c r="NVK45" s="554"/>
      <c r="NVL45" s="554"/>
      <c r="NVM45" s="554"/>
      <c r="NVN45" s="554"/>
      <c r="NVO45" s="554"/>
      <c r="NVP45" s="554"/>
      <c r="NVQ45" s="554"/>
      <c r="NVR45" s="554"/>
      <c r="NVS45" s="554"/>
      <c r="NVT45" s="554"/>
      <c r="NVU45" s="554"/>
      <c r="NVV45" s="554"/>
      <c r="NVW45" s="554"/>
      <c r="NVX45" s="554"/>
      <c r="NVY45" s="554"/>
      <c r="NVZ45" s="554"/>
      <c r="NWA45" s="554"/>
      <c r="NWB45" s="554"/>
      <c r="NWC45" s="554"/>
      <c r="NWD45" s="554"/>
      <c r="NWE45" s="554"/>
      <c r="NWF45" s="554"/>
      <c r="NWG45" s="554"/>
      <c r="NWH45" s="554"/>
      <c r="NWI45" s="554"/>
      <c r="NWJ45" s="554"/>
      <c r="NWK45" s="554"/>
      <c r="NWL45" s="554"/>
      <c r="NWM45" s="554"/>
      <c r="NWN45" s="554"/>
      <c r="NWO45" s="554"/>
      <c r="NWP45" s="554"/>
      <c r="NWQ45" s="554"/>
      <c r="NWR45" s="554"/>
      <c r="NWS45" s="554"/>
      <c r="NWT45" s="554"/>
      <c r="NWU45" s="554"/>
      <c r="NWV45" s="554"/>
      <c r="NWW45" s="554"/>
      <c r="NWX45" s="554"/>
      <c r="NWY45" s="554"/>
      <c r="NWZ45" s="554"/>
      <c r="NXA45" s="554"/>
      <c r="NXB45" s="554"/>
      <c r="NXC45" s="554"/>
      <c r="NXD45" s="554"/>
      <c r="NXE45" s="554"/>
      <c r="NXF45" s="554"/>
      <c r="NXG45" s="554"/>
      <c r="NXH45" s="554"/>
      <c r="NXI45" s="554"/>
      <c r="NXJ45" s="554"/>
      <c r="NXK45" s="554"/>
      <c r="NXL45" s="554"/>
      <c r="NXM45" s="554"/>
      <c r="NXN45" s="554"/>
      <c r="NXO45" s="554"/>
      <c r="NXP45" s="554"/>
      <c r="NXQ45" s="554"/>
      <c r="NXR45" s="554"/>
      <c r="NXS45" s="554"/>
      <c r="NXT45" s="554"/>
      <c r="NXU45" s="554"/>
      <c r="NXV45" s="554"/>
      <c r="NXW45" s="554"/>
      <c r="NXX45" s="554"/>
      <c r="NXY45" s="554"/>
      <c r="NXZ45" s="554"/>
      <c r="NYA45" s="554"/>
      <c r="NYB45" s="554"/>
      <c r="NYC45" s="554"/>
      <c r="NYD45" s="554"/>
      <c r="NYE45" s="554"/>
      <c r="NYF45" s="554"/>
      <c r="NYG45" s="554"/>
      <c r="NYH45" s="554"/>
      <c r="NYI45" s="554"/>
      <c r="NYJ45" s="554"/>
      <c r="NYK45" s="554"/>
      <c r="NYL45" s="554"/>
      <c r="NYM45" s="554"/>
      <c r="NYN45" s="554"/>
      <c r="NYO45" s="554"/>
      <c r="NYP45" s="554"/>
      <c r="NYQ45" s="554"/>
      <c r="NYR45" s="554"/>
      <c r="NYS45" s="554"/>
      <c r="NYT45" s="554"/>
      <c r="NYU45" s="554"/>
      <c r="NYV45" s="554"/>
      <c r="NYW45" s="554"/>
      <c r="NYX45" s="554"/>
      <c r="NYY45" s="554"/>
      <c r="NYZ45" s="554"/>
      <c r="NZA45" s="554"/>
      <c r="NZB45" s="554"/>
      <c r="NZC45" s="554"/>
      <c r="NZD45" s="554"/>
      <c r="NZE45" s="554"/>
      <c r="NZF45" s="554"/>
      <c r="NZG45" s="554"/>
      <c r="NZH45" s="554"/>
      <c r="NZI45" s="554"/>
      <c r="NZJ45" s="554"/>
      <c r="NZK45" s="554"/>
      <c r="NZL45" s="554"/>
      <c r="NZM45" s="554"/>
      <c r="NZN45" s="554"/>
      <c r="NZO45" s="554"/>
      <c r="NZP45" s="554"/>
      <c r="NZQ45" s="554"/>
      <c r="NZR45" s="554"/>
      <c r="NZS45" s="554"/>
      <c r="NZT45" s="554"/>
      <c r="NZU45" s="554"/>
      <c r="NZV45" s="554"/>
      <c r="NZW45" s="554"/>
      <c r="NZX45" s="554"/>
      <c r="NZY45" s="554"/>
      <c r="NZZ45" s="554"/>
      <c r="OAA45" s="554"/>
      <c r="OAB45" s="554"/>
      <c r="OAC45" s="554"/>
      <c r="OAD45" s="554"/>
      <c r="OAE45" s="554"/>
      <c r="OAF45" s="554"/>
      <c r="OAG45" s="554"/>
      <c r="OAH45" s="554"/>
      <c r="OAI45" s="554"/>
      <c r="OAJ45" s="554"/>
      <c r="OAK45" s="554"/>
      <c r="OAL45" s="554"/>
      <c r="OAM45" s="554"/>
      <c r="OAN45" s="554"/>
      <c r="OAO45" s="554"/>
      <c r="OAP45" s="554"/>
      <c r="OAQ45" s="554"/>
      <c r="OAR45" s="554"/>
      <c r="OAS45" s="554"/>
      <c r="OAT45" s="554"/>
      <c r="OAU45" s="554"/>
      <c r="OAV45" s="554"/>
      <c r="OAW45" s="554"/>
      <c r="OAX45" s="554"/>
      <c r="OAY45" s="554"/>
      <c r="OAZ45" s="554"/>
      <c r="OBA45" s="554"/>
      <c r="OBB45" s="554"/>
      <c r="OBC45" s="554"/>
      <c r="OBD45" s="554"/>
      <c r="OBE45" s="554"/>
      <c r="OBF45" s="554"/>
      <c r="OBG45" s="554"/>
      <c r="OBH45" s="554"/>
      <c r="OBI45" s="554"/>
      <c r="OBJ45" s="554"/>
      <c r="OBK45" s="554"/>
      <c r="OBL45" s="554"/>
      <c r="OBM45" s="554"/>
      <c r="OBN45" s="554"/>
      <c r="OBO45" s="554"/>
      <c r="OBP45" s="554"/>
      <c r="OBQ45" s="554"/>
      <c r="OBR45" s="554"/>
      <c r="OBS45" s="554"/>
      <c r="OBT45" s="554"/>
      <c r="OBU45" s="554"/>
      <c r="OBV45" s="554"/>
      <c r="OBW45" s="554"/>
      <c r="OBX45" s="554"/>
      <c r="OBY45" s="554"/>
      <c r="OBZ45" s="554"/>
      <c r="OCA45" s="554"/>
      <c r="OCB45" s="554"/>
      <c r="OCC45" s="554"/>
      <c r="OCD45" s="554"/>
      <c r="OCE45" s="554"/>
      <c r="OCF45" s="554"/>
      <c r="OCG45" s="554"/>
      <c r="OCH45" s="554"/>
      <c r="OCI45" s="554"/>
      <c r="OCJ45" s="554"/>
      <c r="OCK45" s="554"/>
      <c r="OCL45" s="554"/>
      <c r="OCM45" s="554"/>
      <c r="OCN45" s="554"/>
      <c r="OCO45" s="554"/>
      <c r="OCP45" s="554"/>
      <c r="OCQ45" s="554"/>
      <c r="OCR45" s="554"/>
      <c r="OCS45" s="554"/>
      <c r="OCT45" s="554"/>
      <c r="OCU45" s="554"/>
      <c r="OCV45" s="554"/>
      <c r="OCW45" s="554"/>
      <c r="OCX45" s="554"/>
      <c r="OCY45" s="554"/>
      <c r="OCZ45" s="554"/>
      <c r="ODA45" s="554"/>
      <c r="ODB45" s="554"/>
      <c r="ODC45" s="554"/>
      <c r="ODD45" s="554"/>
      <c r="ODE45" s="554"/>
      <c r="ODF45" s="554"/>
      <c r="ODG45" s="554"/>
      <c r="ODH45" s="554"/>
      <c r="ODI45" s="554"/>
      <c r="ODJ45" s="554"/>
      <c r="ODK45" s="554"/>
      <c r="ODL45" s="554"/>
      <c r="ODM45" s="554"/>
      <c r="ODN45" s="554"/>
      <c r="ODO45" s="554"/>
      <c r="ODP45" s="554"/>
      <c r="ODQ45" s="554"/>
      <c r="ODR45" s="554"/>
      <c r="ODS45" s="554"/>
      <c r="ODT45" s="554"/>
      <c r="ODU45" s="554"/>
      <c r="ODV45" s="554"/>
      <c r="ODW45" s="554"/>
      <c r="ODX45" s="554"/>
      <c r="ODY45" s="554"/>
      <c r="ODZ45" s="554"/>
      <c r="OEA45" s="554"/>
      <c r="OEB45" s="554"/>
      <c r="OEC45" s="554"/>
      <c r="OED45" s="554"/>
      <c r="OEE45" s="554"/>
      <c r="OEF45" s="554"/>
      <c r="OEG45" s="554"/>
      <c r="OEH45" s="554"/>
      <c r="OEI45" s="554"/>
      <c r="OEJ45" s="554"/>
      <c r="OEK45" s="554"/>
      <c r="OEL45" s="554"/>
      <c r="OEM45" s="554"/>
      <c r="OEN45" s="554"/>
      <c r="OEO45" s="554"/>
      <c r="OEP45" s="554"/>
      <c r="OEQ45" s="554"/>
      <c r="OER45" s="554"/>
      <c r="OES45" s="554"/>
      <c r="OET45" s="554"/>
      <c r="OEU45" s="554"/>
      <c r="OEV45" s="554"/>
      <c r="OEW45" s="554"/>
      <c r="OEX45" s="554"/>
      <c r="OEY45" s="554"/>
      <c r="OEZ45" s="554"/>
      <c r="OFA45" s="554"/>
      <c r="OFB45" s="554"/>
      <c r="OFC45" s="554"/>
      <c r="OFD45" s="554"/>
      <c r="OFE45" s="554"/>
      <c r="OFF45" s="554"/>
      <c r="OFG45" s="554"/>
      <c r="OFH45" s="554"/>
      <c r="OFI45" s="554"/>
      <c r="OFJ45" s="554"/>
      <c r="OFK45" s="554"/>
      <c r="OFL45" s="554"/>
      <c r="OFM45" s="554"/>
      <c r="OFN45" s="554"/>
      <c r="OFO45" s="554"/>
      <c r="OFP45" s="554"/>
      <c r="OFQ45" s="554"/>
      <c r="OFR45" s="554"/>
      <c r="OFS45" s="554"/>
      <c r="OFT45" s="554"/>
      <c r="OFU45" s="554"/>
      <c r="OFV45" s="554"/>
      <c r="OFW45" s="554"/>
      <c r="OFX45" s="554"/>
      <c r="OFY45" s="554"/>
      <c r="OFZ45" s="554"/>
      <c r="OGA45" s="554"/>
      <c r="OGB45" s="554"/>
      <c r="OGC45" s="554"/>
      <c r="OGD45" s="554"/>
      <c r="OGE45" s="554"/>
      <c r="OGF45" s="554"/>
      <c r="OGG45" s="554"/>
      <c r="OGH45" s="554"/>
      <c r="OGI45" s="554"/>
      <c r="OGJ45" s="554"/>
      <c r="OGK45" s="554"/>
      <c r="OGL45" s="554"/>
      <c r="OGM45" s="554"/>
      <c r="OGN45" s="554"/>
      <c r="OGO45" s="554"/>
      <c r="OGP45" s="554"/>
      <c r="OGQ45" s="554"/>
      <c r="OGR45" s="554"/>
      <c r="OGS45" s="554"/>
      <c r="OGT45" s="554"/>
      <c r="OGU45" s="554"/>
      <c r="OGV45" s="554"/>
      <c r="OGW45" s="554"/>
      <c r="OGX45" s="554"/>
      <c r="OGY45" s="554"/>
      <c r="OGZ45" s="554"/>
      <c r="OHA45" s="554"/>
      <c r="OHB45" s="554"/>
      <c r="OHC45" s="554"/>
      <c r="OHD45" s="554"/>
      <c r="OHE45" s="554"/>
      <c r="OHF45" s="554"/>
      <c r="OHG45" s="554"/>
      <c r="OHH45" s="554"/>
      <c r="OHI45" s="554"/>
      <c r="OHJ45" s="554"/>
      <c r="OHK45" s="554"/>
      <c r="OHL45" s="554"/>
      <c r="OHM45" s="554"/>
      <c r="OHN45" s="554"/>
      <c r="OHO45" s="554"/>
      <c r="OHP45" s="554"/>
      <c r="OHQ45" s="554"/>
      <c r="OHR45" s="554"/>
      <c r="OHS45" s="554"/>
      <c r="OHT45" s="554"/>
      <c r="OHU45" s="554"/>
      <c r="OHV45" s="554"/>
      <c r="OHW45" s="554"/>
      <c r="OHX45" s="554"/>
      <c r="OHY45" s="554"/>
      <c r="OHZ45" s="554"/>
      <c r="OIA45" s="554"/>
      <c r="OIB45" s="554"/>
      <c r="OIC45" s="554"/>
      <c r="OID45" s="554"/>
      <c r="OIE45" s="554"/>
      <c r="OIF45" s="554"/>
      <c r="OIG45" s="554"/>
      <c r="OIH45" s="554"/>
      <c r="OII45" s="554"/>
      <c r="OIJ45" s="554"/>
      <c r="OIK45" s="554"/>
      <c r="OIL45" s="554"/>
      <c r="OIM45" s="554"/>
      <c r="OIN45" s="554"/>
      <c r="OIO45" s="554"/>
      <c r="OIP45" s="554"/>
      <c r="OIQ45" s="554"/>
      <c r="OIR45" s="554"/>
      <c r="OIS45" s="554"/>
      <c r="OIT45" s="554"/>
      <c r="OIU45" s="554"/>
      <c r="OIV45" s="554"/>
      <c r="OIW45" s="554"/>
      <c r="OIX45" s="554"/>
      <c r="OIY45" s="554"/>
      <c r="OIZ45" s="554"/>
      <c r="OJA45" s="554"/>
      <c r="OJB45" s="554"/>
      <c r="OJC45" s="554"/>
      <c r="OJD45" s="554"/>
      <c r="OJE45" s="554"/>
      <c r="OJF45" s="554"/>
      <c r="OJG45" s="554"/>
      <c r="OJH45" s="554"/>
      <c r="OJI45" s="554"/>
      <c r="OJJ45" s="554"/>
      <c r="OJK45" s="554"/>
      <c r="OJL45" s="554"/>
      <c r="OJM45" s="554"/>
      <c r="OJN45" s="554"/>
      <c r="OJO45" s="554"/>
      <c r="OJP45" s="554"/>
      <c r="OJQ45" s="554"/>
      <c r="OJR45" s="554"/>
      <c r="OJS45" s="554"/>
      <c r="OJT45" s="554"/>
      <c r="OJU45" s="554"/>
      <c r="OJV45" s="554"/>
      <c r="OJW45" s="554"/>
      <c r="OJX45" s="554"/>
      <c r="OJY45" s="554"/>
      <c r="OJZ45" s="554"/>
      <c r="OKA45" s="554"/>
      <c r="OKB45" s="554"/>
      <c r="OKC45" s="554"/>
      <c r="OKD45" s="554"/>
      <c r="OKE45" s="554"/>
      <c r="OKF45" s="554"/>
      <c r="OKG45" s="554"/>
      <c r="OKH45" s="554"/>
      <c r="OKI45" s="554"/>
      <c r="OKJ45" s="554"/>
      <c r="OKK45" s="554"/>
      <c r="OKL45" s="554"/>
      <c r="OKM45" s="554"/>
      <c r="OKN45" s="554"/>
      <c r="OKO45" s="554"/>
      <c r="OKP45" s="554"/>
      <c r="OKQ45" s="554"/>
      <c r="OKR45" s="554"/>
      <c r="OKS45" s="554"/>
      <c r="OKT45" s="554"/>
      <c r="OKU45" s="554"/>
      <c r="OKV45" s="554"/>
      <c r="OKW45" s="554"/>
      <c r="OKX45" s="554"/>
      <c r="OKY45" s="554"/>
      <c r="OKZ45" s="554"/>
      <c r="OLA45" s="554"/>
      <c r="OLB45" s="554"/>
      <c r="OLC45" s="554"/>
      <c r="OLD45" s="554"/>
      <c r="OLE45" s="554"/>
      <c r="OLF45" s="554"/>
      <c r="OLG45" s="554"/>
      <c r="OLH45" s="554"/>
      <c r="OLI45" s="554"/>
      <c r="OLJ45" s="554"/>
      <c r="OLK45" s="554"/>
      <c r="OLL45" s="554"/>
      <c r="OLM45" s="554"/>
      <c r="OLN45" s="554"/>
      <c r="OLO45" s="554"/>
      <c r="OLP45" s="554"/>
      <c r="OLQ45" s="554"/>
      <c r="OLR45" s="554"/>
      <c r="OLS45" s="554"/>
      <c r="OLT45" s="554"/>
      <c r="OLU45" s="554"/>
      <c r="OLV45" s="554"/>
      <c r="OLW45" s="554"/>
      <c r="OLX45" s="554"/>
      <c r="OLY45" s="554"/>
      <c r="OLZ45" s="554"/>
      <c r="OMA45" s="554"/>
      <c r="OMB45" s="554"/>
      <c r="OMC45" s="554"/>
      <c r="OMD45" s="554"/>
      <c r="OME45" s="554"/>
      <c r="OMF45" s="554"/>
      <c r="OMG45" s="554"/>
      <c r="OMH45" s="554"/>
      <c r="OMI45" s="554"/>
      <c r="OMJ45" s="554"/>
      <c r="OMK45" s="554"/>
      <c r="OML45" s="554"/>
      <c r="OMM45" s="554"/>
      <c r="OMN45" s="554"/>
      <c r="OMO45" s="554"/>
      <c r="OMP45" s="554"/>
      <c r="OMQ45" s="554"/>
      <c r="OMR45" s="554"/>
      <c r="OMS45" s="554"/>
      <c r="OMT45" s="554"/>
      <c r="OMU45" s="554"/>
      <c r="OMV45" s="554"/>
      <c r="OMW45" s="554"/>
      <c r="OMX45" s="554"/>
      <c r="OMY45" s="554"/>
      <c r="OMZ45" s="554"/>
      <c r="ONA45" s="554"/>
      <c r="ONB45" s="554"/>
      <c r="ONC45" s="554"/>
      <c r="OND45" s="554"/>
      <c r="ONE45" s="554"/>
      <c r="ONF45" s="554"/>
      <c r="ONG45" s="554"/>
      <c r="ONH45" s="554"/>
      <c r="ONI45" s="554"/>
      <c r="ONJ45" s="554"/>
      <c r="ONK45" s="554"/>
      <c r="ONL45" s="554"/>
      <c r="ONM45" s="554"/>
      <c r="ONN45" s="554"/>
      <c r="ONO45" s="554"/>
      <c r="ONP45" s="554"/>
      <c r="ONQ45" s="554"/>
      <c r="ONR45" s="554"/>
      <c r="ONS45" s="554"/>
      <c r="ONT45" s="554"/>
      <c r="ONU45" s="554"/>
      <c r="ONV45" s="554"/>
      <c r="ONW45" s="554"/>
      <c r="ONX45" s="554"/>
      <c r="ONY45" s="554"/>
      <c r="ONZ45" s="554"/>
      <c r="OOA45" s="554"/>
      <c r="OOB45" s="554"/>
      <c r="OOC45" s="554"/>
      <c r="OOD45" s="554"/>
      <c r="OOE45" s="554"/>
      <c r="OOF45" s="554"/>
      <c r="OOG45" s="554"/>
      <c r="OOH45" s="554"/>
      <c r="OOI45" s="554"/>
      <c r="OOJ45" s="554"/>
      <c r="OOK45" s="554"/>
      <c r="OOL45" s="554"/>
      <c r="OOM45" s="554"/>
      <c r="OON45" s="554"/>
      <c r="OOO45" s="554"/>
      <c r="OOP45" s="554"/>
      <c r="OOQ45" s="554"/>
      <c r="OOR45" s="554"/>
      <c r="OOS45" s="554"/>
      <c r="OOT45" s="554"/>
      <c r="OOU45" s="554"/>
      <c r="OOV45" s="554"/>
      <c r="OOW45" s="554"/>
      <c r="OOX45" s="554"/>
      <c r="OOY45" s="554"/>
      <c r="OOZ45" s="554"/>
      <c r="OPA45" s="554"/>
      <c r="OPB45" s="554"/>
      <c r="OPC45" s="554"/>
      <c r="OPD45" s="554"/>
      <c r="OPE45" s="554"/>
      <c r="OPF45" s="554"/>
      <c r="OPG45" s="554"/>
      <c r="OPH45" s="554"/>
      <c r="OPI45" s="554"/>
      <c r="OPJ45" s="554"/>
      <c r="OPK45" s="554"/>
      <c r="OPL45" s="554"/>
      <c r="OPM45" s="554"/>
      <c r="OPN45" s="554"/>
      <c r="OPO45" s="554"/>
      <c r="OPP45" s="554"/>
      <c r="OPQ45" s="554"/>
      <c r="OPR45" s="554"/>
      <c r="OPS45" s="554"/>
      <c r="OPT45" s="554"/>
      <c r="OPU45" s="554"/>
      <c r="OPV45" s="554"/>
      <c r="OPW45" s="554"/>
      <c r="OPX45" s="554"/>
      <c r="OPY45" s="554"/>
      <c r="OPZ45" s="554"/>
      <c r="OQA45" s="554"/>
      <c r="OQB45" s="554"/>
      <c r="OQC45" s="554"/>
      <c r="OQD45" s="554"/>
      <c r="OQE45" s="554"/>
      <c r="OQF45" s="554"/>
      <c r="OQG45" s="554"/>
      <c r="OQH45" s="554"/>
      <c r="OQI45" s="554"/>
      <c r="OQJ45" s="554"/>
      <c r="OQK45" s="554"/>
      <c r="OQL45" s="554"/>
      <c r="OQM45" s="554"/>
      <c r="OQN45" s="554"/>
      <c r="OQO45" s="554"/>
      <c r="OQP45" s="554"/>
      <c r="OQQ45" s="554"/>
      <c r="OQR45" s="554"/>
      <c r="OQS45" s="554"/>
      <c r="OQT45" s="554"/>
      <c r="OQU45" s="554"/>
      <c r="OQV45" s="554"/>
      <c r="OQW45" s="554"/>
      <c r="OQX45" s="554"/>
      <c r="OQY45" s="554"/>
      <c r="OQZ45" s="554"/>
      <c r="ORA45" s="554"/>
      <c r="ORB45" s="554"/>
      <c r="ORC45" s="554"/>
      <c r="ORD45" s="554"/>
      <c r="ORE45" s="554"/>
      <c r="ORF45" s="554"/>
      <c r="ORG45" s="554"/>
      <c r="ORH45" s="554"/>
      <c r="ORI45" s="554"/>
      <c r="ORJ45" s="554"/>
      <c r="ORK45" s="554"/>
      <c r="ORL45" s="554"/>
      <c r="ORM45" s="554"/>
      <c r="ORN45" s="554"/>
      <c r="ORO45" s="554"/>
      <c r="ORP45" s="554"/>
      <c r="ORQ45" s="554"/>
      <c r="ORR45" s="554"/>
      <c r="ORS45" s="554"/>
      <c r="ORT45" s="554"/>
      <c r="ORU45" s="554"/>
      <c r="ORV45" s="554"/>
      <c r="ORW45" s="554"/>
      <c r="ORX45" s="554"/>
      <c r="ORY45" s="554"/>
      <c r="ORZ45" s="554"/>
      <c r="OSA45" s="554"/>
      <c r="OSB45" s="554"/>
      <c r="OSC45" s="554"/>
      <c r="OSD45" s="554"/>
      <c r="OSE45" s="554"/>
      <c r="OSF45" s="554"/>
      <c r="OSG45" s="554"/>
      <c r="OSH45" s="554"/>
      <c r="OSI45" s="554"/>
      <c r="OSJ45" s="554"/>
      <c r="OSK45" s="554"/>
      <c r="OSL45" s="554"/>
      <c r="OSM45" s="554"/>
      <c r="OSN45" s="554"/>
      <c r="OSO45" s="554"/>
      <c r="OSP45" s="554"/>
      <c r="OSQ45" s="554"/>
      <c r="OSR45" s="554"/>
      <c r="OSS45" s="554"/>
      <c r="OST45" s="554"/>
      <c r="OSU45" s="554"/>
      <c r="OSV45" s="554"/>
      <c r="OSW45" s="554"/>
      <c r="OSX45" s="554"/>
      <c r="OSY45" s="554"/>
      <c r="OSZ45" s="554"/>
      <c r="OTA45" s="554"/>
      <c r="OTB45" s="554"/>
      <c r="OTC45" s="554"/>
      <c r="OTD45" s="554"/>
      <c r="OTE45" s="554"/>
      <c r="OTF45" s="554"/>
      <c r="OTG45" s="554"/>
      <c r="OTH45" s="554"/>
      <c r="OTI45" s="554"/>
      <c r="OTJ45" s="554"/>
      <c r="OTK45" s="554"/>
      <c r="OTL45" s="554"/>
      <c r="OTM45" s="554"/>
      <c r="OTN45" s="554"/>
      <c r="OTO45" s="554"/>
      <c r="OTP45" s="554"/>
      <c r="OTQ45" s="554"/>
      <c r="OTR45" s="554"/>
      <c r="OTS45" s="554"/>
      <c r="OTT45" s="554"/>
      <c r="OTU45" s="554"/>
      <c r="OTV45" s="554"/>
      <c r="OTW45" s="554"/>
      <c r="OTX45" s="554"/>
      <c r="OTY45" s="554"/>
      <c r="OTZ45" s="554"/>
      <c r="OUA45" s="554"/>
      <c r="OUB45" s="554"/>
      <c r="OUC45" s="554"/>
      <c r="OUD45" s="554"/>
      <c r="OUE45" s="554"/>
      <c r="OUF45" s="554"/>
      <c r="OUG45" s="554"/>
      <c r="OUH45" s="554"/>
      <c r="OUI45" s="554"/>
      <c r="OUJ45" s="554"/>
      <c r="OUK45" s="554"/>
      <c r="OUL45" s="554"/>
      <c r="OUM45" s="554"/>
      <c r="OUN45" s="554"/>
      <c r="OUO45" s="554"/>
      <c r="OUP45" s="554"/>
      <c r="OUQ45" s="554"/>
      <c r="OUR45" s="554"/>
      <c r="OUS45" s="554"/>
      <c r="OUT45" s="554"/>
      <c r="OUU45" s="554"/>
      <c r="OUV45" s="554"/>
      <c r="OUW45" s="554"/>
      <c r="OUX45" s="554"/>
      <c r="OUY45" s="554"/>
      <c r="OUZ45" s="554"/>
      <c r="OVA45" s="554"/>
      <c r="OVB45" s="554"/>
      <c r="OVC45" s="554"/>
      <c r="OVD45" s="554"/>
      <c r="OVE45" s="554"/>
      <c r="OVF45" s="554"/>
      <c r="OVG45" s="554"/>
      <c r="OVH45" s="554"/>
      <c r="OVI45" s="554"/>
      <c r="OVJ45" s="554"/>
      <c r="OVK45" s="554"/>
      <c r="OVL45" s="554"/>
      <c r="OVM45" s="554"/>
      <c r="OVN45" s="554"/>
      <c r="OVO45" s="554"/>
      <c r="OVP45" s="554"/>
      <c r="OVQ45" s="554"/>
      <c r="OVR45" s="554"/>
      <c r="OVS45" s="554"/>
      <c r="OVT45" s="554"/>
      <c r="OVU45" s="554"/>
      <c r="OVV45" s="554"/>
      <c r="OVW45" s="554"/>
      <c r="OVX45" s="554"/>
      <c r="OVY45" s="554"/>
      <c r="OVZ45" s="554"/>
      <c r="OWA45" s="554"/>
      <c r="OWB45" s="554"/>
      <c r="OWC45" s="554"/>
      <c r="OWD45" s="554"/>
      <c r="OWE45" s="554"/>
      <c r="OWF45" s="554"/>
      <c r="OWG45" s="554"/>
      <c r="OWH45" s="554"/>
      <c r="OWI45" s="554"/>
      <c r="OWJ45" s="554"/>
      <c r="OWK45" s="554"/>
      <c r="OWL45" s="554"/>
      <c r="OWM45" s="554"/>
      <c r="OWN45" s="554"/>
      <c r="OWO45" s="554"/>
      <c r="OWP45" s="554"/>
      <c r="OWQ45" s="554"/>
      <c r="OWR45" s="554"/>
      <c r="OWS45" s="554"/>
      <c r="OWT45" s="554"/>
      <c r="OWU45" s="554"/>
      <c r="OWV45" s="554"/>
      <c r="OWW45" s="554"/>
      <c r="OWX45" s="554"/>
      <c r="OWY45" s="554"/>
      <c r="OWZ45" s="554"/>
      <c r="OXA45" s="554"/>
      <c r="OXB45" s="554"/>
      <c r="OXC45" s="554"/>
      <c r="OXD45" s="554"/>
      <c r="OXE45" s="554"/>
      <c r="OXF45" s="554"/>
      <c r="OXG45" s="554"/>
      <c r="OXH45" s="554"/>
      <c r="OXI45" s="554"/>
      <c r="OXJ45" s="554"/>
      <c r="OXK45" s="554"/>
      <c r="OXL45" s="554"/>
      <c r="OXM45" s="554"/>
      <c r="OXN45" s="554"/>
      <c r="OXO45" s="554"/>
      <c r="OXP45" s="554"/>
      <c r="OXQ45" s="554"/>
      <c r="OXR45" s="554"/>
      <c r="OXS45" s="554"/>
      <c r="OXT45" s="554"/>
      <c r="OXU45" s="554"/>
      <c r="OXV45" s="554"/>
      <c r="OXW45" s="554"/>
      <c r="OXX45" s="554"/>
      <c r="OXY45" s="554"/>
      <c r="OXZ45" s="554"/>
      <c r="OYA45" s="554"/>
      <c r="OYB45" s="554"/>
      <c r="OYC45" s="554"/>
      <c r="OYD45" s="554"/>
      <c r="OYE45" s="554"/>
      <c r="OYF45" s="554"/>
      <c r="OYG45" s="554"/>
      <c r="OYH45" s="554"/>
      <c r="OYI45" s="554"/>
      <c r="OYJ45" s="554"/>
      <c r="OYK45" s="554"/>
      <c r="OYL45" s="554"/>
      <c r="OYM45" s="554"/>
      <c r="OYN45" s="554"/>
      <c r="OYO45" s="554"/>
      <c r="OYP45" s="554"/>
      <c r="OYQ45" s="554"/>
      <c r="OYR45" s="554"/>
      <c r="OYS45" s="554"/>
      <c r="OYT45" s="554"/>
      <c r="OYU45" s="554"/>
      <c r="OYV45" s="554"/>
      <c r="OYW45" s="554"/>
      <c r="OYX45" s="554"/>
      <c r="OYY45" s="554"/>
      <c r="OYZ45" s="554"/>
      <c r="OZA45" s="554"/>
      <c r="OZB45" s="554"/>
      <c r="OZC45" s="554"/>
      <c r="OZD45" s="554"/>
      <c r="OZE45" s="554"/>
      <c r="OZF45" s="554"/>
      <c r="OZG45" s="554"/>
      <c r="OZH45" s="554"/>
      <c r="OZI45" s="554"/>
      <c r="OZJ45" s="554"/>
      <c r="OZK45" s="554"/>
      <c r="OZL45" s="554"/>
      <c r="OZM45" s="554"/>
      <c r="OZN45" s="554"/>
      <c r="OZO45" s="554"/>
      <c r="OZP45" s="554"/>
      <c r="OZQ45" s="554"/>
      <c r="OZR45" s="554"/>
      <c r="OZS45" s="554"/>
      <c r="OZT45" s="554"/>
      <c r="OZU45" s="554"/>
      <c r="OZV45" s="554"/>
      <c r="OZW45" s="554"/>
      <c r="OZX45" s="554"/>
      <c r="OZY45" s="554"/>
      <c r="OZZ45" s="554"/>
      <c r="PAA45" s="554"/>
      <c r="PAB45" s="554"/>
      <c r="PAC45" s="554"/>
      <c r="PAD45" s="554"/>
      <c r="PAE45" s="554"/>
      <c r="PAF45" s="554"/>
      <c r="PAG45" s="554"/>
      <c r="PAH45" s="554"/>
      <c r="PAI45" s="554"/>
      <c r="PAJ45" s="554"/>
      <c r="PAK45" s="554"/>
      <c r="PAL45" s="554"/>
      <c r="PAM45" s="554"/>
      <c r="PAN45" s="554"/>
      <c r="PAO45" s="554"/>
      <c r="PAP45" s="554"/>
      <c r="PAQ45" s="554"/>
      <c r="PAR45" s="554"/>
      <c r="PAS45" s="554"/>
      <c r="PAT45" s="554"/>
      <c r="PAU45" s="554"/>
      <c r="PAV45" s="554"/>
      <c r="PAW45" s="554"/>
      <c r="PAX45" s="554"/>
      <c r="PAY45" s="554"/>
      <c r="PAZ45" s="554"/>
      <c r="PBA45" s="554"/>
      <c r="PBB45" s="554"/>
      <c r="PBC45" s="554"/>
      <c r="PBD45" s="554"/>
      <c r="PBE45" s="554"/>
      <c r="PBF45" s="554"/>
      <c r="PBG45" s="554"/>
      <c r="PBH45" s="554"/>
      <c r="PBI45" s="554"/>
      <c r="PBJ45" s="554"/>
      <c r="PBK45" s="554"/>
      <c r="PBL45" s="554"/>
      <c r="PBM45" s="554"/>
      <c r="PBN45" s="554"/>
      <c r="PBO45" s="554"/>
      <c r="PBP45" s="554"/>
      <c r="PBQ45" s="554"/>
      <c r="PBR45" s="554"/>
      <c r="PBS45" s="554"/>
      <c r="PBT45" s="554"/>
      <c r="PBU45" s="554"/>
      <c r="PBV45" s="554"/>
      <c r="PBW45" s="554"/>
      <c r="PBX45" s="554"/>
      <c r="PBY45" s="554"/>
      <c r="PBZ45" s="554"/>
      <c r="PCA45" s="554"/>
      <c r="PCB45" s="554"/>
      <c r="PCC45" s="554"/>
      <c r="PCD45" s="554"/>
      <c r="PCE45" s="554"/>
      <c r="PCF45" s="554"/>
      <c r="PCG45" s="554"/>
      <c r="PCH45" s="554"/>
      <c r="PCI45" s="554"/>
      <c r="PCJ45" s="554"/>
      <c r="PCK45" s="554"/>
      <c r="PCL45" s="554"/>
      <c r="PCM45" s="554"/>
      <c r="PCN45" s="554"/>
      <c r="PCO45" s="554"/>
      <c r="PCP45" s="554"/>
      <c r="PCQ45" s="554"/>
      <c r="PCR45" s="554"/>
      <c r="PCS45" s="554"/>
      <c r="PCT45" s="554"/>
      <c r="PCU45" s="554"/>
      <c r="PCV45" s="554"/>
      <c r="PCW45" s="554"/>
      <c r="PCX45" s="554"/>
      <c r="PCY45" s="554"/>
      <c r="PCZ45" s="554"/>
      <c r="PDA45" s="554"/>
      <c r="PDB45" s="554"/>
      <c r="PDC45" s="554"/>
      <c r="PDD45" s="554"/>
      <c r="PDE45" s="554"/>
      <c r="PDF45" s="554"/>
      <c r="PDG45" s="554"/>
      <c r="PDH45" s="554"/>
      <c r="PDI45" s="554"/>
      <c r="PDJ45" s="554"/>
      <c r="PDK45" s="554"/>
      <c r="PDL45" s="554"/>
      <c r="PDM45" s="554"/>
      <c r="PDN45" s="554"/>
      <c r="PDO45" s="554"/>
      <c r="PDP45" s="554"/>
      <c r="PDQ45" s="554"/>
      <c r="PDR45" s="554"/>
      <c r="PDS45" s="554"/>
      <c r="PDT45" s="554"/>
      <c r="PDU45" s="554"/>
      <c r="PDV45" s="554"/>
      <c r="PDW45" s="554"/>
      <c r="PDX45" s="554"/>
      <c r="PDY45" s="554"/>
      <c r="PDZ45" s="554"/>
      <c r="PEA45" s="554"/>
      <c r="PEB45" s="554"/>
      <c r="PEC45" s="554"/>
      <c r="PED45" s="554"/>
      <c r="PEE45" s="554"/>
      <c r="PEF45" s="554"/>
      <c r="PEG45" s="554"/>
      <c r="PEH45" s="554"/>
      <c r="PEI45" s="554"/>
      <c r="PEJ45" s="554"/>
      <c r="PEK45" s="554"/>
      <c r="PEL45" s="554"/>
      <c r="PEM45" s="554"/>
      <c r="PEN45" s="554"/>
      <c r="PEO45" s="554"/>
      <c r="PEP45" s="554"/>
      <c r="PEQ45" s="554"/>
      <c r="PER45" s="554"/>
      <c r="PES45" s="554"/>
      <c r="PET45" s="554"/>
      <c r="PEU45" s="554"/>
      <c r="PEV45" s="554"/>
      <c r="PEW45" s="554"/>
      <c r="PEX45" s="554"/>
      <c r="PEY45" s="554"/>
      <c r="PEZ45" s="554"/>
      <c r="PFA45" s="554"/>
      <c r="PFB45" s="554"/>
      <c r="PFC45" s="554"/>
      <c r="PFD45" s="554"/>
      <c r="PFE45" s="554"/>
      <c r="PFF45" s="554"/>
      <c r="PFG45" s="554"/>
      <c r="PFH45" s="554"/>
      <c r="PFI45" s="554"/>
      <c r="PFJ45" s="554"/>
      <c r="PFK45" s="554"/>
      <c r="PFL45" s="554"/>
      <c r="PFM45" s="554"/>
      <c r="PFN45" s="554"/>
      <c r="PFO45" s="554"/>
      <c r="PFP45" s="554"/>
      <c r="PFQ45" s="554"/>
      <c r="PFR45" s="554"/>
      <c r="PFS45" s="554"/>
      <c r="PFT45" s="554"/>
      <c r="PFU45" s="554"/>
      <c r="PFV45" s="554"/>
      <c r="PFW45" s="554"/>
      <c r="PFX45" s="554"/>
      <c r="PFY45" s="554"/>
      <c r="PFZ45" s="554"/>
      <c r="PGA45" s="554"/>
      <c r="PGB45" s="554"/>
      <c r="PGC45" s="554"/>
      <c r="PGD45" s="554"/>
      <c r="PGE45" s="554"/>
      <c r="PGF45" s="554"/>
      <c r="PGG45" s="554"/>
      <c r="PGH45" s="554"/>
      <c r="PGI45" s="554"/>
      <c r="PGJ45" s="554"/>
      <c r="PGK45" s="554"/>
      <c r="PGL45" s="554"/>
      <c r="PGM45" s="554"/>
      <c r="PGN45" s="554"/>
      <c r="PGO45" s="554"/>
      <c r="PGP45" s="554"/>
      <c r="PGQ45" s="554"/>
      <c r="PGR45" s="554"/>
      <c r="PGS45" s="554"/>
      <c r="PGT45" s="554"/>
      <c r="PGU45" s="554"/>
      <c r="PGV45" s="554"/>
      <c r="PGW45" s="554"/>
      <c r="PGX45" s="554"/>
      <c r="PGY45" s="554"/>
      <c r="PGZ45" s="554"/>
      <c r="PHA45" s="554"/>
      <c r="PHB45" s="554"/>
      <c r="PHC45" s="554"/>
      <c r="PHD45" s="554"/>
      <c r="PHE45" s="554"/>
      <c r="PHF45" s="554"/>
      <c r="PHG45" s="554"/>
      <c r="PHH45" s="554"/>
      <c r="PHI45" s="554"/>
      <c r="PHJ45" s="554"/>
      <c r="PHK45" s="554"/>
      <c r="PHL45" s="554"/>
      <c r="PHM45" s="554"/>
      <c r="PHN45" s="554"/>
      <c r="PHO45" s="554"/>
      <c r="PHP45" s="554"/>
      <c r="PHQ45" s="554"/>
      <c r="PHR45" s="554"/>
      <c r="PHS45" s="554"/>
      <c r="PHT45" s="554"/>
      <c r="PHU45" s="554"/>
      <c r="PHV45" s="554"/>
      <c r="PHW45" s="554"/>
      <c r="PHX45" s="554"/>
      <c r="PHY45" s="554"/>
      <c r="PHZ45" s="554"/>
      <c r="PIA45" s="554"/>
      <c r="PIB45" s="554"/>
      <c r="PIC45" s="554"/>
      <c r="PID45" s="554"/>
      <c r="PIE45" s="554"/>
      <c r="PIF45" s="554"/>
      <c r="PIG45" s="554"/>
      <c r="PIH45" s="554"/>
      <c r="PII45" s="554"/>
      <c r="PIJ45" s="554"/>
      <c r="PIK45" s="554"/>
      <c r="PIL45" s="554"/>
      <c r="PIM45" s="554"/>
      <c r="PIN45" s="554"/>
      <c r="PIO45" s="554"/>
      <c r="PIP45" s="554"/>
      <c r="PIQ45" s="554"/>
      <c r="PIR45" s="554"/>
      <c r="PIS45" s="554"/>
      <c r="PIT45" s="554"/>
      <c r="PIU45" s="554"/>
      <c r="PIV45" s="554"/>
      <c r="PIW45" s="554"/>
      <c r="PIX45" s="554"/>
      <c r="PIY45" s="554"/>
      <c r="PIZ45" s="554"/>
      <c r="PJA45" s="554"/>
      <c r="PJB45" s="554"/>
      <c r="PJC45" s="554"/>
      <c r="PJD45" s="554"/>
      <c r="PJE45" s="554"/>
      <c r="PJF45" s="554"/>
      <c r="PJG45" s="554"/>
      <c r="PJH45" s="554"/>
      <c r="PJI45" s="554"/>
      <c r="PJJ45" s="554"/>
      <c r="PJK45" s="554"/>
      <c r="PJL45" s="554"/>
      <c r="PJM45" s="554"/>
      <c r="PJN45" s="554"/>
      <c r="PJO45" s="554"/>
      <c r="PJP45" s="554"/>
      <c r="PJQ45" s="554"/>
      <c r="PJR45" s="554"/>
      <c r="PJS45" s="554"/>
      <c r="PJT45" s="554"/>
      <c r="PJU45" s="554"/>
      <c r="PJV45" s="554"/>
      <c r="PJW45" s="554"/>
      <c r="PJX45" s="554"/>
      <c r="PJY45" s="554"/>
      <c r="PJZ45" s="554"/>
      <c r="PKA45" s="554"/>
      <c r="PKB45" s="554"/>
      <c r="PKC45" s="554"/>
      <c r="PKD45" s="554"/>
      <c r="PKE45" s="554"/>
      <c r="PKF45" s="554"/>
      <c r="PKG45" s="554"/>
      <c r="PKH45" s="554"/>
      <c r="PKI45" s="554"/>
      <c r="PKJ45" s="554"/>
      <c r="PKK45" s="554"/>
      <c r="PKL45" s="554"/>
      <c r="PKM45" s="554"/>
      <c r="PKN45" s="554"/>
      <c r="PKO45" s="554"/>
      <c r="PKP45" s="554"/>
      <c r="PKQ45" s="554"/>
      <c r="PKR45" s="554"/>
      <c r="PKS45" s="554"/>
      <c r="PKT45" s="554"/>
      <c r="PKU45" s="554"/>
      <c r="PKV45" s="554"/>
      <c r="PKW45" s="554"/>
      <c r="PKX45" s="554"/>
      <c r="PKY45" s="554"/>
      <c r="PKZ45" s="554"/>
      <c r="PLA45" s="554"/>
      <c r="PLB45" s="554"/>
      <c r="PLC45" s="554"/>
      <c r="PLD45" s="554"/>
      <c r="PLE45" s="554"/>
      <c r="PLF45" s="554"/>
      <c r="PLG45" s="554"/>
      <c r="PLH45" s="554"/>
      <c r="PLI45" s="554"/>
      <c r="PLJ45" s="554"/>
      <c r="PLK45" s="554"/>
      <c r="PLL45" s="554"/>
      <c r="PLM45" s="554"/>
      <c r="PLN45" s="554"/>
      <c r="PLO45" s="554"/>
      <c r="PLP45" s="554"/>
      <c r="PLQ45" s="554"/>
      <c r="PLR45" s="554"/>
      <c r="PLS45" s="554"/>
      <c r="PLT45" s="554"/>
      <c r="PLU45" s="554"/>
      <c r="PLV45" s="554"/>
      <c r="PLW45" s="554"/>
      <c r="PLX45" s="554"/>
      <c r="PLY45" s="554"/>
      <c r="PLZ45" s="554"/>
      <c r="PMA45" s="554"/>
      <c r="PMB45" s="554"/>
      <c r="PMC45" s="554"/>
      <c r="PMD45" s="554"/>
      <c r="PME45" s="554"/>
      <c r="PMF45" s="554"/>
      <c r="PMG45" s="554"/>
      <c r="PMH45" s="554"/>
      <c r="PMI45" s="554"/>
      <c r="PMJ45" s="554"/>
      <c r="PMK45" s="554"/>
      <c r="PML45" s="554"/>
      <c r="PMM45" s="554"/>
      <c r="PMN45" s="554"/>
      <c r="PMO45" s="554"/>
      <c r="PMP45" s="554"/>
      <c r="PMQ45" s="554"/>
      <c r="PMR45" s="554"/>
      <c r="PMS45" s="554"/>
      <c r="PMT45" s="554"/>
      <c r="PMU45" s="554"/>
      <c r="PMV45" s="554"/>
      <c r="PMW45" s="554"/>
      <c r="PMX45" s="554"/>
      <c r="PMY45" s="554"/>
      <c r="PMZ45" s="554"/>
      <c r="PNA45" s="554"/>
      <c r="PNB45" s="554"/>
      <c r="PNC45" s="554"/>
      <c r="PND45" s="554"/>
      <c r="PNE45" s="554"/>
      <c r="PNF45" s="554"/>
      <c r="PNG45" s="554"/>
      <c r="PNH45" s="554"/>
      <c r="PNI45" s="554"/>
      <c r="PNJ45" s="554"/>
      <c r="PNK45" s="554"/>
      <c r="PNL45" s="554"/>
      <c r="PNM45" s="554"/>
      <c r="PNN45" s="554"/>
      <c r="PNO45" s="554"/>
      <c r="PNP45" s="554"/>
      <c r="PNQ45" s="554"/>
      <c r="PNR45" s="554"/>
      <c r="PNS45" s="554"/>
      <c r="PNT45" s="554"/>
      <c r="PNU45" s="554"/>
      <c r="PNV45" s="554"/>
      <c r="PNW45" s="554"/>
      <c r="PNX45" s="554"/>
      <c r="PNY45" s="554"/>
      <c r="PNZ45" s="554"/>
      <c r="POA45" s="554"/>
      <c r="POB45" s="554"/>
      <c r="POC45" s="554"/>
      <c r="POD45" s="554"/>
      <c r="POE45" s="554"/>
      <c r="POF45" s="554"/>
      <c r="POG45" s="554"/>
      <c r="POH45" s="554"/>
      <c r="POI45" s="554"/>
      <c r="POJ45" s="554"/>
      <c r="POK45" s="554"/>
      <c r="POL45" s="554"/>
      <c r="POM45" s="554"/>
      <c r="PON45" s="554"/>
      <c r="POO45" s="554"/>
      <c r="POP45" s="554"/>
      <c r="POQ45" s="554"/>
      <c r="POR45" s="554"/>
      <c r="POS45" s="554"/>
      <c r="POT45" s="554"/>
      <c r="POU45" s="554"/>
      <c r="POV45" s="554"/>
      <c r="POW45" s="554"/>
      <c r="POX45" s="554"/>
      <c r="POY45" s="554"/>
      <c r="POZ45" s="554"/>
      <c r="PPA45" s="554"/>
      <c r="PPB45" s="554"/>
      <c r="PPC45" s="554"/>
      <c r="PPD45" s="554"/>
      <c r="PPE45" s="554"/>
      <c r="PPF45" s="554"/>
      <c r="PPG45" s="554"/>
      <c r="PPH45" s="554"/>
      <c r="PPI45" s="554"/>
      <c r="PPJ45" s="554"/>
      <c r="PPK45" s="554"/>
      <c r="PPL45" s="554"/>
      <c r="PPM45" s="554"/>
      <c r="PPN45" s="554"/>
      <c r="PPO45" s="554"/>
      <c r="PPP45" s="554"/>
      <c r="PPQ45" s="554"/>
      <c r="PPR45" s="554"/>
      <c r="PPS45" s="554"/>
      <c r="PPT45" s="554"/>
      <c r="PPU45" s="554"/>
      <c r="PPV45" s="554"/>
      <c r="PPW45" s="554"/>
      <c r="PPX45" s="554"/>
      <c r="PPY45" s="554"/>
      <c r="PPZ45" s="554"/>
      <c r="PQA45" s="554"/>
      <c r="PQB45" s="554"/>
      <c r="PQC45" s="554"/>
      <c r="PQD45" s="554"/>
      <c r="PQE45" s="554"/>
      <c r="PQF45" s="554"/>
      <c r="PQG45" s="554"/>
      <c r="PQH45" s="554"/>
      <c r="PQI45" s="554"/>
      <c r="PQJ45" s="554"/>
      <c r="PQK45" s="554"/>
      <c r="PQL45" s="554"/>
      <c r="PQM45" s="554"/>
      <c r="PQN45" s="554"/>
      <c r="PQO45" s="554"/>
      <c r="PQP45" s="554"/>
      <c r="PQQ45" s="554"/>
      <c r="PQR45" s="554"/>
      <c r="PQS45" s="554"/>
      <c r="PQT45" s="554"/>
      <c r="PQU45" s="554"/>
      <c r="PQV45" s="554"/>
      <c r="PQW45" s="554"/>
      <c r="PQX45" s="554"/>
      <c r="PQY45" s="554"/>
      <c r="PQZ45" s="554"/>
      <c r="PRA45" s="554"/>
      <c r="PRB45" s="554"/>
      <c r="PRC45" s="554"/>
      <c r="PRD45" s="554"/>
      <c r="PRE45" s="554"/>
      <c r="PRF45" s="554"/>
      <c r="PRG45" s="554"/>
      <c r="PRH45" s="554"/>
      <c r="PRI45" s="554"/>
      <c r="PRJ45" s="554"/>
      <c r="PRK45" s="554"/>
      <c r="PRL45" s="554"/>
      <c r="PRM45" s="554"/>
      <c r="PRN45" s="554"/>
      <c r="PRO45" s="554"/>
      <c r="PRP45" s="554"/>
      <c r="PRQ45" s="554"/>
      <c r="PRR45" s="554"/>
      <c r="PRS45" s="554"/>
      <c r="PRT45" s="554"/>
      <c r="PRU45" s="554"/>
      <c r="PRV45" s="554"/>
      <c r="PRW45" s="554"/>
      <c r="PRX45" s="554"/>
      <c r="PRY45" s="554"/>
      <c r="PRZ45" s="554"/>
      <c r="PSA45" s="554"/>
      <c r="PSB45" s="554"/>
      <c r="PSC45" s="554"/>
      <c r="PSD45" s="554"/>
      <c r="PSE45" s="554"/>
      <c r="PSF45" s="554"/>
      <c r="PSG45" s="554"/>
      <c r="PSH45" s="554"/>
      <c r="PSI45" s="554"/>
      <c r="PSJ45" s="554"/>
      <c r="PSK45" s="554"/>
      <c r="PSL45" s="554"/>
      <c r="PSM45" s="554"/>
      <c r="PSN45" s="554"/>
      <c r="PSO45" s="554"/>
      <c r="PSP45" s="554"/>
      <c r="PSQ45" s="554"/>
      <c r="PSR45" s="554"/>
      <c r="PSS45" s="554"/>
      <c r="PST45" s="554"/>
      <c r="PSU45" s="554"/>
      <c r="PSV45" s="554"/>
      <c r="PSW45" s="554"/>
      <c r="PSX45" s="554"/>
      <c r="PSY45" s="554"/>
      <c r="PSZ45" s="554"/>
      <c r="PTA45" s="554"/>
      <c r="PTB45" s="554"/>
      <c r="PTC45" s="554"/>
      <c r="PTD45" s="554"/>
      <c r="PTE45" s="554"/>
      <c r="PTF45" s="554"/>
      <c r="PTG45" s="554"/>
      <c r="PTH45" s="554"/>
      <c r="PTI45" s="554"/>
      <c r="PTJ45" s="554"/>
      <c r="PTK45" s="554"/>
      <c r="PTL45" s="554"/>
      <c r="PTM45" s="554"/>
      <c r="PTN45" s="554"/>
      <c r="PTO45" s="554"/>
      <c r="PTP45" s="554"/>
      <c r="PTQ45" s="554"/>
      <c r="PTR45" s="554"/>
      <c r="PTS45" s="554"/>
      <c r="PTT45" s="554"/>
      <c r="PTU45" s="554"/>
      <c r="PTV45" s="554"/>
      <c r="PTW45" s="554"/>
      <c r="PTX45" s="554"/>
      <c r="PTY45" s="554"/>
      <c r="PTZ45" s="554"/>
      <c r="PUA45" s="554"/>
      <c r="PUB45" s="554"/>
      <c r="PUC45" s="554"/>
      <c r="PUD45" s="554"/>
      <c r="PUE45" s="554"/>
      <c r="PUF45" s="554"/>
      <c r="PUG45" s="554"/>
      <c r="PUH45" s="554"/>
      <c r="PUI45" s="554"/>
      <c r="PUJ45" s="554"/>
      <c r="PUK45" s="554"/>
      <c r="PUL45" s="554"/>
      <c r="PUM45" s="554"/>
      <c r="PUN45" s="554"/>
      <c r="PUO45" s="554"/>
      <c r="PUP45" s="554"/>
      <c r="PUQ45" s="554"/>
      <c r="PUR45" s="554"/>
      <c r="PUS45" s="554"/>
      <c r="PUT45" s="554"/>
      <c r="PUU45" s="554"/>
      <c r="PUV45" s="554"/>
      <c r="PUW45" s="554"/>
      <c r="PUX45" s="554"/>
      <c r="PUY45" s="554"/>
      <c r="PUZ45" s="554"/>
      <c r="PVA45" s="554"/>
      <c r="PVB45" s="554"/>
      <c r="PVC45" s="554"/>
      <c r="PVD45" s="554"/>
      <c r="PVE45" s="554"/>
      <c r="PVF45" s="554"/>
      <c r="PVG45" s="554"/>
      <c r="PVH45" s="554"/>
      <c r="PVI45" s="554"/>
      <c r="PVJ45" s="554"/>
      <c r="PVK45" s="554"/>
      <c r="PVL45" s="554"/>
      <c r="PVM45" s="554"/>
      <c r="PVN45" s="554"/>
      <c r="PVO45" s="554"/>
      <c r="PVP45" s="554"/>
      <c r="PVQ45" s="554"/>
      <c r="PVR45" s="554"/>
      <c r="PVS45" s="554"/>
      <c r="PVT45" s="554"/>
      <c r="PVU45" s="554"/>
      <c r="PVV45" s="554"/>
      <c r="PVW45" s="554"/>
      <c r="PVX45" s="554"/>
      <c r="PVY45" s="554"/>
      <c r="PVZ45" s="554"/>
      <c r="PWA45" s="554"/>
      <c r="PWB45" s="554"/>
      <c r="PWC45" s="554"/>
      <c r="PWD45" s="554"/>
      <c r="PWE45" s="554"/>
      <c r="PWF45" s="554"/>
      <c r="PWG45" s="554"/>
      <c r="PWH45" s="554"/>
      <c r="PWI45" s="554"/>
      <c r="PWJ45" s="554"/>
      <c r="PWK45" s="554"/>
      <c r="PWL45" s="554"/>
      <c r="PWM45" s="554"/>
      <c r="PWN45" s="554"/>
      <c r="PWO45" s="554"/>
      <c r="PWP45" s="554"/>
      <c r="PWQ45" s="554"/>
      <c r="PWR45" s="554"/>
      <c r="PWS45" s="554"/>
      <c r="PWT45" s="554"/>
      <c r="PWU45" s="554"/>
      <c r="PWV45" s="554"/>
      <c r="PWW45" s="554"/>
      <c r="PWX45" s="554"/>
      <c r="PWY45" s="554"/>
      <c r="PWZ45" s="554"/>
      <c r="PXA45" s="554"/>
      <c r="PXB45" s="554"/>
      <c r="PXC45" s="554"/>
      <c r="PXD45" s="554"/>
      <c r="PXE45" s="554"/>
      <c r="PXF45" s="554"/>
      <c r="PXG45" s="554"/>
      <c r="PXH45" s="554"/>
      <c r="PXI45" s="554"/>
      <c r="PXJ45" s="554"/>
      <c r="PXK45" s="554"/>
      <c r="PXL45" s="554"/>
      <c r="PXM45" s="554"/>
      <c r="PXN45" s="554"/>
      <c r="PXO45" s="554"/>
      <c r="PXP45" s="554"/>
      <c r="PXQ45" s="554"/>
      <c r="PXR45" s="554"/>
      <c r="PXS45" s="554"/>
      <c r="PXT45" s="554"/>
      <c r="PXU45" s="554"/>
      <c r="PXV45" s="554"/>
      <c r="PXW45" s="554"/>
      <c r="PXX45" s="554"/>
      <c r="PXY45" s="554"/>
      <c r="PXZ45" s="554"/>
      <c r="PYA45" s="554"/>
      <c r="PYB45" s="554"/>
      <c r="PYC45" s="554"/>
      <c r="PYD45" s="554"/>
      <c r="PYE45" s="554"/>
      <c r="PYF45" s="554"/>
      <c r="PYG45" s="554"/>
      <c r="PYH45" s="554"/>
      <c r="PYI45" s="554"/>
      <c r="PYJ45" s="554"/>
      <c r="PYK45" s="554"/>
      <c r="PYL45" s="554"/>
      <c r="PYM45" s="554"/>
      <c r="PYN45" s="554"/>
      <c r="PYO45" s="554"/>
      <c r="PYP45" s="554"/>
      <c r="PYQ45" s="554"/>
      <c r="PYR45" s="554"/>
      <c r="PYS45" s="554"/>
      <c r="PYT45" s="554"/>
      <c r="PYU45" s="554"/>
      <c r="PYV45" s="554"/>
      <c r="PYW45" s="554"/>
      <c r="PYX45" s="554"/>
      <c r="PYY45" s="554"/>
      <c r="PYZ45" s="554"/>
      <c r="PZA45" s="554"/>
      <c r="PZB45" s="554"/>
      <c r="PZC45" s="554"/>
      <c r="PZD45" s="554"/>
      <c r="PZE45" s="554"/>
      <c r="PZF45" s="554"/>
      <c r="PZG45" s="554"/>
      <c r="PZH45" s="554"/>
      <c r="PZI45" s="554"/>
      <c r="PZJ45" s="554"/>
      <c r="PZK45" s="554"/>
      <c r="PZL45" s="554"/>
      <c r="PZM45" s="554"/>
      <c r="PZN45" s="554"/>
      <c r="PZO45" s="554"/>
      <c r="PZP45" s="554"/>
      <c r="PZQ45" s="554"/>
      <c r="PZR45" s="554"/>
      <c r="PZS45" s="554"/>
      <c r="PZT45" s="554"/>
      <c r="PZU45" s="554"/>
      <c r="PZV45" s="554"/>
      <c r="PZW45" s="554"/>
      <c r="PZX45" s="554"/>
      <c r="PZY45" s="554"/>
      <c r="PZZ45" s="554"/>
      <c r="QAA45" s="554"/>
      <c r="QAB45" s="554"/>
      <c r="QAC45" s="554"/>
      <c r="QAD45" s="554"/>
      <c r="QAE45" s="554"/>
      <c r="QAF45" s="554"/>
      <c r="QAG45" s="554"/>
      <c r="QAH45" s="554"/>
      <c r="QAI45" s="554"/>
      <c r="QAJ45" s="554"/>
      <c r="QAK45" s="554"/>
      <c r="QAL45" s="554"/>
      <c r="QAM45" s="554"/>
      <c r="QAN45" s="554"/>
      <c r="QAO45" s="554"/>
      <c r="QAP45" s="554"/>
      <c r="QAQ45" s="554"/>
      <c r="QAR45" s="554"/>
      <c r="QAS45" s="554"/>
      <c r="QAT45" s="554"/>
      <c r="QAU45" s="554"/>
      <c r="QAV45" s="554"/>
      <c r="QAW45" s="554"/>
      <c r="QAX45" s="554"/>
      <c r="QAY45" s="554"/>
      <c r="QAZ45" s="554"/>
      <c r="QBA45" s="554"/>
      <c r="QBB45" s="554"/>
      <c r="QBC45" s="554"/>
      <c r="QBD45" s="554"/>
      <c r="QBE45" s="554"/>
      <c r="QBF45" s="554"/>
      <c r="QBG45" s="554"/>
      <c r="QBH45" s="554"/>
      <c r="QBI45" s="554"/>
      <c r="QBJ45" s="554"/>
      <c r="QBK45" s="554"/>
      <c r="QBL45" s="554"/>
      <c r="QBM45" s="554"/>
      <c r="QBN45" s="554"/>
      <c r="QBO45" s="554"/>
      <c r="QBP45" s="554"/>
      <c r="QBQ45" s="554"/>
      <c r="QBR45" s="554"/>
      <c r="QBS45" s="554"/>
      <c r="QBT45" s="554"/>
      <c r="QBU45" s="554"/>
      <c r="QBV45" s="554"/>
      <c r="QBW45" s="554"/>
      <c r="QBX45" s="554"/>
      <c r="QBY45" s="554"/>
      <c r="QBZ45" s="554"/>
      <c r="QCA45" s="554"/>
      <c r="QCB45" s="554"/>
      <c r="QCC45" s="554"/>
      <c r="QCD45" s="554"/>
      <c r="QCE45" s="554"/>
      <c r="QCF45" s="554"/>
      <c r="QCG45" s="554"/>
      <c r="QCH45" s="554"/>
      <c r="QCI45" s="554"/>
      <c r="QCJ45" s="554"/>
      <c r="QCK45" s="554"/>
      <c r="QCL45" s="554"/>
      <c r="QCM45" s="554"/>
      <c r="QCN45" s="554"/>
      <c r="QCO45" s="554"/>
      <c r="QCP45" s="554"/>
      <c r="QCQ45" s="554"/>
      <c r="QCR45" s="554"/>
      <c r="QCS45" s="554"/>
      <c r="QCT45" s="554"/>
      <c r="QCU45" s="554"/>
      <c r="QCV45" s="554"/>
      <c r="QCW45" s="554"/>
      <c r="QCX45" s="554"/>
      <c r="QCY45" s="554"/>
      <c r="QCZ45" s="554"/>
      <c r="QDA45" s="554"/>
      <c r="QDB45" s="554"/>
      <c r="QDC45" s="554"/>
      <c r="QDD45" s="554"/>
      <c r="QDE45" s="554"/>
      <c r="QDF45" s="554"/>
      <c r="QDG45" s="554"/>
      <c r="QDH45" s="554"/>
      <c r="QDI45" s="554"/>
      <c r="QDJ45" s="554"/>
      <c r="QDK45" s="554"/>
      <c r="QDL45" s="554"/>
      <c r="QDM45" s="554"/>
      <c r="QDN45" s="554"/>
      <c r="QDO45" s="554"/>
      <c r="QDP45" s="554"/>
      <c r="QDQ45" s="554"/>
      <c r="QDR45" s="554"/>
      <c r="QDS45" s="554"/>
      <c r="QDT45" s="554"/>
      <c r="QDU45" s="554"/>
      <c r="QDV45" s="554"/>
      <c r="QDW45" s="554"/>
      <c r="QDX45" s="554"/>
      <c r="QDY45" s="554"/>
      <c r="QDZ45" s="554"/>
      <c r="QEA45" s="554"/>
      <c r="QEB45" s="554"/>
      <c r="QEC45" s="554"/>
      <c r="QED45" s="554"/>
      <c r="QEE45" s="554"/>
      <c r="QEF45" s="554"/>
      <c r="QEG45" s="554"/>
      <c r="QEH45" s="554"/>
      <c r="QEI45" s="554"/>
      <c r="QEJ45" s="554"/>
      <c r="QEK45" s="554"/>
      <c r="QEL45" s="554"/>
      <c r="QEM45" s="554"/>
      <c r="QEN45" s="554"/>
      <c r="QEO45" s="554"/>
      <c r="QEP45" s="554"/>
      <c r="QEQ45" s="554"/>
      <c r="QER45" s="554"/>
      <c r="QES45" s="554"/>
      <c r="QET45" s="554"/>
      <c r="QEU45" s="554"/>
      <c r="QEV45" s="554"/>
      <c r="QEW45" s="554"/>
      <c r="QEX45" s="554"/>
      <c r="QEY45" s="554"/>
      <c r="QEZ45" s="554"/>
      <c r="QFA45" s="554"/>
      <c r="QFB45" s="554"/>
      <c r="QFC45" s="554"/>
      <c r="QFD45" s="554"/>
      <c r="QFE45" s="554"/>
      <c r="QFF45" s="554"/>
      <c r="QFG45" s="554"/>
      <c r="QFH45" s="554"/>
      <c r="QFI45" s="554"/>
      <c r="QFJ45" s="554"/>
      <c r="QFK45" s="554"/>
      <c r="QFL45" s="554"/>
      <c r="QFM45" s="554"/>
      <c r="QFN45" s="554"/>
      <c r="QFO45" s="554"/>
      <c r="QFP45" s="554"/>
      <c r="QFQ45" s="554"/>
      <c r="QFR45" s="554"/>
      <c r="QFS45" s="554"/>
      <c r="QFT45" s="554"/>
      <c r="QFU45" s="554"/>
      <c r="QFV45" s="554"/>
      <c r="QFW45" s="554"/>
      <c r="QFX45" s="554"/>
      <c r="QFY45" s="554"/>
      <c r="QFZ45" s="554"/>
      <c r="QGA45" s="554"/>
      <c r="QGB45" s="554"/>
      <c r="QGC45" s="554"/>
      <c r="QGD45" s="554"/>
      <c r="QGE45" s="554"/>
      <c r="QGF45" s="554"/>
      <c r="QGG45" s="554"/>
      <c r="QGH45" s="554"/>
      <c r="QGI45" s="554"/>
      <c r="QGJ45" s="554"/>
      <c r="QGK45" s="554"/>
      <c r="QGL45" s="554"/>
      <c r="QGM45" s="554"/>
      <c r="QGN45" s="554"/>
      <c r="QGO45" s="554"/>
      <c r="QGP45" s="554"/>
      <c r="QGQ45" s="554"/>
      <c r="QGR45" s="554"/>
      <c r="QGS45" s="554"/>
      <c r="QGT45" s="554"/>
      <c r="QGU45" s="554"/>
      <c r="QGV45" s="554"/>
      <c r="QGW45" s="554"/>
      <c r="QGX45" s="554"/>
      <c r="QGY45" s="554"/>
      <c r="QGZ45" s="554"/>
      <c r="QHA45" s="554"/>
      <c r="QHB45" s="554"/>
      <c r="QHC45" s="554"/>
      <c r="QHD45" s="554"/>
      <c r="QHE45" s="554"/>
      <c r="QHF45" s="554"/>
      <c r="QHG45" s="554"/>
      <c r="QHH45" s="554"/>
      <c r="QHI45" s="554"/>
      <c r="QHJ45" s="554"/>
      <c r="QHK45" s="554"/>
      <c r="QHL45" s="554"/>
      <c r="QHM45" s="554"/>
      <c r="QHN45" s="554"/>
      <c r="QHO45" s="554"/>
      <c r="QHP45" s="554"/>
      <c r="QHQ45" s="554"/>
      <c r="QHR45" s="554"/>
      <c r="QHS45" s="554"/>
      <c r="QHT45" s="554"/>
      <c r="QHU45" s="554"/>
      <c r="QHV45" s="554"/>
      <c r="QHW45" s="554"/>
      <c r="QHX45" s="554"/>
      <c r="QHY45" s="554"/>
      <c r="QHZ45" s="554"/>
      <c r="QIA45" s="554"/>
      <c r="QIB45" s="554"/>
      <c r="QIC45" s="554"/>
      <c r="QID45" s="554"/>
      <c r="QIE45" s="554"/>
      <c r="QIF45" s="554"/>
      <c r="QIG45" s="554"/>
      <c r="QIH45" s="554"/>
      <c r="QII45" s="554"/>
      <c r="QIJ45" s="554"/>
      <c r="QIK45" s="554"/>
      <c r="QIL45" s="554"/>
      <c r="QIM45" s="554"/>
      <c r="QIN45" s="554"/>
      <c r="QIO45" s="554"/>
      <c r="QIP45" s="554"/>
      <c r="QIQ45" s="554"/>
      <c r="QIR45" s="554"/>
      <c r="QIS45" s="554"/>
      <c r="QIT45" s="554"/>
      <c r="QIU45" s="554"/>
      <c r="QIV45" s="554"/>
      <c r="QIW45" s="554"/>
      <c r="QIX45" s="554"/>
      <c r="QIY45" s="554"/>
      <c r="QIZ45" s="554"/>
      <c r="QJA45" s="554"/>
      <c r="QJB45" s="554"/>
      <c r="QJC45" s="554"/>
      <c r="QJD45" s="554"/>
      <c r="QJE45" s="554"/>
      <c r="QJF45" s="554"/>
      <c r="QJG45" s="554"/>
      <c r="QJH45" s="554"/>
      <c r="QJI45" s="554"/>
      <c r="QJJ45" s="554"/>
      <c r="QJK45" s="554"/>
      <c r="QJL45" s="554"/>
      <c r="QJM45" s="554"/>
      <c r="QJN45" s="554"/>
      <c r="QJO45" s="554"/>
      <c r="QJP45" s="554"/>
      <c r="QJQ45" s="554"/>
      <c r="QJR45" s="554"/>
      <c r="QJS45" s="554"/>
      <c r="QJT45" s="554"/>
      <c r="QJU45" s="554"/>
      <c r="QJV45" s="554"/>
      <c r="QJW45" s="554"/>
      <c r="QJX45" s="554"/>
      <c r="QJY45" s="554"/>
      <c r="QJZ45" s="554"/>
      <c r="QKA45" s="554"/>
      <c r="QKB45" s="554"/>
      <c r="QKC45" s="554"/>
      <c r="QKD45" s="554"/>
      <c r="QKE45" s="554"/>
      <c r="QKF45" s="554"/>
      <c r="QKG45" s="554"/>
      <c r="QKH45" s="554"/>
      <c r="QKI45" s="554"/>
      <c r="QKJ45" s="554"/>
      <c r="QKK45" s="554"/>
      <c r="QKL45" s="554"/>
      <c r="QKM45" s="554"/>
      <c r="QKN45" s="554"/>
      <c r="QKO45" s="554"/>
      <c r="QKP45" s="554"/>
      <c r="QKQ45" s="554"/>
      <c r="QKR45" s="554"/>
      <c r="QKS45" s="554"/>
      <c r="QKT45" s="554"/>
      <c r="QKU45" s="554"/>
      <c r="QKV45" s="554"/>
      <c r="QKW45" s="554"/>
      <c r="QKX45" s="554"/>
      <c r="QKY45" s="554"/>
      <c r="QKZ45" s="554"/>
      <c r="QLA45" s="554"/>
      <c r="QLB45" s="554"/>
      <c r="QLC45" s="554"/>
      <c r="QLD45" s="554"/>
      <c r="QLE45" s="554"/>
      <c r="QLF45" s="554"/>
      <c r="QLG45" s="554"/>
      <c r="QLH45" s="554"/>
      <c r="QLI45" s="554"/>
      <c r="QLJ45" s="554"/>
      <c r="QLK45" s="554"/>
      <c r="QLL45" s="554"/>
      <c r="QLM45" s="554"/>
      <c r="QLN45" s="554"/>
      <c r="QLO45" s="554"/>
      <c r="QLP45" s="554"/>
      <c r="QLQ45" s="554"/>
      <c r="QLR45" s="554"/>
      <c r="QLS45" s="554"/>
      <c r="QLT45" s="554"/>
      <c r="QLU45" s="554"/>
      <c r="QLV45" s="554"/>
      <c r="QLW45" s="554"/>
      <c r="QLX45" s="554"/>
      <c r="QLY45" s="554"/>
      <c r="QLZ45" s="554"/>
      <c r="QMA45" s="554"/>
      <c r="QMB45" s="554"/>
      <c r="QMC45" s="554"/>
      <c r="QMD45" s="554"/>
      <c r="QME45" s="554"/>
      <c r="QMF45" s="554"/>
      <c r="QMG45" s="554"/>
      <c r="QMH45" s="554"/>
      <c r="QMI45" s="554"/>
      <c r="QMJ45" s="554"/>
      <c r="QMK45" s="554"/>
      <c r="QML45" s="554"/>
      <c r="QMM45" s="554"/>
      <c r="QMN45" s="554"/>
      <c r="QMO45" s="554"/>
      <c r="QMP45" s="554"/>
      <c r="QMQ45" s="554"/>
      <c r="QMR45" s="554"/>
      <c r="QMS45" s="554"/>
      <c r="QMT45" s="554"/>
      <c r="QMU45" s="554"/>
      <c r="QMV45" s="554"/>
      <c r="QMW45" s="554"/>
      <c r="QMX45" s="554"/>
      <c r="QMY45" s="554"/>
      <c r="QMZ45" s="554"/>
      <c r="QNA45" s="554"/>
      <c r="QNB45" s="554"/>
      <c r="QNC45" s="554"/>
      <c r="QND45" s="554"/>
      <c r="QNE45" s="554"/>
      <c r="QNF45" s="554"/>
      <c r="QNG45" s="554"/>
      <c r="QNH45" s="554"/>
      <c r="QNI45" s="554"/>
      <c r="QNJ45" s="554"/>
      <c r="QNK45" s="554"/>
      <c r="QNL45" s="554"/>
      <c r="QNM45" s="554"/>
      <c r="QNN45" s="554"/>
      <c r="QNO45" s="554"/>
      <c r="QNP45" s="554"/>
      <c r="QNQ45" s="554"/>
      <c r="QNR45" s="554"/>
      <c r="QNS45" s="554"/>
      <c r="QNT45" s="554"/>
      <c r="QNU45" s="554"/>
      <c r="QNV45" s="554"/>
      <c r="QNW45" s="554"/>
      <c r="QNX45" s="554"/>
      <c r="QNY45" s="554"/>
      <c r="QNZ45" s="554"/>
      <c r="QOA45" s="554"/>
      <c r="QOB45" s="554"/>
      <c r="QOC45" s="554"/>
      <c r="QOD45" s="554"/>
      <c r="QOE45" s="554"/>
      <c r="QOF45" s="554"/>
      <c r="QOG45" s="554"/>
      <c r="QOH45" s="554"/>
      <c r="QOI45" s="554"/>
      <c r="QOJ45" s="554"/>
      <c r="QOK45" s="554"/>
      <c r="QOL45" s="554"/>
      <c r="QOM45" s="554"/>
      <c r="QON45" s="554"/>
      <c r="QOO45" s="554"/>
      <c r="QOP45" s="554"/>
      <c r="QOQ45" s="554"/>
      <c r="QOR45" s="554"/>
      <c r="QOS45" s="554"/>
      <c r="QOT45" s="554"/>
      <c r="QOU45" s="554"/>
      <c r="QOV45" s="554"/>
      <c r="QOW45" s="554"/>
      <c r="QOX45" s="554"/>
      <c r="QOY45" s="554"/>
      <c r="QOZ45" s="554"/>
      <c r="QPA45" s="554"/>
      <c r="QPB45" s="554"/>
      <c r="QPC45" s="554"/>
      <c r="QPD45" s="554"/>
      <c r="QPE45" s="554"/>
      <c r="QPF45" s="554"/>
      <c r="QPG45" s="554"/>
      <c r="QPH45" s="554"/>
      <c r="QPI45" s="554"/>
      <c r="QPJ45" s="554"/>
      <c r="QPK45" s="554"/>
      <c r="QPL45" s="554"/>
      <c r="QPM45" s="554"/>
      <c r="QPN45" s="554"/>
      <c r="QPO45" s="554"/>
      <c r="QPP45" s="554"/>
      <c r="QPQ45" s="554"/>
      <c r="QPR45" s="554"/>
      <c r="QPS45" s="554"/>
      <c r="QPT45" s="554"/>
      <c r="QPU45" s="554"/>
      <c r="QPV45" s="554"/>
      <c r="QPW45" s="554"/>
      <c r="QPX45" s="554"/>
      <c r="QPY45" s="554"/>
      <c r="QPZ45" s="554"/>
      <c r="QQA45" s="554"/>
      <c r="QQB45" s="554"/>
      <c r="QQC45" s="554"/>
      <c r="QQD45" s="554"/>
      <c r="QQE45" s="554"/>
      <c r="QQF45" s="554"/>
      <c r="QQG45" s="554"/>
      <c r="QQH45" s="554"/>
      <c r="QQI45" s="554"/>
      <c r="QQJ45" s="554"/>
      <c r="QQK45" s="554"/>
      <c r="QQL45" s="554"/>
      <c r="QQM45" s="554"/>
      <c r="QQN45" s="554"/>
      <c r="QQO45" s="554"/>
      <c r="QQP45" s="554"/>
      <c r="QQQ45" s="554"/>
      <c r="QQR45" s="554"/>
      <c r="QQS45" s="554"/>
      <c r="QQT45" s="554"/>
      <c r="QQU45" s="554"/>
      <c r="QQV45" s="554"/>
      <c r="QQW45" s="554"/>
      <c r="QQX45" s="554"/>
      <c r="QQY45" s="554"/>
      <c r="QQZ45" s="554"/>
      <c r="QRA45" s="554"/>
      <c r="QRB45" s="554"/>
      <c r="QRC45" s="554"/>
      <c r="QRD45" s="554"/>
      <c r="QRE45" s="554"/>
      <c r="QRF45" s="554"/>
      <c r="QRG45" s="554"/>
      <c r="QRH45" s="554"/>
      <c r="QRI45" s="554"/>
      <c r="QRJ45" s="554"/>
      <c r="QRK45" s="554"/>
      <c r="QRL45" s="554"/>
      <c r="QRM45" s="554"/>
      <c r="QRN45" s="554"/>
      <c r="QRO45" s="554"/>
      <c r="QRP45" s="554"/>
      <c r="QRQ45" s="554"/>
      <c r="QRR45" s="554"/>
      <c r="QRS45" s="554"/>
      <c r="QRT45" s="554"/>
      <c r="QRU45" s="554"/>
      <c r="QRV45" s="554"/>
      <c r="QRW45" s="554"/>
      <c r="QRX45" s="554"/>
      <c r="QRY45" s="554"/>
      <c r="QRZ45" s="554"/>
      <c r="QSA45" s="554"/>
      <c r="QSB45" s="554"/>
      <c r="QSC45" s="554"/>
      <c r="QSD45" s="554"/>
      <c r="QSE45" s="554"/>
      <c r="QSF45" s="554"/>
      <c r="QSG45" s="554"/>
      <c r="QSH45" s="554"/>
      <c r="QSI45" s="554"/>
      <c r="QSJ45" s="554"/>
      <c r="QSK45" s="554"/>
      <c r="QSL45" s="554"/>
      <c r="QSM45" s="554"/>
      <c r="QSN45" s="554"/>
      <c r="QSO45" s="554"/>
      <c r="QSP45" s="554"/>
      <c r="QSQ45" s="554"/>
      <c r="QSR45" s="554"/>
      <c r="QSS45" s="554"/>
      <c r="QST45" s="554"/>
      <c r="QSU45" s="554"/>
      <c r="QSV45" s="554"/>
      <c r="QSW45" s="554"/>
      <c r="QSX45" s="554"/>
      <c r="QSY45" s="554"/>
      <c r="QSZ45" s="554"/>
      <c r="QTA45" s="554"/>
      <c r="QTB45" s="554"/>
      <c r="QTC45" s="554"/>
      <c r="QTD45" s="554"/>
      <c r="QTE45" s="554"/>
      <c r="QTF45" s="554"/>
      <c r="QTG45" s="554"/>
      <c r="QTH45" s="554"/>
      <c r="QTI45" s="554"/>
      <c r="QTJ45" s="554"/>
      <c r="QTK45" s="554"/>
      <c r="QTL45" s="554"/>
      <c r="QTM45" s="554"/>
      <c r="QTN45" s="554"/>
      <c r="QTO45" s="554"/>
      <c r="QTP45" s="554"/>
      <c r="QTQ45" s="554"/>
      <c r="QTR45" s="554"/>
      <c r="QTS45" s="554"/>
      <c r="QTT45" s="554"/>
      <c r="QTU45" s="554"/>
      <c r="QTV45" s="554"/>
      <c r="QTW45" s="554"/>
      <c r="QTX45" s="554"/>
      <c r="QTY45" s="554"/>
      <c r="QTZ45" s="554"/>
      <c r="QUA45" s="554"/>
      <c r="QUB45" s="554"/>
      <c r="QUC45" s="554"/>
      <c r="QUD45" s="554"/>
      <c r="QUE45" s="554"/>
      <c r="QUF45" s="554"/>
      <c r="QUG45" s="554"/>
      <c r="QUH45" s="554"/>
      <c r="QUI45" s="554"/>
      <c r="QUJ45" s="554"/>
      <c r="QUK45" s="554"/>
      <c r="QUL45" s="554"/>
      <c r="QUM45" s="554"/>
      <c r="QUN45" s="554"/>
      <c r="QUO45" s="554"/>
      <c r="QUP45" s="554"/>
      <c r="QUQ45" s="554"/>
      <c r="QUR45" s="554"/>
      <c r="QUS45" s="554"/>
      <c r="QUT45" s="554"/>
      <c r="QUU45" s="554"/>
      <c r="QUV45" s="554"/>
      <c r="QUW45" s="554"/>
      <c r="QUX45" s="554"/>
      <c r="QUY45" s="554"/>
      <c r="QUZ45" s="554"/>
      <c r="QVA45" s="554"/>
      <c r="QVB45" s="554"/>
      <c r="QVC45" s="554"/>
      <c r="QVD45" s="554"/>
      <c r="QVE45" s="554"/>
      <c r="QVF45" s="554"/>
      <c r="QVG45" s="554"/>
      <c r="QVH45" s="554"/>
      <c r="QVI45" s="554"/>
      <c r="QVJ45" s="554"/>
      <c r="QVK45" s="554"/>
      <c r="QVL45" s="554"/>
      <c r="QVM45" s="554"/>
      <c r="QVN45" s="554"/>
      <c r="QVO45" s="554"/>
      <c r="QVP45" s="554"/>
      <c r="QVQ45" s="554"/>
      <c r="QVR45" s="554"/>
      <c r="QVS45" s="554"/>
      <c r="QVT45" s="554"/>
      <c r="QVU45" s="554"/>
      <c r="QVV45" s="554"/>
      <c r="QVW45" s="554"/>
      <c r="QVX45" s="554"/>
      <c r="QVY45" s="554"/>
      <c r="QVZ45" s="554"/>
      <c r="QWA45" s="554"/>
      <c r="QWB45" s="554"/>
      <c r="QWC45" s="554"/>
      <c r="QWD45" s="554"/>
      <c r="QWE45" s="554"/>
      <c r="QWF45" s="554"/>
      <c r="QWG45" s="554"/>
      <c r="QWH45" s="554"/>
      <c r="QWI45" s="554"/>
      <c r="QWJ45" s="554"/>
      <c r="QWK45" s="554"/>
      <c r="QWL45" s="554"/>
      <c r="QWM45" s="554"/>
      <c r="QWN45" s="554"/>
      <c r="QWO45" s="554"/>
      <c r="QWP45" s="554"/>
      <c r="QWQ45" s="554"/>
      <c r="QWR45" s="554"/>
      <c r="QWS45" s="554"/>
      <c r="QWT45" s="554"/>
      <c r="QWU45" s="554"/>
      <c r="QWV45" s="554"/>
      <c r="QWW45" s="554"/>
      <c r="QWX45" s="554"/>
      <c r="QWY45" s="554"/>
      <c r="QWZ45" s="554"/>
      <c r="QXA45" s="554"/>
      <c r="QXB45" s="554"/>
      <c r="QXC45" s="554"/>
      <c r="QXD45" s="554"/>
      <c r="QXE45" s="554"/>
      <c r="QXF45" s="554"/>
      <c r="QXG45" s="554"/>
      <c r="QXH45" s="554"/>
      <c r="QXI45" s="554"/>
      <c r="QXJ45" s="554"/>
      <c r="QXK45" s="554"/>
      <c r="QXL45" s="554"/>
      <c r="QXM45" s="554"/>
      <c r="QXN45" s="554"/>
      <c r="QXO45" s="554"/>
      <c r="QXP45" s="554"/>
      <c r="QXQ45" s="554"/>
      <c r="QXR45" s="554"/>
      <c r="QXS45" s="554"/>
      <c r="QXT45" s="554"/>
      <c r="QXU45" s="554"/>
      <c r="QXV45" s="554"/>
      <c r="QXW45" s="554"/>
      <c r="QXX45" s="554"/>
      <c r="QXY45" s="554"/>
      <c r="QXZ45" s="554"/>
      <c r="QYA45" s="554"/>
      <c r="QYB45" s="554"/>
      <c r="QYC45" s="554"/>
      <c r="QYD45" s="554"/>
      <c r="QYE45" s="554"/>
      <c r="QYF45" s="554"/>
      <c r="QYG45" s="554"/>
      <c r="QYH45" s="554"/>
      <c r="QYI45" s="554"/>
      <c r="QYJ45" s="554"/>
      <c r="QYK45" s="554"/>
      <c r="QYL45" s="554"/>
      <c r="QYM45" s="554"/>
      <c r="QYN45" s="554"/>
      <c r="QYO45" s="554"/>
      <c r="QYP45" s="554"/>
      <c r="QYQ45" s="554"/>
      <c r="QYR45" s="554"/>
      <c r="QYS45" s="554"/>
      <c r="QYT45" s="554"/>
      <c r="QYU45" s="554"/>
      <c r="QYV45" s="554"/>
      <c r="QYW45" s="554"/>
      <c r="QYX45" s="554"/>
      <c r="QYY45" s="554"/>
      <c r="QYZ45" s="554"/>
      <c r="QZA45" s="554"/>
      <c r="QZB45" s="554"/>
      <c r="QZC45" s="554"/>
      <c r="QZD45" s="554"/>
      <c r="QZE45" s="554"/>
      <c r="QZF45" s="554"/>
      <c r="QZG45" s="554"/>
      <c r="QZH45" s="554"/>
      <c r="QZI45" s="554"/>
      <c r="QZJ45" s="554"/>
      <c r="QZK45" s="554"/>
      <c r="QZL45" s="554"/>
      <c r="QZM45" s="554"/>
      <c r="QZN45" s="554"/>
      <c r="QZO45" s="554"/>
      <c r="QZP45" s="554"/>
      <c r="QZQ45" s="554"/>
      <c r="QZR45" s="554"/>
      <c r="QZS45" s="554"/>
      <c r="QZT45" s="554"/>
      <c r="QZU45" s="554"/>
      <c r="QZV45" s="554"/>
      <c r="QZW45" s="554"/>
      <c r="QZX45" s="554"/>
      <c r="QZY45" s="554"/>
      <c r="QZZ45" s="554"/>
      <c r="RAA45" s="554"/>
      <c r="RAB45" s="554"/>
      <c r="RAC45" s="554"/>
      <c r="RAD45" s="554"/>
      <c r="RAE45" s="554"/>
      <c r="RAF45" s="554"/>
      <c r="RAG45" s="554"/>
      <c r="RAH45" s="554"/>
      <c r="RAI45" s="554"/>
      <c r="RAJ45" s="554"/>
      <c r="RAK45" s="554"/>
      <c r="RAL45" s="554"/>
      <c r="RAM45" s="554"/>
      <c r="RAN45" s="554"/>
      <c r="RAO45" s="554"/>
      <c r="RAP45" s="554"/>
      <c r="RAQ45" s="554"/>
      <c r="RAR45" s="554"/>
      <c r="RAS45" s="554"/>
      <c r="RAT45" s="554"/>
      <c r="RAU45" s="554"/>
      <c r="RAV45" s="554"/>
      <c r="RAW45" s="554"/>
      <c r="RAX45" s="554"/>
      <c r="RAY45" s="554"/>
      <c r="RAZ45" s="554"/>
      <c r="RBA45" s="554"/>
      <c r="RBB45" s="554"/>
      <c r="RBC45" s="554"/>
      <c r="RBD45" s="554"/>
      <c r="RBE45" s="554"/>
      <c r="RBF45" s="554"/>
      <c r="RBG45" s="554"/>
      <c r="RBH45" s="554"/>
      <c r="RBI45" s="554"/>
      <c r="RBJ45" s="554"/>
      <c r="RBK45" s="554"/>
      <c r="RBL45" s="554"/>
      <c r="RBM45" s="554"/>
      <c r="RBN45" s="554"/>
      <c r="RBO45" s="554"/>
      <c r="RBP45" s="554"/>
      <c r="RBQ45" s="554"/>
      <c r="RBR45" s="554"/>
      <c r="RBS45" s="554"/>
      <c r="RBT45" s="554"/>
      <c r="RBU45" s="554"/>
      <c r="RBV45" s="554"/>
      <c r="RBW45" s="554"/>
      <c r="RBX45" s="554"/>
      <c r="RBY45" s="554"/>
      <c r="RBZ45" s="554"/>
      <c r="RCA45" s="554"/>
      <c r="RCB45" s="554"/>
      <c r="RCC45" s="554"/>
      <c r="RCD45" s="554"/>
      <c r="RCE45" s="554"/>
      <c r="RCF45" s="554"/>
      <c r="RCG45" s="554"/>
      <c r="RCH45" s="554"/>
      <c r="RCI45" s="554"/>
      <c r="RCJ45" s="554"/>
      <c r="RCK45" s="554"/>
      <c r="RCL45" s="554"/>
      <c r="RCM45" s="554"/>
      <c r="RCN45" s="554"/>
      <c r="RCO45" s="554"/>
      <c r="RCP45" s="554"/>
      <c r="RCQ45" s="554"/>
      <c r="RCR45" s="554"/>
      <c r="RCS45" s="554"/>
      <c r="RCT45" s="554"/>
      <c r="RCU45" s="554"/>
      <c r="RCV45" s="554"/>
      <c r="RCW45" s="554"/>
      <c r="RCX45" s="554"/>
      <c r="RCY45" s="554"/>
      <c r="RCZ45" s="554"/>
      <c r="RDA45" s="554"/>
      <c r="RDB45" s="554"/>
      <c r="RDC45" s="554"/>
      <c r="RDD45" s="554"/>
      <c r="RDE45" s="554"/>
      <c r="RDF45" s="554"/>
      <c r="RDG45" s="554"/>
      <c r="RDH45" s="554"/>
      <c r="RDI45" s="554"/>
      <c r="RDJ45" s="554"/>
      <c r="RDK45" s="554"/>
      <c r="RDL45" s="554"/>
      <c r="RDM45" s="554"/>
      <c r="RDN45" s="554"/>
      <c r="RDO45" s="554"/>
      <c r="RDP45" s="554"/>
      <c r="RDQ45" s="554"/>
      <c r="RDR45" s="554"/>
      <c r="RDS45" s="554"/>
      <c r="RDT45" s="554"/>
      <c r="RDU45" s="554"/>
      <c r="RDV45" s="554"/>
      <c r="RDW45" s="554"/>
      <c r="RDX45" s="554"/>
      <c r="RDY45" s="554"/>
      <c r="RDZ45" s="554"/>
      <c r="REA45" s="554"/>
      <c r="REB45" s="554"/>
      <c r="REC45" s="554"/>
      <c r="RED45" s="554"/>
      <c r="REE45" s="554"/>
      <c r="REF45" s="554"/>
      <c r="REG45" s="554"/>
      <c r="REH45" s="554"/>
      <c r="REI45" s="554"/>
      <c r="REJ45" s="554"/>
      <c r="REK45" s="554"/>
      <c r="REL45" s="554"/>
      <c r="REM45" s="554"/>
      <c r="REN45" s="554"/>
      <c r="REO45" s="554"/>
      <c r="REP45" s="554"/>
      <c r="REQ45" s="554"/>
      <c r="RER45" s="554"/>
      <c r="RES45" s="554"/>
      <c r="RET45" s="554"/>
      <c r="REU45" s="554"/>
      <c r="REV45" s="554"/>
      <c r="REW45" s="554"/>
      <c r="REX45" s="554"/>
      <c r="REY45" s="554"/>
      <c r="REZ45" s="554"/>
      <c r="RFA45" s="554"/>
      <c r="RFB45" s="554"/>
      <c r="RFC45" s="554"/>
      <c r="RFD45" s="554"/>
      <c r="RFE45" s="554"/>
      <c r="RFF45" s="554"/>
      <c r="RFG45" s="554"/>
      <c r="RFH45" s="554"/>
      <c r="RFI45" s="554"/>
      <c r="RFJ45" s="554"/>
      <c r="RFK45" s="554"/>
      <c r="RFL45" s="554"/>
      <c r="RFM45" s="554"/>
      <c r="RFN45" s="554"/>
      <c r="RFO45" s="554"/>
      <c r="RFP45" s="554"/>
      <c r="RFQ45" s="554"/>
      <c r="RFR45" s="554"/>
      <c r="RFS45" s="554"/>
      <c r="RFT45" s="554"/>
      <c r="RFU45" s="554"/>
      <c r="RFV45" s="554"/>
      <c r="RFW45" s="554"/>
      <c r="RFX45" s="554"/>
      <c r="RFY45" s="554"/>
      <c r="RFZ45" s="554"/>
      <c r="RGA45" s="554"/>
      <c r="RGB45" s="554"/>
      <c r="RGC45" s="554"/>
      <c r="RGD45" s="554"/>
      <c r="RGE45" s="554"/>
      <c r="RGF45" s="554"/>
      <c r="RGG45" s="554"/>
      <c r="RGH45" s="554"/>
      <c r="RGI45" s="554"/>
      <c r="RGJ45" s="554"/>
      <c r="RGK45" s="554"/>
      <c r="RGL45" s="554"/>
      <c r="RGM45" s="554"/>
      <c r="RGN45" s="554"/>
      <c r="RGO45" s="554"/>
      <c r="RGP45" s="554"/>
      <c r="RGQ45" s="554"/>
      <c r="RGR45" s="554"/>
      <c r="RGS45" s="554"/>
      <c r="RGT45" s="554"/>
      <c r="RGU45" s="554"/>
      <c r="RGV45" s="554"/>
      <c r="RGW45" s="554"/>
      <c r="RGX45" s="554"/>
      <c r="RGY45" s="554"/>
      <c r="RGZ45" s="554"/>
      <c r="RHA45" s="554"/>
      <c r="RHB45" s="554"/>
      <c r="RHC45" s="554"/>
      <c r="RHD45" s="554"/>
      <c r="RHE45" s="554"/>
      <c r="RHF45" s="554"/>
      <c r="RHG45" s="554"/>
      <c r="RHH45" s="554"/>
      <c r="RHI45" s="554"/>
      <c r="RHJ45" s="554"/>
      <c r="RHK45" s="554"/>
      <c r="RHL45" s="554"/>
      <c r="RHM45" s="554"/>
      <c r="RHN45" s="554"/>
      <c r="RHO45" s="554"/>
      <c r="RHP45" s="554"/>
      <c r="RHQ45" s="554"/>
      <c r="RHR45" s="554"/>
      <c r="RHS45" s="554"/>
      <c r="RHT45" s="554"/>
      <c r="RHU45" s="554"/>
      <c r="RHV45" s="554"/>
      <c r="RHW45" s="554"/>
      <c r="RHX45" s="554"/>
      <c r="RHY45" s="554"/>
      <c r="RHZ45" s="554"/>
      <c r="RIA45" s="554"/>
      <c r="RIB45" s="554"/>
      <c r="RIC45" s="554"/>
      <c r="RID45" s="554"/>
      <c r="RIE45" s="554"/>
      <c r="RIF45" s="554"/>
      <c r="RIG45" s="554"/>
      <c r="RIH45" s="554"/>
      <c r="RII45" s="554"/>
      <c r="RIJ45" s="554"/>
      <c r="RIK45" s="554"/>
      <c r="RIL45" s="554"/>
      <c r="RIM45" s="554"/>
      <c r="RIN45" s="554"/>
      <c r="RIO45" s="554"/>
      <c r="RIP45" s="554"/>
      <c r="RIQ45" s="554"/>
      <c r="RIR45" s="554"/>
      <c r="RIS45" s="554"/>
      <c r="RIT45" s="554"/>
      <c r="RIU45" s="554"/>
      <c r="RIV45" s="554"/>
      <c r="RIW45" s="554"/>
      <c r="RIX45" s="554"/>
      <c r="RIY45" s="554"/>
      <c r="RIZ45" s="554"/>
      <c r="RJA45" s="554"/>
      <c r="RJB45" s="554"/>
      <c r="RJC45" s="554"/>
      <c r="RJD45" s="554"/>
      <c r="RJE45" s="554"/>
      <c r="RJF45" s="554"/>
      <c r="RJG45" s="554"/>
      <c r="RJH45" s="554"/>
      <c r="RJI45" s="554"/>
      <c r="RJJ45" s="554"/>
      <c r="RJK45" s="554"/>
      <c r="RJL45" s="554"/>
      <c r="RJM45" s="554"/>
      <c r="RJN45" s="554"/>
      <c r="RJO45" s="554"/>
      <c r="RJP45" s="554"/>
      <c r="RJQ45" s="554"/>
      <c r="RJR45" s="554"/>
      <c r="RJS45" s="554"/>
      <c r="RJT45" s="554"/>
      <c r="RJU45" s="554"/>
      <c r="RJV45" s="554"/>
      <c r="RJW45" s="554"/>
      <c r="RJX45" s="554"/>
      <c r="RJY45" s="554"/>
      <c r="RJZ45" s="554"/>
      <c r="RKA45" s="554"/>
      <c r="RKB45" s="554"/>
      <c r="RKC45" s="554"/>
      <c r="RKD45" s="554"/>
      <c r="RKE45" s="554"/>
      <c r="RKF45" s="554"/>
      <c r="RKG45" s="554"/>
      <c r="RKH45" s="554"/>
      <c r="RKI45" s="554"/>
      <c r="RKJ45" s="554"/>
      <c r="RKK45" s="554"/>
      <c r="RKL45" s="554"/>
      <c r="RKM45" s="554"/>
      <c r="RKN45" s="554"/>
      <c r="RKO45" s="554"/>
      <c r="RKP45" s="554"/>
      <c r="RKQ45" s="554"/>
      <c r="RKR45" s="554"/>
      <c r="RKS45" s="554"/>
      <c r="RKT45" s="554"/>
      <c r="RKU45" s="554"/>
      <c r="RKV45" s="554"/>
      <c r="RKW45" s="554"/>
      <c r="RKX45" s="554"/>
      <c r="RKY45" s="554"/>
      <c r="RKZ45" s="554"/>
      <c r="RLA45" s="554"/>
      <c r="RLB45" s="554"/>
      <c r="RLC45" s="554"/>
      <c r="RLD45" s="554"/>
      <c r="RLE45" s="554"/>
      <c r="RLF45" s="554"/>
      <c r="RLG45" s="554"/>
      <c r="RLH45" s="554"/>
      <c r="RLI45" s="554"/>
      <c r="RLJ45" s="554"/>
      <c r="RLK45" s="554"/>
      <c r="RLL45" s="554"/>
      <c r="RLM45" s="554"/>
      <c r="RLN45" s="554"/>
      <c r="RLO45" s="554"/>
      <c r="RLP45" s="554"/>
      <c r="RLQ45" s="554"/>
      <c r="RLR45" s="554"/>
      <c r="RLS45" s="554"/>
      <c r="RLT45" s="554"/>
      <c r="RLU45" s="554"/>
      <c r="RLV45" s="554"/>
      <c r="RLW45" s="554"/>
      <c r="RLX45" s="554"/>
      <c r="RLY45" s="554"/>
      <c r="RLZ45" s="554"/>
      <c r="RMA45" s="554"/>
      <c r="RMB45" s="554"/>
      <c r="RMC45" s="554"/>
      <c r="RMD45" s="554"/>
      <c r="RME45" s="554"/>
      <c r="RMF45" s="554"/>
      <c r="RMG45" s="554"/>
      <c r="RMH45" s="554"/>
      <c r="RMI45" s="554"/>
      <c r="RMJ45" s="554"/>
      <c r="RMK45" s="554"/>
      <c r="RML45" s="554"/>
      <c r="RMM45" s="554"/>
      <c r="RMN45" s="554"/>
      <c r="RMO45" s="554"/>
      <c r="RMP45" s="554"/>
      <c r="RMQ45" s="554"/>
      <c r="RMR45" s="554"/>
      <c r="RMS45" s="554"/>
      <c r="RMT45" s="554"/>
      <c r="RMU45" s="554"/>
      <c r="RMV45" s="554"/>
      <c r="RMW45" s="554"/>
      <c r="RMX45" s="554"/>
      <c r="RMY45" s="554"/>
      <c r="RMZ45" s="554"/>
      <c r="RNA45" s="554"/>
      <c r="RNB45" s="554"/>
      <c r="RNC45" s="554"/>
      <c r="RND45" s="554"/>
      <c r="RNE45" s="554"/>
      <c r="RNF45" s="554"/>
      <c r="RNG45" s="554"/>
      <c r="RNH45" s="554"/>
      <c r="RNI45" s="554"/>
      <c r="RNJ45" s="554"/>
      <c r="RNK45" s="554"/>
      <c r="RNL45" s="554"/>
      <c r="RNM45" s="554"/>
      <c r="RNN45" s="554"/>
      <c r="RNO45" s="554"/>
      <c r="RNP45" s="554"/>
      <c r="RNQ45" s="554"/>
      <c r="RNR45" s="554"/>
      <c r="RNS45" s="554"/>
      <c r="RNT45" s="554"/>
      <c r="RNU45" s="554"/>
      <c r="RNV45" s="554"/>
      <c r="RNW45" s="554"/>
      <c r="RNX45" s="554"/>
      <c r="RNY45" s="554"/>
      <c r="RNZ45" s="554"/>
      <c r="ROA45" s="554"/>
      <c r="ROB45" s="554"/>
      <c r="ROC45" s="554"/>
      <c r="ROD45" s="554"/>
      <c r="ROE45" s="554"/>
      <c r="ROF45" s="554"/>
      <c r="ROG45" s="554"/>
      <c r="ROH45" s="554"/>
      <c r="ROI45" s="554"/>
      <c r="ROJ45" s="554"/>
      <c r="ROK45" s="554"/>
      <c r="ROL45" s="554"/>
      <c r="ROM45" s="554"/>
      <c r="RON45" s="554"/>
      <c r="ROO45" s="554"/>
      <c r="ROP45" s="554"/>
      <c r="ROQ45" s="554"/>
      <c r="ROR45" s="554"/>
      <c r="ROS45" s="554"/>
      <c r="ROT45" s="554"/>
      <c r="ROU45" s="554"/>
      <c r="ROV45" s="554"/>
      <c r="ROW45" s="554"/>
      <c r="ROX45" s="554"/>
      <c r="ROY45" s="554"/>
      <c r="ROZ45" s="554"/>
      <c r="RPA45" s="554"/>
      <c r="RPB45" s="554"/>
      <c r="RPC45" s="554"/>
      <c r="RPD45" s="554"/>
      <c r="RPE45" s="554"/>
      <c r="RPF45" s="554"/>
      <c r="RPG45" s="554"/>
      <c r="RPH45" s="554"/>
      <c r="RPI45" s="554"/>
      <c r="RPJ45" s="554"/>
      <c r="RPK45" s="554"/>
      <c r="RPL45" s="554"/>
      <c r="RPM45" s="554"/>
      <c r="RPN45" s="554"/>
      <c r="RPO45" s="554"/>
      <c r="RPP45" s="554"/>
      <c r="RPQ45" s="554"/>
      <c r="RPR45" s="554"/>
      <c r="RPS45" s="554"/>
      <c r="RPT45" s="554"/>
      <c r="RPU45" s="554"/>
      <c r="RPV45" s="554"/>
      <c r="RPW45" s="554"/>
      <c r="RPX45" s="554"/>
      <c r="RPY45" s="554"/>
      <c r="RPZ45" s="554"/>
      <c r="RQA45" s="554"/>
      <c r="RQB45" s="554"/>
      <c r="RQC45" s="554"/>
      <c r="RQD45" s="554"/>
      <c r="RQE45" s="554"/>
      <c r="RQF45" s="554"/>
      <c r="RQG45" s="554"/>
      <c r="RQH45" s="554"/>
      <c r="RQI45" s="554"/>
      <c r="RQJ45" s="554"/>
      <c r="RQK45" s="554"/>
      <c r="RQL45" s="554"/>
      <c r="RQM45" s="554"/>
      <c r="RQN45" s="554"/>
      <c r="RQO45" s="554"/>
      <c r="RQP45" s="554"/>
      <c r="RQQ45" s="554"/>
      <c r="RQR45" s="554"/>
      <c r="RQS45" s="554"/>
      <c r="RQT45" s="554"/>
      <c r="RQU45" s="554"/>
      <c r="RQV45" s="554"/>
      <c r="RQW45" s="554"/>
      <c r="RQX45" s="554"/>
      <c r="RQY45" s="554"/>
      <c r="RQZ45" s="554"/>
      <c r="RRA45" s="554"/>
      <c r="RRB45" s="554"/>
      <c r="RRC45" s="554"/>
      <c r="RRD45" s="554"/>
      <c r="RRE45" s="554"/>
      <c r="RRF45" s="554"/>
      <c r="RRG45" s="554"/>
      <c r="RRH45" s="554"/>
      <c r="RRI45" s="554"/>
      <c r="RRJ45" s="554"/>
      <c r="RRK45" s="554"/>
      <c r="RRL45" s="554"/>
      <c r="RRM45" s="554"/>
      <c r="RRN45" s="554"/>
      <c r="RRO45" s="554"/>
      <c r="RRP45" s="554"/>
      <c r="RRQ45" s="554"/>
      <c r="RRR45" s="554"/>
      <c r="RRS45" s="554"/>
      <c r="RRT45" s="554"/>
      <c r="RRU45" s="554"/>
      <c r="RRV45" s="554"/>
      <c r="RRW45" s="554"/>
      <c r="RRX45" s="554"/>
      <c r="RRY45" s="554"/>
      <c r="RRZ45" s="554"/>
      <c r="RSA45" s="554"/>
      <c r="RSB45" s="554"/>
      <c r="RSC45" s="554"/>
      <c r="RSD45" s="554"/>
      <c r="RSE45" s="554"/>
      <c r="RSF45" s="554"/>
      <c r="RSG45" s="554"/>
      <c r="RSH45" s="554"/>
      <c r="RSI45" s="554"/>
      <c r="RSJ45" s="554"/>
      <c r="RSK45" s="554"/>
      <c r="RSL45" s="554"/>
      <c r="RSM45" s="554"/>
      <c r="RSN45" s="554"/>
      <c r="RSO45" s="554"/>
      <c r="RSP45" s="554"/>
      <c r="RSQ45" s="554"/>
      <c r="RSR45" s="554"/>
      <c r="RSS45" s="554"/>
      <c r="RST45" s="554"/>
      <c r="RSU45" s="554"/>
      <c r="RSV45" s="554"/>
      <c r="RSW45" s="554"/>
      <c r="RSX45" s="554"/>
      <c r="RSY45" s="554"/>
      <c r="RSZ45" s="554"/>
      <c r="RTA45" s="554"/>
      <c r="RTB45" s="554"/>
      <c r="RTC45" s="554"/>
      <c r="RTD45" s="554"/>
      <c r="RTE45" s="554"/>
      <c r="RTF45" s="554"/>
      <c r="RTG45" s="554"/>
      <c r="RTH45" s="554"/>
      <c r="RTI45" s="554"/>
      <c r="RTJ45" s="554"/>
      <c r="RTK45" s="554"/>
      <c r="RTL45" s="554"/>
      <c r="RTM45" s="554"/>
      <c r="RTN45" s="554"/>
      <c r="RTO45" s="554"/>
      <c r="RTP45" s="554"/>
      <c r="RTQ45" s="554"/>
      <c r="RTR45" s="554"/>
      <c r="RTS45" s="554"/>
      <c r="RTT45" s="554"/>
      <c r="RTU45" s="554"/>
      <c r="RTV45" s="554"/>
      <c r="RTW45" s="554"/>
      <c r="RTX45" s="554"/>
      <c r="RTY45" s="554"/>
      <c r="RTZ45" s="554"/>
      <c r="RUA45" s="554"/>
      <c r="RUB45" s="554"/>
      <c r="RUC45" s="554"/>
      <c r="RUD45" s="554"/>
      <c r="RUE45" s="554"/>
      <c r="RUF45" s="554"/>
      <c r="RUG45" s="554"/>
      <c r="RUH45" s="554"/>
      <c r="RUI45" s="554"/>
      <c r="RUJ45" s="554"/>
      <c r="RUK45" s="554"/>
      <c r="RUL45" s="554"/>
      <c r="RUM45" s="554"/>
      <c r="RUN45" s="554"/>
      <c r="RUO45" s="554"/>
      <c r="RUP45" s="554"/>
      <c r="RUQ45" s="554"/>
      <c r="RUR45" s="554"/>
      <c r="RUS45" s="554"/>
      <c r="RUT45" s="554"/>
      <c r="RUU45" s="554"/>
      <c r="RUV45" s="554"/>
      <c r="RUW45" s="554"/>
      <c r="RUX45" s="554"/>
      <c r="RUY45" s="554"/>
      <c r="RUZ45" s="554"/>
      <c r="RVA45" s="554"/>
      <c r="RVB45" s="554"/>
      <c r="RVC45" s="554"/>
      <c r="RVD45" s="554"/>
      <c r="RVE45" s="554"/>
      <c r="RVF45" s="554"/>
      <c r="RVG45" s="554"/>
      <c r="RVH45" s="554"/>
      <c r="RVI45" s="554"/>
      <c r="RVJ45" s="554"/>
      <c r="RVK45" s="554"/>
      <c r="RVL45" s="554"/>
      <c r="RVM45" s="554"/>
      <c r="RVN45" s="554"/>
      <c r="RVO45" s="554"/>
      <c r="RVP45" s="554"/>
      <c r="RVQ45" s="554"/>
      <c r="RVR45" s="554"/>
      <c r="RVS45" s="554"/>
      <c r="RVT45" s="554"/>
      <c r="RVU45" s="554"/>
      <c r="RVV45" s="554"/>
      <c r="RVW45" s="554"/>
      <c r="RVX45" s="554"/>
      <c r="RVY45" s="554"/>
      <c r="RVZ45" s="554"/>
      <c r="RWA45" s="554"/>
      <c r="RWB45" s="554"/>
      <c r="RWC45" s="554"/>
      <c r="RWD45" s="554"/>
      <c r="RWE45" s="554"/>
      <c r="RWF45" s="554"/>
      <c r="RWG45" s="554"/>
      <c r="RWH45" s="554"/>
      <c r="RWI45" s="554"/>
      <c r="RWJ45" s="554"/>
      <c r="RWK45" s="554"/>
      <c r="RWL45" s="554"/>
      <c r="RWM45" s="554"/>
      <c r="RWN45" s="554"/>
      <c r="RWO45" s="554"/>
      <c r="RWP45" s="554"/>
      <c r="RWQ45" s="554"/>
      <c r="RWR45" s="554"/>
      <c r="RWS45" s="554"/>
      <c r="RWT45" s="554"/>
      <c r="RWU45" s="554"/>
      <c r="RWV45" s="554"/>
      <c r="RWW45" s="554"/>
      <c r="RWX45" s="554"/>
      <c r="RWY45" s="554"/>
      <c r="RWZ45" s="554"/>
      <c r="RXA45" s="554"/>
      <c r="RXB45" s="554"/>
      <c r="RXC45" s="554"/>
      <c r="RXD45" s="554"/>
      <c r="RXE45" s="554"/>
      <c r="RXF45" s="554"/>
      <c r="RXG45" s="554"/>
      <c r="RXH45" s="554"/>
      <c r="RXI45" s="554"/>
      <c r="RXJ45" s="554"/>
      <c r="RXK45" s="554"/>
      <c r="RXL45" s="554"/>
      <c r="RXM45" s="554"/>
      <c r="RXN45" s="554"/>
      <c r="RXO45" s="554"/>
      <c r="RXP45" s="554"/>
      <c r="RXQ45" s="554"/>
      <c r="RXR45" s="554"/>
      <c r="RXS45" s="554"/>
      <c r="RXT45" s="554"/>
      <c r="RXU45" s="554"/>
      <c r="RXV45" s="554"/>
      <c r="RXW45" s="554"/>
      <c r="RXX45" s="554"/>
      <c r="RXY45" s="554"/>
      <c r="RXZ45" s="554"/>
      <c r="RYA45" s="554"/>
      <c r="RYB45" s="554"/>
      <c r="RYC45" s="554"/>
      <c r="RYD45" s="554"/>
      <c r="RYE45" s="554"/>
      <c r="RYF45" s="554"/>
      <c r="RYG45" s="554"/>
      <c r="RYH45" s="554"/>
      <c r="RYI45" s="554"/>
      <c r="RYJ45" s="554"/>
      <c r="RYK45" s="554"/>
      <c r="RYL45" s="554"/>
      <c r="RYM45" s="554"/>
      <c r="RYN45" s="554"/>
      <c r="RYO45" s="554"/>
      <c r="RYP45" s="554"/>
      <c r="RYQ45" s="554"/>
      <c r="RYR45" s="554"/>
      <c r="RYS45" s="554"/>
      <c r="RYT45" s="554"/>
      <c r="RYU45" s="554"/>
      <c r="RYV45" s="554"/>
      <c r="RYW45" s="554"/>
      <c r="RYX45" s="554"/>
      <c r="RYY45" s="554"/>
      <c r="RYZ45" s="554"/>
      <c r="RZA45" s="554"/>
      <c r="RZB45" s="554"/>
      <c r="RZC45" s="554"/>
      <c r="RZD45" s="554"/>
      <c r="RZE45" s="554"/>
      <c r="RZF45" s="554"/>
      <c r="RZG45" s="554"/>
      <c r="RZH45" s="554"/>
      <c r="RZI45" s="554"/>
      <c r="RZJ45" s="554"/>
      <c r="RZK45" s="554"/>
      <c r="RZL45" s="554"/>
      <c r="RZM45" s="554"/>
      <c r="RZN45" s="554"/>
      <c r="RZO45" s="554"/>
      <c r="RZP45" s="554"/>
      <c r="RZQ45" s="554"/>
      <c r="RZR45" s="554"/>
      <c r="RZS45" s="554"/>
      <c r="RZT45" s="554"/>
      <c r="RZU45" s="554"/>
      <c r="RZV45" s="554"/>
      <c r="RZW45" s="554"/>
      <c r="RZX45" s="554"/>
      <c r="RZY45" s="554"/>
      <c r="RZZ45" s="554"/>
      <c r="SAA45" s="554"/>
      <c r="SAB45" s="554"/>
      <c r="SAC45" s="554"/>
      <c r="SAD45" s="554"/>
      <c r="SAE45" s="554"/>
      <c r="SAF45" s="554"/>
      <c r="SAG45" s="554"/>
      <c r="SAH45" s="554"/>
      <c r="SAI45" s="554"/>
      <c r="SAJ45" s="554"/>
      <c r="SAK45" s="554"/>
      <c r="SAL45" s="554"/>
      <c r="SAM45" s="554"/>
      <c r="SAN45" s="554"/>
      <c r="SAO45" s="554"/>
      <c r="SAP45" s="554"/>
      <c r="SAQ45" s="554"/>
      <c r="SAR45" s="554"/>
      <c r="SAS45" s="554"/>
      <c r="SAT45" s="554"/>
      <c r="SAU45" s="554"/>
      <c r="SAV45" s="554"/>
      <c r="SAW45" s="554"/>
      <c r="SAX45" s="554"/>
      <c r="SAY45" s="554"/>
      <c r="SAZ45" s="554"/>
      <c r="SBA45" s="554"/>
      <c r="SBB45" s="554"/>
      <c r="SBC45" s="554"/>
      <c r="SBD45" s="554"/>
      <c r="SBE45" s="554"/>
      <c r="SBF45" s="554"/>
      <c r="SBG45" s="554"/>
      <c r="SBH45" s="554"/>
      <c r="SBI45" s="554"/>
      <c r="SBJ45" s="554"/>
      <c r="SBK45" s="554"/>
      <c r="SBL45" s="554"/>
      <c r="SBM45" s="554"/>
      <c r="SBN45" s="554"/>
      <c r="SBO45" s="554"/>
      <c r="SBP45" s="554"/>
      <c r="SBQ45" s="554"/>
      <c r="SBR45" s="554"/>
      <c r="SBS45" s="554"/>
      <c r="SBT45" s="554"/>
      <c r="SBU45" s="554"/>
      <c r="SBV45" s="554"/>
      <c r="SBW45" s="554"/>
      <c r="SBX45" s="554"/>
      <c r="SBY45" s="554"/>
      <c r="SBZ45" s="554"/>
      <c r="SCA45" s="554"/>
      <c r="SCB45" s="554"/>
      <c r="SCC45" s="554"/>
      <c r="SCD45" s="554"/>
      <c r="SCE45" s="554"/>
      <c r="SCF45" s="554"/>
      <c r="SCG45" s="554"/>
      <c r="SCH45" s="554"/>
      <c r="SCI45" s="554"/>
      <c r="SCJ45" s="554"/>
      <c r="SCK45" s="554"/>
      <c r="SCL45" s="554"/>
      <c r="SCM45" s="554"/>
      <c r="SCN45" s="554"/>
      <c r="SCO45" s="554"/>
      <c r="SCP45" s="554"/>
      <c r="SCQ45" s="554"/>
      <c r="SCR45" s="554"/>
      <c r="SCS45" s="554"/>
      <c r="SCT45" s="554"/>
      <c r="SCU45" s="554"/>
      <c r="SCV45" s="554"/>
      <c r="SCW45" s="554"/>
      <c r="SCX45" s="554"/>
      <c r="SCY45" s="554"/>
      <c r="SCZ45" s="554"/>
      <c r="SDA45" s="554"/>
      <c r="SDB45" s="554"/>
      <c r="SDC45" s="554"/>
      <c r="SDD45" s="554"/>
      <c r="SDE45" s="554"/>
      <c r="SDF45" s="554"/>
      <c r="SDG45" s="554"/>
      <c r="SDH45" s="554"/>
      <c r="SDI45" s="554"/>
      <c r="SDJ45" s="554"/>
      <c r="SDK45" s="554"/>
      <c r="SDL45" s="554"/>
      <c r="SDM45" s="554"/>
      <c r="SDN45" s="554"/>
      <c r="SDO45" s="554"/>
      <c r="SDP45" s="554"/>
      <c r="SDQ45" s="554"/>
      <c r="SDR45" s="554"/>
      <c r="SDS45" s="554"/>
      <c r="SDT45" s="554"/>
      <c r="SDU45" s="554"/>
      <c r="SDV45" s="554"/>
      <c r="SDW45" s="554"/>
      <c r="SDX45" s="554"/>
      <c r="SDY45" s="554"/>
      <c r="SDZ45" s="554"/>
      <c r="SEA45" s="554"/>
      <c r="SEB45" s="554"/>
      <c r="SEC45" s="554"/>
      <c r="SED45" s="554"/>
      <c r="SEE45" s="554"/>
      <c r="SEF45" s="554"/>
      <c r="SEG45" s="554"/>
      <c r="SEH45" s="554"/>
      <c r="SEI45" s="554"/>
      <c r="SEJ45" s="554"/>
      <c r="SEK45" s="554"/>
      <c r="SEL45" s="554"/>
      <c r="SEM45" s="554"/>
      <c r="SEN45" s="554"/>
      <c r="SEO45" s="554"/>
      <c r="SEP45" s="554"/>
      <c r="SEQ45" s="554"/>
      <c r="SER45" s="554"/>
      <c r="SES45" s="554"/>
      <c r="SET45" s="554"/>
      <c r="SEU45" s="554"/>
      <c r="SEV45" s="554"/>
      <c r="SEW45" s="554"/>
      <c r="SEX45" s="554"/>
      <c r="SEY45" s="554"/>
      <c r="SEZ45" s="554"/>
      <c r="SFA45" s="554"/>
      <c r="SFB45" s="554"/>
      <c r="SFC45" s="554"/>
      <c r="SFD45" s="554"/>
      <c r="SFE45" s="554"/>
      <c r="SFF45" s="554"/>
      <c r="SFG45" s="554"/>
      <c r="SFH45" s="554"/>
      <c r="SFI45" s="554"/>
      <c r="SFJ45" s="554"/>
      <c r="SFK45" s="554"/>
      <c r="SFL45" s="554"/>
      <c r="SFM45" s="554"/>
      <c r="SFN45" s="554"/>
      <c r="SFO45" s="554"/>
      <c r="SFP45" s="554"/>
      <c r="SFQ45" s="554"/>
      <c r="SFR45" s="554"/>
      <c r="SFS45" s="554"/>
      <c r="SFT45" s="554"/>
      <c r="SFU45" s="554"/>
      <c r="SFV45" s="554"/>
      <c r="SFW45" s="554"/>
      <c r="SFX45" s="554"/>
      <c r="SFY45" s="554"/>
      <c r="SFZ45" s="554"/>
      <c r="SGA45" s="554"/>
      <c r="SGB45" s="554"/>
      <c r="SGC45" s="554"/>
      <c r="SGD45" s="554"/>
      <c r="SGE45" s="554"/>
      <c r="SGF45" s="554"/>
      <c r="SGG45" s="554"/>
      <c r="SGH45" s="554"/>
      <c r="SGI45" s="554"/>
      <c r="SGJ45" s="554"/>
      <c r="SGK45" s="554"/>
      <c r="SGL45" s="554"/>
      <c r="SGM45" s="554"/>
      <c r="SGN45" s="554"/>
      <c r="SGO45" s="554"/>
      <c r="SGP45" s="554"/>
      <c r="SGQ45" s="554"/>
      <c r="SGR45" s="554"/>
      <c r="SGS45" s="554"/>
      <c r="SGT45" s="554"/>
      <c r="SGU45" s="554"/>
      <c r="SGV45" s="554"/>
      <c r="SGW45" s="554"/>
      <c r="SGX45" s="554"/>
      <c r="SGY45" s="554"/>
      <c r="SGZ45" s="554"/>
      <c r="SHA45" s="554"/>
      <c r="SHB45" s="554"/>
      <c r="SHC45" s="554"/>
      <c r="SHD45" s="554"/>
      <c r="SHE45" s="554"/>
      <c r="SHF45" s="554"/>
      <c r="SHG45" s="554"/>
      <c r="SHH45" s="554"/>
      <c r="SHI45" s="554"/>
      <c r="SHJ45" s="554"/>
      <c r="SHK45" s="554"/>
      <c r="SHL45" s="554"/>
      <c r="SHM45" s="554"/>
      <c r="SHN45" s="554"/>
      <c r="SHO45" s="554"/>
      <c r="SHP45" s="554"/>
      <c r="SHQ45" s="554"/>
      <c r="SHR45" s="554"/>
      <c r="SHS45" s="554"/>
      <c r="SHT45" s="554"/>
      <c r="SHU45" s="554"/>
      <c r="SHV45" s="554"/>
      <c r="SHW45" s="554"/>
      <c r="SHX45" s="554"/>
      <c r="SHY45" s="554"/>
      <c r="SHZ45" s="554"/>
      <c r="SIA45" s="554"/>
      <c r="SIB45" s="554"/>
      <c r="SIC45" s="554"/>
      <c r="SID45" s="554"/>
      <c r="SIE45" s="554"/>
      <c r="SIF45" s="554"/>
      <c r="SIG45" s="554"/>
      <c r="SIH45" s="554"/>
      <c r="SII45" s="554"/>
      <c r="SIJ45" s="554"/>
      <c r="SIK45" s="554"/>
      <c r="SIL45" s="554"/>
      <c r="SIM45" s="554"/>
      <c r="SIN45" s="554"/>
      <c r="SIO45" s="554"/>
      <c r="SIP45" s="554"/>
      <c r="SIQ45" s="554"/>
      <c r="SIR45" s="554"/>
      <c r="SIS45" s="554"/>
      <c r="SIT45" s="554"/>
      <c r="SIU45" s="554"/>
      <c r="SIV45" s="554"/>
      <c r="SIW45" s="554"/>
      <c r="SIX45" s="554"/>
      <c r="SIY45" s="554"/>
      <c r="SIZ45" s="554"/>
      <c r="SJA45" s="554"/>
      <c r="SJB45" s="554"/>
      <c r="SJC45" s="554"/>
      <c r="SJD45" s="554"/>
      <c r="SJE45" s="554"/>
      <c r="SJF45" s="554"/>
      <c r="SJG45" s="554"/>
      <c r="SJH45" s="554"/>
      <c r="SJI45" s="554"/>
      <c r="SJJ45" s="554"/>
      <c r="SJK45" s="554"/>
      <c r="SJL45" s="554"/>
      <c r="SJM45" s="554"/>
      <c r="SJN45" s="554"/>
      <c r="SJO45" s="554"/>
      <c r="SJP45" s="554"/>
      <c r="SJQ45" s="554"/>
      <c r="SJR45" s="554"/>
      <c r="SJS45" s="554"/>
      <c r="SJT45" s="554"/>
      <c r="SJU45" s="554"/>
      <c r="SJV45" s="554"/>
      <c r="SJW45" s="554"/>
      <c r="SJX45" s="554"/>
      <c r="SJY45" s="554"/>
      <c r="SJZ45" s="554"/>
      <c r="SKA45" s="554"/>
      <c r="SKB45" s="554"/>
      <c r="SKC45" s="554"/>
      <c r="SKD45" s="554"/>
      <c r="SKE45" s="554"/>
      <c r="SKF45" s="554"/>
      <c r="SKG45" s="554"/>
      <c r="SKH45" s="554"/>
      <c r="SKI45" s="554"/>
      <c r="SKJ45" s="554"/>
      <c r="SKK45" s="554"/>
      <c r="SKL45" s="554"/>
      <c r="SKM45" s="554"/>
      <c r="SKN45" s="554"/>
      <c r="SKO45" s="554"/>
      <c r="SKP45" s="554"/>
      <c r="SKQ45" s="554"/>
      <c r="SKR45" s="554"/>
      <c r="SKS45" s="554"/>
      <c r="SKT45" s="554"/>
      <c r="SKU45" s="554"/>
      <c r="SKV45" s="554"/>
      <c r="SKW45" s="554"/>
      <c r="SKX45" s="554"/>
      <c r="SKY45" s="554"/>
      <c r="SKZ45" s="554"/>
      <c r="SLA45" s="554"/>
      <c r="SLB45" s="554"/>
      <c r="SLC45" s="554"/>
      <c r="SLD45" s="554"/>
      <c r="SLE45" s="554"/>
      <c r="SLF45" s="554"/>
      <c r="SLG45" s="554"/>
      <c r="SLH45" s="554"/>
      <c r="SLI45" s="554"/>
      <c r="SLJ45" s="554"/>
      <c r="SLK45" s="554"/>
      <c r="SLL45" s="554"/>
      <c r="SLM45" s="554"/>
      <c r="SLN45" s="554"/>
      <c r="SLO45" s="554"/>
      <c r="SLP45" s="554"/>
      <c r="SLQ45" s="554"/>
      <c r="SLR45" s="554"/>
      <c r="SLS45" s="554"/>
      <c r="SLT45" s="554"/>
      <c r="SLU45" s="554"/>
      <c r="SLV45" s="554"/>
      <c r="SLW45" s="554"/>
      <c r="SLX45" s="554"/>
      <c r="SLY45" s="554"/>
      <c r="SLZ45" s="554"/>
      <c r="SMA45" s="554"/>
      <c r="SMB45" s="554"/>
      <c r="SMC45" s="554"/>
      <c r="SMD45" s="554"/>
      <c r="SME45" s="554"/>
      <c r="SMF45" s="554"/>
      <c r="SMG45" s="554"/>
      <c r="SMH45" s="554"/>
      <c r="SMI45" s="554"/>
      <c r="SMJ45" s="554"/>
      <c r="SMK45" s="554"/>
      <c r="SML45" s="554"/>
      <c r="SMM45" s="554"/>
      <c r="SMN45" s="554"/>
      <c r="SMO45" s="554"/>
      <c r="SMP45" s="554"/>
      <c r="SMQ45" s="554"/>
      <c r="SMR45" s="554"/>
      <c r="SMS45" s="554"/>
      <c r="SMT45" s="554"/>
      <c r="SMU45" s="554"/>
      <c r="SMV45" s="554"/>
      <c r="SMW45" s="554"/>
      <c r="SMX45" s="554"/>
      <c r="SMY45" s="554"/>
      <c r="SMZ45" s="554"/>
      <c r="SNA45" s="554"/>
      <c r="SNB45" s="554"/>
      <c r="SNC45" s="554"/>
      <c r="SND45" s="554"/>
      <c r="SNE45" s="554"/>
      <c r="SNF45" s="554"/>
      <c r="SNG45" s="554"/>
      <c r="SNH45" s="554"/>
      <c r="SNI45" s="554"/>
      <c r="SNJ45" s="554"/>
      <c r="SNK45" s="554"/>
      <c r="SNL45" s="554"/>
      <c r="SNM45" s="554"/>
      <c r="SNN45" s="554"/>
      <c r="SNO45" s="554"/>
      <c r="SNP45" s="554"/>
      <c r="SNQ45" s="554"/>
      <c r="SNR45" s="554"/>
      <c r="SNS45" s="554"/>
      <c r="SNT45" s="554"/>
      <c r="SNU45" s="554"/>
      <c r="SNV45" s="554"/>
      <c r="SNW45" s="554"/>
      <c r="SNX45" s="554"/>
      <c r="SNY45" s="554"/>
      <c r="SNZ45" s="554"/>
      <c r="SOA45" s="554"/>
      <c r="SOB45" s="554"/>
      <c r="SOC45" s="554"/>
      <c r="SOD45" s="554"/>
      <c r="SOE45" s="554"/>
      <c r="SOF45" s="554"/>
      <c r="SOG45" s="554"/>
      <c r="SOH45" s="554"/>
      <c r="SOI45" s="554"/>
      <c r="SOJ45" s="554"/>
      <c r="SOK45" s="554"/>
      <c r="SOL45" s="554"/>
      <c r="SOM45" s="554"/>
      <c r="SON45" s="554"/>
      <c r="SOO45" s="554"/>
      <c r="SOP45" s="554"/>
      <c r="SOQ45" s="554"/>
      <c r="SOR45" s="554"/>
      <c r="SOS45" s="554"/>
      <c r="SOT45" s="554"/>
      <c r="SOU45" s="554"/>
      <c r="SOV45" s="554"/>
      <c r="SOW45" s="554"/>
      <c r="SOX45" s="554"/>
      <c r="SOY45" s="554"/>
      <c r="SOZ45" s="554"/>
      <c r="SPA45" s="554"/>
      <c r="SPB45" s="554"/>
      <c r="SPC45" s="554"/>
      <c r="SPD45" s="554"/>
      <c r="SPE45" s="554"/>
      <c r="SPF45" s="554"/>
      <c r="SPG45" s="554"/>
      <c r="SPH45" s="554"/>
      <c r="SPI45" s="554"/>
      <c r="SPJ45" s="554"/>
      <c r="SPK45" s="554"/>
      <c r="SPL45" s="554"/>
      <c r="SPM45" s="554"/>
      <c r="SPN45" s="554"/>
      <c r="SPO45" s="554"/>
      <c r="SPP45" s="554"/>
      <c r="SPQ45" s="554"/>
      <c r="SPR45" s="554"/>
      <c r="SPS45" s="554"/>
      <c r="SPT45" s="554"/>
      <c r="SPU45" s="554"/>
      <c r="SPV45" s="554"/>
      <c r="SPW45" s="554"/>
      <c r="SPX45" s="554"/>
      <c r="SPY45" s="554"/>
      <c r="SPZ45" s="554"/>
      <c r="SQA45" s="554"/>
      <c r="SQB45" s="554"/>
      <c r="SQC45" s="554"/>
      <c r="SQD45" s="554"/>
      <c r="SQE45" s="554"/>
      <c r="SQF45" s="554"/>
      <c r="SQG45" s="554"/>
      <c r="SQH45" s="554"/>
      <c r="SQI45" s="554"/>
      <c r="SQJ45" s="554"/>
      <c r="SQK45" s="554"/>
      <c r="SQL45" s="554"/>
      <c r="SQM45" s="554"/>
      <c r="SQN45" s="554"/>
      <c r="SQO45" s="554"/>
      <c r="SQP45" s="554"/>
      <c r="SQQ45" s="554"/>
      <c r="SQR45" s="554"/>
      <c r="SQS45" s="554"/>
      <c r="SQT45" s="554"/>
      <c r="SQU45" s="554"/>
      <c r="SQV45" s="554"/>
      <c r="SQW45" s="554"/>
      <c r="SQX45" s="554"/>
      <c r="SQY45" s="554"/>
      <c r="SQZ45" s="554"/>
      <c r="SRA45" s="554"/>
      <c r="SRB45" s="554"/>
      <c r="SRC45" s="554"/>
      <c r="SRD45" s="554"/>
      <c r="SRE45" s="554"/>
      <c r="SRF45" s="554"/>
      <c r="SRG45" s="554"/>
      <c r="SRH45" s="554"/>
      <c r="SRI45" s="554"/>
      <c r="SRJ45" s="554"/>
      <c r="SRK45" s="554"/>
      <c r="SRL45" s="554"/>
      <c r="SRM45" s="554"/>
      <c r="SRN45" s="554"/>
      <c r="SRO45" s="554"/>
      <c r="SRP45" s="554"/>
      <c r="SRQ45" s="554"/>
      <c r="SRR45" s="554"/>
      <c r="SRS45" s="554"/>
      <c r="SRT45" s="554"/>
      <c r="SRU45" s="554"/>
      <c r="SRV45" s="554"/>
      <c r="SRW45" s="554"/>
      <c r="SRX45" s="554"/>
      <c r="SRY45" s="554"/>
      <c r="SRZ45" s="554"/>
      <c r="SSA45" s="554"/>
      <c r="SSB45" s="554"/>
      <c r="SSC45" s="554"/>
      <c r="SSD45" s="554"/>
      <c r="SSE45" s="554"/>
      <c r="SSF45" s="554"/>
      <c r="SSG45" s="554"/>
      <c r="SSH45" s="554"/>
      <c r="SSI45" s="554"/>
      <c r="SSJ45" s="554"/>
      <c r="SSK45" s="554"/>
      <c r="SSL45" s="554"/>
      <c r="SSM45" s="554"/>
      <c r="SSN45" s="554"/>
      <c r="SSO45" s="554"/>
      <c r="SSP45" s="554"/>
      <c r="SSQ45" s="554"/>
      <c r="SSR45" s="554"/>
      <c r="SSS45" s="554"/>
      <c r="SST45" s="554"/>
      <c r="SSU45" s="554"/>
      <c r="SSV45" s="554"/>
      <c r="SSW45" s="554"/>
      <c r="SSX45" s="554"/>
      <c r="SSY45" s="554"/>
      <c r="SSZ45" s="554"/>
      <c r="STA45" s="554"/>
      <c r="STB45" s="554"/>
      <c r="STC45" s="554"/>
      <c r="STD45" s="554"/>
      <c r="STE45" s="554"/>
      <c r="STF45" s="554"/>
      <c r="STG45" s="554"/>
      <c r="STH45" s="554"/>
      <c r="STI45" s="554"/>
      <c r="STJ45" s="554"/>
      <c r="STK45" s="554"/>
      <c r="STL45" s="554"/>
      <c r="STM45" s="554"/>
      <c r="STN45" s="554"/>
      <c r="STO45" s="554"/>
      <c r="STP45" s="554"/>
      <c r="STQ45" s="554"/>
      <c r="STR45" s="554"/>
      <c r="STS45" s="554"/>
      <c r="STT45" s="554"/>
      <c r="STU45" s="554"/>
      <c r="STV45" s="554"/>
      <c r="STW45" s="554"/>
      <c r="STX45" s="554"/>
      <c r="STY45" s="554"/>
      <c r="STZ45" s="554"/>
      <c r="SUA45" s="554"/>
      <c r="SUB45" s="554"/>
      <c r="SUC45" s="554"/>
      <c r="SUD45" s="554"/>
      <c r="SUE45" s="554"/>
      <c r="SUF45" s="554"/>
      <c r="SUG45" s="554"/>
      <c r="SUH45" s="554"/>
      <c r="SUI45" s="554"/>
      <c r="SUJ45" s="554"/>
      <c r="SUK45" s="554"/>
      <c r="SUL45" s="554"/>
      <c r="SUM45" s="554"/>
      <c r="SUN45" s="554"/>
      <c r="SUO45" s="554"/>
      <c r="SUP45" s="554"/>
      <c r="SUQ45" s="554"/>
      <c r="SUR45" s="554"/>
      <c r="SUS45" s="554"/>
      <c r="SUT45" s="554"/>
      <c r="SUU45" s="554"/>
      <c r="SUV45" s="554"/>
      <c r="SUW45" s="554"/>
      <c r="SUX45" s="554"/>
      <c r="SUY45" s="554"/>
      <c r="SUZ45" s="554"/>
      <c r="SVA45" s="554"/>
      <c r="SVB45" s="554"/>
      <c r="SVC45" s="554"/>
      <c r="SVD45" s="554"/>
      <c r="SVE45" s="554"/>
      <c r="SVF45" s="554"/>
      <c r="SVG45" s="554"/>
      <c r="SVH45" s="554"/>
      <c r="SVI45" s="554"/>
      <c r="SVJ45" s="554"/>
      <c r="SVK45" s="554"/>
      <c r="SVL45" s="554"/>
      <c r="SVM45" s="554"/>
      <c r="SVN45" s="554"/>
      <c r="SVO45" s="554"/>
      <c r="SVP45" s="554"/>
      <c r="SVQ45" s="554"/>
      <c r="SVR45" s="554"/>
      <c r="SVS45" s="554"/>
      <c r="SVT45" s="554"/>
      <c r="SVU45" s="554"/>
      <c r="SVV45" s="554"/>
      <c r="SVW45" s="554"/>
      <c r="SVX45" s="554"/>
      <c r="SVY45" s="554"/>
      <c r="SVZ45" s="554"/>
      <c r="SWA45" s="554"/>
      <c r="SWB45" s="554"/>
      <c r="SWC45" s="554"/>
      <c r="SWD45" s="554"/>
      <c r="SWE45" s="554"/>
      <c r="SWF45" s="554"/>
      <c r="SWG45" s="554"/>
      <c r="SWH45" s="554"/>
      <c r="SWI45" s="554"/>
      <c r="SWJ45" s="554"/>
      <c r="SWK45" s="554"/>
      <c r="SWL45" s="554"/>
      <c r="SWM45" s="554"/>
      <c r="SWN45" s="554"/>
      <c r="SWO45" s="554"/>
      <c r="SWP45" s="554"/>
      <c r="SWQ45" s="554"/>
      <c r="SWR45" s="554"/>
      <c r="SWS45" s="554"/>
      <c r="SWT45" s="554"/>
      <c r="SWU45" s="554"/>
      <c r="SWV45" s="554"/>
      <c r="SWW45" s="554"/>
      <c r="SWX45" s="554"/>
      <c r="SWY45" s="554"/>
      <c r="SWZ45" s="554"/>
      <c r="SXA45" s="554"/>
      <c r="SXB45" s="554"/>
      <c r="SXC45" s="554"/>
      <c r="SXD45" s="554"/>
      <c r="SXE45" s="554"/>
      <c r="SXF45" s="554"/>
      <c r="SXG45" s="554"/>
      <c r="SXH45" s="554"/>
      <c r="SXI45" s="554"/>
      <c r="SXJ45" s="554"/>
      <c r="SXK45" s="554"/>
      <c r="SXL45" s="554"/>
      <c r="SXM45" s="554"/>
      <c r="SXN45" s="554"/>
      <c r="SXO45" s="554"/>
      <c r="SXP45" s="554"/>
      <c r="SXQ45" s="554"/>
      <c r="SXR45" s="554"/>
      <c r="SXS45" s="554"/>
      <c r="SXT45" s="554"/>
      <c r="SXU45" s="554"/>
      <c r="SXV45" s="554"/>
      <c r="SXW45" s="554"/>
      <c r="SXX45" s="554"/>
      <c r="SXY45" s="554"/>
      <c r="SXZ45" s="554"/>
      <c r="SYA45" s="554"/>
      <c r="SYB45" s="554"/>
      <c r="SYC45" s="554"/>
      <c r="SYD45" s="554"/>
      <c r="SYE45" s="554"/>
      <c r="SYF45" s="554"/>
      <c r="SYG45" s="554"/>
      <c r="SYH45" s="554"/>
      <c r="SYI45" s="554"/>
      <c r="SYJ45" s="554"/>
      <c r="SYK45" s="554"/>
      <c r="SYL45" s="554"/>
      <c r="SYM45" s="554"/>
      <c r="SYN45" s="554"/>
      <c r="SYO45" s="554"/>
      <c r="SYP45" s="554"/>
      <c r="SYQ45" s="554"/>
      <c r="SYR45" s="554"/>
      <c r="SYS45" s="554"/>
      <c r="SYT45" s="554"/>
      <c r="SYU45" s="554"/>
      <c r="SYV45" s="554"/>
      <c r="SYW45" s="554"/>
      <c r="SYX45" s="554"/>
      <c r="SYY45" s="554"/>
      <c r="SYZ45" s="554"/>
      <c r="SZA45" s="554"/>
      <c r="SZB45" s="554"/>
      <c r="SZC45" s="554"/>
      <c r="SZD45" s="554"/>
      <c r="SZE45" s="554"/>
      <c r="SZF45" s="554"/>
      <c r="SZG45" s="554"/>
      <c r="SZH45" s="554"/>
      <c r="SZI45" s="554"/>
      <c r="SZJ45" s="554"/>
      <c r="SZK45" s="554"/>
      <c r="SZL45" s="554"/>
      <c r="SZM45" s="554"/>
      <c r="SZN45" s="554"/>
      <c r="SZO45" s="554"/>
      <c r="SZP45" s="554"/>
      <c r="SZQ45" s="554"/>
      <c r="SZR45" s="554"/>
      <c r="SZS45" s="554"/>
      <c r="SZT45" s="554"/>
      <c r="SZU45" s="554"/>
      <c r="SZV45" s="554"/>
      <c r="SZW45" s="554"/>
      <c r="SZX45" s="554"/>
      <c r="SZY45" s="554"/>
      <c r="SZZ45" s="554"/>
      <c r="TAA45" s="554"/>
      <c r="TAB45" s="554"/>
      <c r="TAC45" s="554"/>
      <c r="TAD45" s="554"/>
      <c r="TAE45" s="554"/>
      <c r="TAF45" s="554"/>
      <c r="TAG45" s="554"/>
      <c r="TAH45" s="554"/>
      <c r="TAI45" s="554"/>
      <c r="TAJ45" s="554"/>
      <c r="TAK45" s="554"/>
      <c r="TAL45" s="554"/>
      <c r="TAM45" s="554"/>
      <c r="TAN45" s="554"/>
      <c r="TAO45" s="554"/>
      <c r="TAP45" s="554"/>
      <c r="TAQ45" s="554"/>
      <c r="TAR45" s="554"/>
      <c r="TAS45" s="554"/>
      <c r="TAT45" s="554"/>
      <c r="TAU45" s="554"/>
      <c r="TAV45" s="554"/>
      <c r="TAW45" s="554"/>
      <c r="TAX45" s="554"/>
      <c r="TAY45" s="554"/>
      <c r="TAZ45" s="554"/>
      <c r="TBA45" s="554"/>
      <c r="TBB45" s="554"/>
      <c r="TBC45" s="554"/>
      <c r="TBD45" s="554"/>
      <c r="TBE45" s="554"/>
      <c r="TBF45" s="554"/>
      <c r="TBG45" s="554"/>
      <c r="TBH45" s="554"/>
      <c r="TBI45" s="554"/>
      <c r="TBJ45" s="554"/>
      <c r="TBK45" s="554"/>
      <c r="TBL45" s="554"/>
      <c r="TBM45" s="554"/>
      <c r="TBN45" s="554"/>
      <c r="TBO45" s="554"/>
      <c r="TBP45" s="554"/>
      <c r="TBQ45" s="554"/>
      <c r="TBR45" s="554"/>
      <c r="TBS45" s="554"/>
      <c r="TBT45" s="554"/>
      <c r="TBU45" s="554"/>
      <c r="TBV45" s="554"/>
      <c r="TBW45" s="554"/>
      <c r="TBX45" s="554"/>
      <c r="TBY45" s="554"/>
      <c r="TBZ45" s="554"/>
      <c r="TCA45" s="554"/>
      <c r="TCB45" s="554"/>
      <c r="TCC45" s="554"/>
      <c r="TCD45" s="554"/>
      <c r="TCE45" s="554"/>
      <c r="TCF45" s="554"/>
      <c r="TCG45" s="554"/>
      <c r="TCH45" s="554"/>
      <c r="TCI45" s="554"/>
      <c r="TCJ45" s="554"/>
      <c r="TCK45" s="554"/>
      <c r="TCL45" s="554"/>
      <c r="TCM45" s="554"/>
      <c r="TCN45" s="554"/>
      <c r="TCO45" s="554"/>
      <c r="TCP45" s="554"/>
      <c r="TCQ45" s="554"/>
      <c r="TCR45" s="554"/>
      <c r="TCS45" s="554"/>
      <c r="TCT45" s="554"/>
      <c r="TCU45" s="554"/>
      <c r="TCV45" s="554"/>
      <c r="TCW45" s="554"/>
      <c r="TCX45" s="554"/>
      <c r="TCY45" s="554"/>
      <c r="TCZ45" s="554"/>
      <c r="TDA45" s="554"/>
      <c r="TDB45" s="554"/>
      <c r="TDC45" s="554"/>
      <c r="TDD45" s="554"/>
      <c r="TDE45" s="554"/>
      <c r="TDF45" s="554"/>
      <c r="TDG45" s="554"/>
      <c r="TDH45" s="554"/>
      <c r="TDI45" s="554"/>
      <c r="TDJ45" s="554"/>
      <c r="TDK45" s="554"/>
      <c r="TDL45" s="554"/>
      <c r="TDM45" s="554"/>
      <c r="TDN45" s="554"/>
      <c r="TDO45" s="554"/>
      <c r="TDP45" s="554"/>
      <c r="TDQ45" s="554"/>
      <c r="TDR45" s="554"/>
      <c r="TDS45" s="554"/>
      <c r="TDT45" s="554"/>
      <c r="TDU45" s="554"/>
      <c r="TDV45" s="554"/>
      <c r="TDW45" s="554"/>
      <c r="TDX45" s="554"/>
      <c r="TDY45" s="554"/>
      <c r="TDZ45" s="554"/>
      <c r="TEA45" s="554"/>
      <c r="TEB45" s="554"/>
      <c r="TEC45" s="554"/>
      <c r="TED45" s="554"/>
      <c r="TEE45" s="554"/>
      <c r="TEF45" s="554"/>
      <c r="TEG45" s="554"/>
      <c r="TEH45" s="554"/>
      <c r="TEI45" s="554"/>
      <c r="TEJ45" s="554"/>
      <c r="TEK45" s="554"/>
      <c r="TEL45" s="554"/>
      <c r="TEM45" s="554"/>
      <c r="TEN45" s="554"/>
      <c r="TEO45" s="554"/>
      <c r="TEP45" s="554"/>
      <c r="TEQ45" s="554"/>
      <c r="TER45" s="554"/>
      <c r="TES45" s="554"/>
      <c r="TET45" s="554"/>
      <c r="TEU45" s="554"/>
      <c r="TEV45" s="554"/>
      <c r="TEW45" s="554"/>
      <c r="TEX45" s="554"/>
      <c r="TEY45" s="554"/>
      <c r="TEZ45" s="554"/>
      <c r="TFA45" s="554"/>
      <c r="TFB45" s="554"/>
      <c r="TFC45" s="554"/>
      <c r="TFD45" s="554"/>
      <c r="TFE45" s="554"/>
      <c r="TFF45" s="554"/>
      <c r="TFG45" s="554"/>
      <c r="TFH45" s="554"/>
      <c r="TFI45" s="554"/>
      <c r="TFJ45" s="554"/>
      <c r="TFK45" s="554"/>
      <c r="TFL45" s="554"/>
      <c r="TFM45" s="554"/>
      <c r="TFN45" s="554"/>
      <c r="TFO45" s="554"/>
      <c r="TFP45" s="554"/>
      <c r="TFQ45" s="554"/>
      <c r="TFR45" s="554"/>
      <c r="TFS45" s="554"/>
      <c r="TFT45" s="554"/>
      <c r="TFU45" s="554"/>
      <c r="TFV45" s="554"/>
      <c r="TFW45" s="554"/>
      <c r="TFX45" s="554"/>
      <c r="TFY45" s="554"/>
      <c r="TFZ45" s="554"/>
      <c r="TGA45" s="554"/>
      <c r="TGB45" s="554"/>
      <c r="TGC45" s="554"/>
      <c r="TGD45" s="554"/>
      <c r="TGE45" s="554"/>
      <c r="TGF45" s="554"/>
      <c r="TGG45" s="554"/>
      <c r="TGH45" s="554"/>
      <c r="TGI45" s="554"/>
      <c r="TGJ45" s="554"/>
      <c r="TGK45" s="554"/>
      <c r="TGL45" s="554"/>
      <c r="TGM45" s="554"/>
      <c r="TGN45" s="554"/>
      <c r="TGO45" s="554"/>
      <c r="TGP45" s="554"/>
      <c r="TGQ45" s="554"/>
      <c r="TGR45" s="554"/>
      <c r="TGS45" s="554"/>
      <c r="TGT45" s="554"/>
      <c r="TGU45" s="554"/>
      <c r="TGV45" s="554"/>
      <c r="TGW45" s="554"/>
      <c r="TGX45" s="554"/>
      <c r="TGY45" s="554"/>
      <c r="TGZ45" s="554"/>
      <c r="THA45" s="554"/>
      <c r="THB45" s="554"/>
      <c r="THC45" s="554"/>
      <c r="THD45" s="554"/>
      <c r="THE45" s="554"/>
      <c r="THF45" s="554"/>
      <c r="THG45" s="554"/>
      <c r="THH45" s="554"/>
      <c r="THI45" s="554"/>
      <c r="THJ45" s="554"/>
      <c r="THK45" s="554"/>
      <c r="THL45" s="554"/>
      <c r="THM45" s="554"/>
      <c r="THN45" s="554"/>
      <c r="THO45" s="554"/>
      <c r="THP45" s="554"/>
      <c r="THQ45" s="554"/>
      <c r="THR45" s="554"/>
      <c r="THS45" s="554"/>
      <c r="THT45" s="554"/>
      <c r="THU45" s="554"/>
      <c r="THV45" s="554"/>
      <c r="THW45" s="554"/>
      <c r="THX45" s="554"/>
      <c r="THY45" s="554"/>
      <c r="THZ45" s="554"/>
      <c r="TIA45" s="554"/>
      <c r="TIB45" s="554"/>
      <c r="TIC45" s="554"/>
      <c r="TID45" s="554"/>
      <c r="TIE45" s="554"/>
      <c r="TIF45" s="554"/>
      <c r="TIG45" s="554"/>
      <c r="TIH45" s="554"/>
      <c r="TII45" s="554"/>
      <c r="TIJ45" s="554"/>
      <c r="TIK45" s="554"/>
      <c r="TIL45" s="554"/>
      <c r="TIM45" s="554"/>
      <c r="TIN45" s="554"/>
      <c r="TIO45" s="554"/>
      <c r="TIP45" s="554"/>
      <c r="TIQ45" s="554"/>
      <c r="TIR45" s="554"/>
      <c r="TIS45" s="554"/>
      <c r="TIT45" s="554"/>
      <c r="TIU45" s="554"/>
      <c r="TIV45" s="554"/>
      <c r="TIW45" s="554"/>
      <c r="TIX45" s="554"/>
      <c r="TIY45" s="554"/>
      <c r="TIZ45" s="554"/>
      <c r="TJA45" s="554"/>
      <c r="TJB45" s="554"/>
      <c r="TJC45" s="554"/>
      <c r="TJD45" s="554"/>
      <c r="TJE45" s="554"/>
      <c r="TJF45" s="554"/>
      <c r="TJG45" s="554"/>
      <c r="TJH45" s="554"/>
      <c r="TJI45" s="554"/>
      <c r="TJJ45" s="554"/>
      <c r="TJK45" s="554"/>
      <c r="TJL45" s="554"/>
      <c r="TJM45" s="554"/>
      <c r="TJN45" s="554"/>
      <c r="TJO45" s="554"/>
      <c r="TJP45" s="554"/>
      <c r="TJQ45" s="554"/>
      <c r="TJR45" s="554"/>
      <c r="TJS45" s="554"/>
      <c r="TJT45" s="554"/>
      <c r="TJU45" s="554"/>
      <c r="TJV45" s="554"/>
      <c r="TJW45" s="554"/>
      <c r="TJX45" s="554"/>
      <c r="TJY45" s="554"/>
      <c r="TJZ45" s="554"/>
      <c r="TKA45" s="554"/>
      <c r="TKB45" s="554"/>
      <c r="TKC45" s="554"/>
      <c r="TKD45" s="554"/>
      <c r="TKE45" s="554"/>
      <c r="TKF45" s="554"/>
      <c r="TKG45" s="554"/>
      <c r="TKH45" s="554"/>
      <c r="TKI45" s="554"/>
      <c r="TKJ45" s="554"/>
      <c r="TKK45" s="554"/>
      <c r="TKL45" s="554"/>
      <c r="TKM45" s="554"/>
      <c r="TKN45" s="554"/>
      <c r="TKO45" s="554"/>
      <c r="TKP45" s="554"/>
      <c r="TKQ45" s="554"/>
      <c r="TKR45" s="554"/>
      <c r="TKS45" s="554"/>
      <c r="TKT45" s="554"/>
      <c r="TKU45" s="554"/>
      <c r="TKV45" s="554"/>
      <c r="TKW45" s="554"/>
      <c r="TKX45" s="554"/>
      <c r="TKY45" s="554"/>
      <c r="TKZ45" s="554"/>
      <c r="TLA45" s="554"/>
      <c r="TLB45" s="554"/>
      <c r="TLC45" s="554"/>
      <c r="TLD45" s="554"/>
      <c r="TLE45" s="554"/>
      <c r="TLF45" s="554"/>
      <c r="TLG45" s="554"/>
      <c r="TLH45" s="554"/>
      <c r="TLI45" s="554"/>
      <c r="TLJ45" s="554"/>
      <c r="TLK45" s="554"/>
      <c r="TLL45" s="554"/>
      <c r="TLM45" s="554"/>
      <c r="TLN45" s="554"/>
      <c r="TLO45" s="554"/>
      <c r="TLP45" s="554"/>
      <c r="TLQ45" s="554"/>
      <c r="TLR45" s="554"/>
      <c r="TLS45" s="554"/>
      <c r="TLT45" s="554"/>
      <c r="TLU45" s="554"/>
      <c r="TLV45" s="554"/>
      <c r="TLW45" s="554"/>
      <c r="TLX45" s="554"/>
      <c r="TLY45" s="554"/>
      <c r="TLZ45" s="554"/>
      <c r="TMA45" s="554"/>
      <c r="TMB45" s="554"/>
      <c r="TMC45" s="554"/>
      <c r="TMD45" s="554"/>
      <c r="TME45" s="554"/>
      <c r="TMF45" s="554"/>
      <c r="TMG45" s="554"/>
      <c r="TMH45" s="554"/>
      <c r="TMI45" s="554"/>
      <c r="TMJ45" s="554"/>
      <c r="TMK45" s="554"/>
      <c r="TML45" s="554"/>
      <c r="TMM45" s="554"/>
      <c r="TMN45" s="554"/>
      <c r="TMO45" s="554"/>
      <c r="TMP45" s="554"/>
      <c r="TMQ45" s="554"/>
      <c r="TMR45" s="554"/>
      <c r="TMS45" s="554"/>
      <c r="TMT45" s="554"/>
      <c r="TMU45" s="554"/>
      <c r="TMV45" s="554"/>
      <c r="TMW45" s="554"/>
      <c r="TMX45" s="554"/>
      <c r="TMY45" s="554"/>
      <c r="TMZ45" s="554"/>
      <c r="TNA45" s="554"/>
      <c r="TNB45" s="554"/>
      <c r="TNC45" s="554"/>
      <c r="TND45" s="554"/>
      <c r="TNE45" s="554"/>
      <c r="TNF45" s="554"/>
      <c r="TNG45" s="554"/>
      <c r="TNH45" s="554"/>
      <c r="TNI45" s="554"/>
      <c r="TNJ45" s="554"/>
      <c r="TNK45" s="554"/>
      <c r="TNL45" s="554"/>
      <c r="TNM45" s="554"/>
      <c r="TNN45" s="554"/>
      <c r="TNO45" s="554"/>
      <c r="TNP45" s="554"/>
      <c r="TNQ45" s="554"/>
      <c r="TNR45" s="554"/>
      <c r="TNS45" s="554"/>
      <c r="TNT45" s="554"/>
      <c r="TNU45" s="554"/>
      <c r="TNV45" s="554"/>
      <c r="TNW45" s="554"/>
      <c r="TNX45" s="554"/>
      <c r="TNY45" s="554"/>
      <c r="TNZ45" s="554"/>
      <c r="TOA45" s="554"/>
      <c r="TOB45" s="554"/>
      <c r="TOC45" s="554"/>
      <c r="TOD45" s="554"/>
      <c r="TOE45" s="554"/>
      <c r="TOF45" s="554"/>
      <c r="TOG45" s="554"/>
      <c r="TOH45" s="554"/>
      <c r="TOI45" s="554"/>
      <c r="TOJ45" s="554"/>
      <c r="TOK45" s="554"/>
      <c r="TOL45" s="554"/>
      <c r="TOM45" s="554"/>
      <c r="TON45" s="554"/>
      <c r="TOO45" s="554"/>
      <c r="TOP45" s="554"/>
      <c r="TOQ45" s="554"/>
      <c r="TOR45" s="554"/>
      <c r="TOS45" s="554"/>
      <c r="TOT45" s="554"/>
      <c r="TOU45" s="554"/>
      <c r="TOV45" s="554"/>
      <c r="TOW45" s="554"/>
      <c r="TOX45" s="554"/>
      <c r="TOY45" s="554"/>
      <c r="TOZ45" s="554"/>
      <c r="TPA45" s="554"/>
      <c r="TPB45" s="554"/>
      <c r="TPC45" s="554"/>
      <c r="TPD45" s="554"/>
      <c r="TPE45" s="554"/>
      <c r="TPF45" s="554"/>
      <c r="TPG45" s="554"/>
      <c r="TPH45" s="554"/>
      <c r="TPI45" s="554"/>
      <c r="TPJ45" s="554"/>
      <c r="TPK45" s="554"/>
      <c r="TPL45" s="554"/>
      <c r="TPM45" s="554"/>
      <c r="TPN45" s="554"/>
      <c r="TPO45" s="554"/>
      <c r="TPP45" s="554"/>
      <c r="TPQ45" s="554"/>
      <c r="TPR45" s="554"/>
      <c r="TPS45" s="554"/>
      <c r="TPT45" s="554"/>
      <c r="TPU45" s="554"/>
      <c r="TPV45" s="554"/>
      <c r="TPW45" s="554"/>
      <c r="TPX45" s="554"/>
      <c r="TPY45" s="554"/>
      <c r="TPZ45" s="554"/>
      <c r="TQA45" s="554"/>
      <c r="TQB45" s="554"/>
      <c r="TQC45" s="554"/>
      <c r="TQD45" s="554"/>
      <c r="TQE45" s="554"/>
      <c r="TQF45" s="554"/>
      <c r="TQG45" s="554"/>
      <c r="TQH45" s="554"/>
      <c r="TQI45" s="554"/>
      <c r="TQJ45" s="554"/>
      <c r="TQK45" s="554"/>
      <c r="TQL45" s="554"/>
      <c r="TQM45" s="554"/>
      <c r="TQN45" s="554"/>
      <c r="TQO45" s="554"/>
      <c r="TQP45" s="554"/>
      <c r="TQQ45" s="554"/>
      <c r="TQR45" s="554"/>
      <c r="TQS45" s="554"/>
      <c r="TQT45" s="554"/>
      <c r="TQU45" s="554"/>
      <c r="TQV45" s="554"/>
      <c r="TQW45" s="554"/>
      <c r="TQX45" s="554"/>
      <c r="TQY45" s="554"/>
      <c r="TQZ45" s="554"/>
      <c r="TRA45" s="554"/>
      <c r="TRB45" s="554"/>
      <c r="TRC45" s="554"/>
      <c r="TRD45" s="554"/>
      <c r="TRE45" s="554"/>
      <c r="TRF45" s="554"/>
      <c r="TRG45" s="554"/>
      <c r="TRH45" s="554"/>
      <c r="TRI45" s="554"/>
      <c r="TRJ45" s="554"/>
      <c r="TRK45" s="554"/>
      <c r="TRL45" s="554"/>
      <c r="TRM45" s="554"/>
      <c r="TRN45" s="554"/>
      <c r="TRO45" s="554"/>
      <c r="TRP45" s="554"/>
      <c r="TRQ45" s="554"/>
      <c r="TRR45" s="554"/>
      <c r="TRS45" s="554"/>
      <c r="TRT45" s="554"/>
      <c r="TRU45" s="554"/>
      <c r="TRV45" s="554"/>
      <c r="TRW45" s="554"/>
      <c r="TRX45" s="554"/>
      <c r="TRY45" s="554"/>
      <c r="TRZ45" s="554"/>
      <c r="TSA45" s="554"/>
      <c r="TSB45" s="554"/>
      <c r="TSC45" s="554"/>
      <c r="TSD45" s="554"/>
      <c r="TSE45" s="554"/>
      <c r="TSF45" s="554"/>
      <c r="TSG45" s="554"/>
      <c r="TSH45" s="554"/>
      <c r="TSI45" s="554"/>
      <c r="TSJ45" s="554"/>
      <c r="TSK45" s="554"/>
      <c r="TSL45" s="554"/>
      <c r="TSM45" s="554"/>
      <c r="TSN45" s="554"/>
      <c r="TSO45" s="554"/>
      <c r="TSP45" s="554"/>
      <c r="TSQ45" s="554"/>
      <c r="TSR45" s="554"/>
      <c r="TSS45" s="554"/>
      <c r="TST45" s="554"/>
      <c r="TSU45" s="554"/>
      <c r="TSV45" s="554"/>
      <c r="TSW45" s="554"/>
      <c r="TSX45" s="554"/>
      <c r="TSY45" s="554"/>
      <c r="TSZ45" s="554"/>
      <c r="TTA45" s="554"/>
      <c r="TTB45" s="554"/>
      <c r="TTC45" s="554"/>
      <c r="TTD45" s="554"/>
      <c r="TTE45" s="554"/>
      <c r="TTF45" s="554"/>
      <c r="TTG45" s="554"/>
      <c r="TTH45" s="554"/>
      <c r="TTI45" s="554"/>
      <c r="TTJ45" s="554"/>
      <c r="TTK45" s="554"/>
      <c r="TTL45" s="554"/>
      <c r="TTM45" s="554"/>
      <c r="TTN45" s="554"/>
      <c r="TTO45" s="554"/>
      <c r="TTP45" s="554"/>
      <c r="TTQ45" s="554"/>
      <c r="TTR45" s="554"/>
      <c r="TTS45" s="554"/>
      <c r="TTT45" s="554"/>
      <c r="TTU45" s="554"/>
      <c r="TTV45" s="554"/>
      <c r="TTW45" s="554"/>
      <c r="TTX45" s="554"/>
      <c r="TTY45" s="554"/>
      <c r="TTZ45" s="554"/>
      <c r="TUA45" s="554"/>
      <c r="TUB45" s="554"/>
      <c r="TUC45" s="554"/>
      <c r="TUD45" s="554"/>
      <c r="TUE45" s="554"/>
      <c r="TUF45" s="554"/>
      <c r="TUG45" s="554"/>
      <c r="TUH45" s="554"/>
      <c r="TUI45" s="554"/>
      <c r="TUJ45" s="554"/>
      <c r="TUK45" s="554"/>
      <c r="TUL45" s="554"/>
      <c r="TUM45" s="554"/>
      <c r="TUN45" s="554"/>
      <c r="TUO45" s="554"/>
      <c r="TUP45" s="554"/>
      <c r="TUQ45" s="554"/>
      <c r="TUR45" s="554"/>
      <c r="TUS45" s="554"/>
      <c r="TUT45" s="554"/>
      <c r="TUU45" s="554"/>
      <c r="TUV45" s="554"/>
      <c r="TUW45" s="554"/>
      <c r="TUX45" s="554"/>
      <c r="TUY45" s="554"/>
      <c r="TUZ45" s="554"/>
      <c r="TVA45" s="554"/>
      <c r="TVB45" s="554"/>
      <c r="TVC45" s="554"/>
      <c r="TVD45" s="554"/>
      <c r="TVE45" s="554"/>
      <c r="TVF45" s="554"/>
      <c r="TVG45" s="554"/>
      <c r="TVH45" s="554"/>
      <c r="TVI45" s="554"/>
      <c r="TVJ45" s="554"/>
      <c r="TVK45" s="554"/>
      <c r="TVL45" s="554"/>
      <c r="TVM45" s="554"/>
      <c r="TVN45" s="554"/>
      <c r="TVO45" s="554"/>
      <c r="TVP45" s="554"/>
      <c r="TVQ45" s="554"/>
      <c r="TVR45" s="554"/>
      <c r="TVS45" s="554"/>
      <c r="TVT45" s="554"/>
      <c r="TVU45" s="554"/>
      <c r="TVV45" s="554"/>
      <c r="TVW45" s="554"/>
      <c r="TVX45" s="554"/>
      <c r="TVY45" s="554"/>
      <c r="TVZ45" s="554"/>
      <c r="TWA45" s="554"/>
      <c r="TWB45" s="554"/>
      <c r="TWC45" s="554"/>
      <c r="TWD45" s="554"/>
      <c r="TWE45" s="554"/>
      <c r="TWF45" s="554"/>
      <c r="TWG45" s="554"/>
      <c r="TWH45" s="554"/>
      <c r="TWI45" s="554"/>
      <c r="TWJ45" s="554"/>
      <c r="TWK45" s="554"/>
      <c r="TWL45" s="554"/>
      <c r="TWM45" s="554"/>
      <c r="TWN45" s="554"/>
      <c r="TWO45" s="554"/>
      <c r="TWP45" s="554"/>
      <c r="TWQ45" s="554"/>
      <c r="TWR45" s="554"/>
      <c r="TWS45" s="554"/>
      <c r="TWT45" s="554"/>
      <c r="TWU45" s="554"/>
      <c r="TWV45" s="554"/>
      <c r="TWW45" s="554"/>
      <c r="TWX45" s="554"/>
      <c r="TWY45" s="554"/>
      <c r="TWZ45" s="554"/>
      <c r="TXA45" s="554"/>
      <c r="TXB45" s="554"/>
      <c r="TXC45" s="554"/>
      <c r="TXD45" s="554"/>
      <c r="TXE45" s="554"/>
      <c r="TXF45" s="554"/>
      <c r="TXG45" s="554"/>
      <c r="TXH45" s="554"/>
      <c r="TXI45" s="554"/>
      <c r="TXJ45" s="554"/>
      <c r="TXK45" s="554"/>
      <c r="TXL45" s="554"/>
      <c r="TXM45" s="554"/>
      <c r="TXN45" s="554"/>
      <c r="TXO45" s="554"/>
      <c r="TXP45" s="554"/>
      <c r="TXQ45" s="554"/>
      <c r="TXR45" s="554"/>
      <c r="TXS45" s="554"/>
      <c r="TXT45" s="554"/>
      <c r="TXU45" s="554"/>
      <c r="TXV45" s="554"/>
      <c r="TXW45" s="554"/>
      <c r="TXX45" s="554"/>
      <c r="TXY45" s="554"/>
      <c r="TXZ45" s="554"/>
      <c r="TYA45" s="554"/>
      <c r="TYB45" s="554"/>
      <c r="TYC45" s="554"/>
      <c r="TYD45" s="554"/>
      <c r="TYE45" s="554"/>
      <c r="TYF45" s="554"/>
      <c r="TYG45" s="554"/>
      <c r="TYH45" s="554"/>
      <c r="TYI45" s="554"/>
      <c r="TYJ45" s="554"/>
      <c r="TYK45" s="554"/>
      <c r="TYL45" s="554"/>
      <c r="TYM45" s="554"/>
      <c r="TYN45" s="554"/>
      <c r="TYO45" s="554"/>
      <c r="TYP45" s="554"/>
      <c r="TYQ45" s="554"/>
      <c r="TYR45" s="554"/>
      <c r="TYS45" s="554"/>
      <c r="TYT45" s="554"/>
      <c r="TYU45" s="554"/>
      <c r="TYV45" s="554"/>
      <c r="TYW45" s="554"/>
      <c r="TYX45" s="554"/>
      <c r="TYY45" s="554"/>
      <c r="TYZ45" s="554"/>
      <c r="TZA45" s="554"/>
      <c r="TZB45" s="554"/>
      <c r="TZC45" s="554"/>
      <c r="TZD45" s="554"/>
      <c r="TZE45" s="554"/>
      <c r="TZF45" s="554"/>
      <c r="TZG45" s="554"/>
      <c r="TZH45" s="554"/>
      <c r="TZI45" s="554"/>
      <c r="TZJ45" s="554"/>
      <c r="TZK45" s="554"/>
      <c r="TZL45" s="554"/>
      <c r="TZM45" s="554"/>
      <c r="TZN45" s="554"/>
      <c r="TZO45" s="554"/>
      <c r="TZP45" s="554"/>
      <c r="TZQ45" s="554"/>
      <c r="TZR45" s="554"/>
      <c r="TZS45" s="554"/>
      <c r="TZT45" s="554"/>
      <c r="TZU45" s="554"/>
      <c r="TZV45" s="554"/>
      <c r="TZW45" s="554"/>
      <c r="TZX45" s="554"/>
      <c r="TZY45" s="554"/>
      <c r="TZZ45" s="554"/>
      <c r="UAA45" s="554"/>
      <c r="UAB45" s="554"/>
      <c r="UAC45" s="554"/>
      <c r="UAD45" s="554"/>
      <c r="UAE45" s="554"/>
      <c r="UAF45" s="554"/>
      <c r="UAG45" s="554"/>
      <c r="UAH45" s="554"/>
      <c r="UAI45" s="554"/>
      <c r="UAJ45" s="554"/>
      <c r="UAK45" s="554"/>
      <c r="UAL45" s="554"/>
      <c r="UAM45" s="554"/>
      <c r="UAN45" s="554"/>
      <c r="UAO45" s="554"/>
      <c r="UAP45" s="554"/>
      <c r="UAQ45" s="554"/>
      <c r="UAR45" s="554"/>
      <c r="UAS45" s="554"/>
      <c r="UAT45" s="554"/>
      <c r="UAU45" s="554"/>
      <c r="UAV45" s="554"/>
      <c r="UAW45" s="554"/>
      <c r="UAX45" s="554"/>
      <c r="UAY45" s="554"/>
      <c r="UAZ45" s="554"/>
      <c r="UBA45" s="554"/>
      <c r="UBB45" s="554"/>
      <c r="UBC45" s="554"/>
      <c r="UBD45" s="554"/>
      <c r="UBE45" s="554"/>
      <c r="UBF45" s="554"/>
      <c r="UBG45" s="554"/>
      <c r="UBH45" s="554"/>
      <c r="UBI45" s="554"/>
      <c r="UBJ45" s="554"/>
      <c r="UBK45" s="554"/>
      <c r="UBL45" s="554"/>
      <c r="UBM45" s="554"/>
      <c r="UBN45" s="554"/>
      <c r="UBO45" s="554"/>
      <c r="UBP45" s="554"/>
      <c r="UBQ45" s="554"/>
      <c r="UBR45" s="554"/>
      <c r="UBS45" s="554"/>
      <c r="UBT45" s="554"/>
      <c r="UBU45" s="554"/>
      <c r="UBV45" s="554"/>
      <c r="UBW45" s="554"/>
      <c r="UBX45" s="554"/>
      <c r="UBY45" s="554"/>
      <c r="UBZ45" s="554"/>
      <c r="UCA45" s="554"/>
      <c r="UCB45" s="554"/>
      <c r="UCC45" s="554"/>
      <c r="UCD45" s="554"/>
      <c r="UCE45" s="554"/>
      <c r="UCF45" s="554"/>
      <c r="UCG45" s="554"/>
      <c r="UCH45" s="554"/>
      <c r="UCI45" s="554"/>
      <c r="UCJ45" s="554"/>
      <c r="UCK45" s="554"/>
      <c r="UCL45" s="554"/>
      <c r="UCM45" s="554"/>
      <c r="UCN45" s="554"/>
      <c r="UCO45" s="554"/>
      <c r="UCP45" s="554"/>
      <c r="UCQ45" s="554"/>
      <c r="UCR45" s="554"/>
      <c r="UCS45" s="554"/>
      <c r="UCT45" s="554"/>
      <c r="UCU45" s="554"/>
      <c r="UCV45" s="554"/>
      <c r="UCW45" s="554"/>
      <c r="UCX45" s="554"/>
      <c r="UCY45" s="554"/>
      <c r="UCZ45" s="554"/>
      <c r="UDA45" s="554"/>
      <c r="UDB45" s="554"/>
      <c r="UDC45" s="554"/>
      <c r="UDD45" s="554"/>
      <c r="UDE45" s="554"/>
      <c r="UDF45" s="554"/>
      <c r="UDG45" s="554"/>
      <c r="UDH45" s="554"/>
      <c r="UDI45" s="554"/>
      <c r="UDJ45" s="554"/>
      <c r="UDK45" s="554"/>
      <c r="UDL45" s="554"/>
      <c r="UDM45" s="554"/>
      <c r="UDN45" s="554"/>
      <c r="UDO45" s="554"/>
      <c r="UDP45" s="554"/>
      <c r="UDQ45" s="554"/>
      <c r="UDR45" s="554"/>
      <c r="UDS45" s="554"/>
      <c r="UDT45" s="554"/>
      <c r="UDU45" s="554"/>
      <c r="UDV45" s="554"/>
      <c r="UDW45" s="554"/>
      <c r="UDX45" s="554"/>
      <c r="UDY45" s="554"/>
      <c r="UDZ45" s="554"/>
      <c r="UEA45" s="554"/>
      <c r="UEB45" s="554"/>
      <c r="UEC45" s="554"/>
      <c r="UED45" s="554"/>
      <c r="UEE45" s="554"/>
      <c r="UEF45" s="554"/>
      <c r="UEG45" s="554"/>
      <c r="UEH45" s="554"/>
      <c r="UEI45" s="554"/>
      <c r="UEJ45" s="554"/>
      <c r="UEK45" s="554"/>
      <c r="UEL45" s="554"/>
      <c r="UEM45" s="554"/>
      <c r="UEN45" s="554"/>
      <c r="UEO45" s="554"/>
      <c r="UEP45" s="554"/>
      <c r="UEQ45" s="554"/>
      <c r="UER45" s="554"/>
      <c r="UES45" s="554"/>
      <c r="UET45" s="554"/>
      <c r="UEU45" s="554"/>
      <c r="UEV45" s="554"/>
      <c r="UEW45" s="554"/>
      <c r="UEX45" s="554"/>
      <c r="UEY45" s="554"/>
      <c r="UEZ45" s="554"/>
      <c r="UFA45" s="554"/>
      <c r="UFB45" s="554"/>
      <c r="UFC45" s="554"/>
      <c r="UFD45" s="554"/>
      <c r="UFE45" s="554"/>
      <c r="UFF45" s="554"/>
      <c r="UFG45" s="554"/>
      <c r="UFH45" s="554"/>
      <c r="UFI45" s="554"/>
      <c r="UFJ45" s="554"/>
      <c r="UFK45" s="554"/>
      <c r="UFL45" s="554"/>
      <c r="UFM45" s="554"/>
      <c r="UFN45" s="554"/>
      <c r="UFO45" s="554"/>
      <c r="UFP45" s="554"/>
      <c r="UFQ45" s="554"/>
      <c r="UFR45" s="554"/>
      <c r="UFS45" s="554"/>
      <c r="UFT45" s="554"/>
      <c r="UFU45" s="554"/>
      <c r="UFV45" s="554"/>
      <c r="UFW45" s="554"/>
      <c r="UFX45" s="554"/>
      <c r="UFY45" s="554"/>
      <c r="UFZ45" s="554"/>
      <c r="UGA45" s="554"/>
      <c r="UGB45" s="554"/>
      <c r="UGC45" s="554"/>
      <c r="UGD45" s="554"/>
      <c r="UGE45" s="554"/>
      <c r="UGF45" s="554"/>
      <c r="UGG45" s="554"/>
      <c r="UGH45" s="554"/>
      <c r="UGI45" s="554"/>
      <c r="UGJ45" s="554"/>
      <c r="UGK45" s="554"/>
      <c r="UGL45" s="554"/>
      <c r="UGM45" s="554"/>
      <c r="UGN45" s="554"/>
      <c r="UGO45" s="554"/>
      <c r="UGP45" s="554"/>
      <c r="UGQ45" s="554"/>
      <c r="UGR45" s="554"/>
      <c r="UGS45" s="554"/>
      <c r="UGT45" s="554"/>
      <c r="UGU45" s="554"/>
      <c r="UGV45" s="554"/>
      <c r="UGW45" s="554"/>
      <c r="UGX45" s="554"/>
      <c r="UGY45" s="554"/>
      <c r="UGZ45" s="554"/>
      <c r="UHA45" s="554"/>
      <c r="UHB45" s="554"/>
      <c r="UHC45" s="554"/>
      <c r="UHD45" s="554"/>
      <c r="UHE45" s="554"/>
      <c r="UHF45" s="554"/>
      <c r="UHG45" s="554"/>
      <c r="UHH45" s="554"/>
      <c r="UHI45" s="554"/>
      <c r="UHJ45" s="554"/>
      <c r="UHK45" s="554"/>
      <c r="UHL45" s="554"/>
      <c r="UHM45" s="554"/>
      <c r="UHN45" s="554"/>
      <c r="UHO45" s="554"/>
      <c r="UHP45" s="554"/>
      <c r="UHQ45" s="554"/>
      <c r="UHR45" s="554"/>
      <c r="UHS45" s="554"/>
      <c r="UHT45" s="554"/>
      <c r="UHU45" s="554"/>
      <c r="UHV45" s="554"/>
      <c r="UHW45" s="554"/>
      <c r="UHX45" s="554"/>
      <c r="UHY45" s="554"/>
      <c r="UHZ45" s="554"/>
      <c r="UIA45" s="554"/>
      <c r="UIB45" s="554"/>
      <c r="UIC45" s="554"/>
      <c r="UID45" s="554"/>
      <c r="UIE45" s="554"/>
      <c r="UIF45" s="554"/>
      <c r="UIG45" s="554"/>
      <c r="UIH45" s="554"/>
      <c r="UII45" s="554"/>
      <c r="UIJ45" s="554"/>
      <c r="UIK45" s="554"/>
      <c r="UIL45" s="554"/>
      <c r="UIM45" s="554"/>
      <c r="UIN45" s="554"/>
      <c r="UIO45" s="554"/>
      <c r="UIP45" s="554"/>
      <c r="UIQ45" s="554"/>
      <c r="UIR45" s="554"/>
      <c r="UIS45" s="554"/>
      <c r="UIT45" s="554"/>
      <c r="UIU45" s="554"/>
      <c r="UIV45" s="554"/>
      <c r="UIW45" s="554"/>
      <c r="UIX45" s="554"/>
      <c r="UIY45" s="554"/>
      <c r="UIZ45" s="554"/>
      <c r="UJA45" s="554"/>
      <c r="UJB45" s="554"/>
      <c r="UJC45" s="554"/>
      <c r="UJD45" s="554"/>
      <c r="UJE45" s="554"/>
      <c r="UJF45" s="554"/>
      <c r="UJG45" s="554"/>
      <c r="UJH45" s="554"/>
      <c r="UJI45" s="554"/>
      <c r="UJJ45" s="554"/>
      <c r="UJK45" s="554"/>
      <c r="UJL45" s="554"/>
      <c r="UJM45" s="554"/>
      <c r="UJN45" s="554"/>
      <c r="UJO45" s="554"/>
      <c r="UJP45" s="554"/>
      <c r="UJQ45" s="554"/>
      <c r="UJR45" s="554"/>
      <c r="UJS45" s="554"/>
      <c r="UJT45" s="554"/>
      <c r="UJU45" s="554"/>
      <c r="UJV45" s="554"/>
      <c r="UJW45" s="554"/>
      <c r="UJX45" s="554"/>
      <c r="UJY45" s="554"/>
      <c r="UJZ45" s="554"/>
      <c r="UKA45" s="554"/>
      <c r="UKB45" s="554"/>
      <c r="UKC45" s="554"/>
      <c r="UKD45" s="554"/>
      <c r="UKE45" s="554"/>
      <c r="UKF45" s="554"/>
      <c r="UKG45" s="554"/>
      <c r="UKH45" s="554"/>
      <c r="UKI45" s="554"/>
      <c r="UKJ45" s="554"/>
      <c r="UKK45" s="554"/>
      <c r="UKL45" s="554"/>
      <c r="UKM45" s="554"/>
      <c r="UKN45" s="554"/>
      <c r="UKO45" s="554"/>
      <c r="UKP45" s="554"/>
      <c r="UKQ45" s="554"/>
      <c r="UKR45" s="554"/>
      <c r="UKS45" s="554"/>
      <c r="UKT45" s="554"/>
      <c r="UKU45" s="554"/>
      <c r="UKV45" s="554"/>
      <c r="UKW45" s="554"/>
      <c r="UKX45" s="554"/>
      <c r="UKY45" s="554"/>
      <c r="UKZ45" s="554"/>
      <c r="ULA45" s="554"/>
      <c r="ULB45" s="554"/>
      <c r="ULC45" s="554"/>
      <c r="ULD45" s="554"/>
      <c r="ULE45" s="554"/>
      <c r="ULF45" s="554"/>
      <c r="ULG45" s="554"/>
      <c r="ULH45" s="554"/>
      <c r="ULI45" s="554"/>
      <c r="ULJ45" s="554"/>
      <c r="ULK45" s="554"/>
      <c r="ULL45" s="554"/>
      <c r="ULM45" s="554"/>
      <c r="ULN45" s="554"/>
      <c r="ULO45" s="554"/>
      <c r="ULP45" s="554"/>
      <c r="ULQ45" s="554"/>
      <c r="ULR45" s="554"/>
      <c r="ULS45" s="554"/>
      <c r="ULT45" s="554"/>
      <c r="ULU45" s="554"/>
      <c r="ULV45" s="554"/>
      <c r="ULW45" s="554"/>
      <c r="ULX45" s="554"/>
      <c r="ULY45" s="554"/>
      <c r="ULZ45" s="554"/>
      <c r="UMA45" s="554"/>
      <c r="UMB45" s="554"/>
      <c r="UMC45" s="554"/>
      <c r="UMD45" s="554"/>
      <c r="UME45" s="554"/>
      <c r="UMF45" s="554"/>
      <c r="UMG45" s="554"/>
      <c r="UMH45" s="554"/>
      <c r="UMI45" s="554"/>
      <c r="UMJ45" s="554"/>
      <c r="UMK45" s="554"/>
      <c r="UML45" s="554"/>
      <c r="UMM45" s="554"/>
      <c r="UMN45" s="554"/>
      <c r="UMO45" s="554"/>
      <c r="UMP45" s="554"/>
      <c r="UMQ45" s="554"/>
      <c r="UMR45" s="554"/>
      <c r="UMS45" s="554"/>
      <c r="UMT45" s="554"/>
      <c r="UMU45" s="554"/>
      <c r="UMV45" s="554"/>
      <c r="UMW45" s="554"/>
      <c r="UMX45" s="554"/>
      <c r="UMY45" s="554"/>
      <c r="UMZ45" s="554"/>
      <c r="UNA45" s="554"/>
      <c r="UNB45" s="554"/>
      <c r="UNC45" s="554"/>
      <c r="UND45" s="554"/>
      <c r="UNE45" s="554"/>
      <c r="UNF45" s="554"/>
      <c r="UNG45" s="554"/>
      <c r="UNH45" s="554"/>
      <c r="UNI45" s="554"/>
      <c r="UNJ45" s="554"/>
      <c r="UNK45" s="554"/>
      <c r="UNL45" s="554"/>
      <c r="UNM45" s="554"/>
      <c r="UNN45" s="554"/>
      <c r="UNO45" s="554"/>
      <c r="UNP45" s="554"/>
      <c r="UNQ45" s="554"/>
      <c r="UNR45" s="554"/>
      <c r="UNS45" s="554"/>
      <c r="UNT45" s="554"/>
      <c r="UNU45" s="554"/>
      <c r="UNV45" s="554"/>
      <c r="UNW45" s="554"/>
      <c r="UNX45" s="554"/>
      <c r="UNY45" s="554"/>
      <c r="UNZ45" s="554"/>
      <c r="UOA45" s="554"/>
      <c r="UOB45" s="554"/>
      <c r="UOC45" s="554"/>
      <c r="UOD45" s="554"/>
      <c r="UOE45" s="554"/>
      <c r="UOF45" s="554"/>
      <c r="UOG45" s="554"/>
      <c r="UOH45" s="554"/>
      <c r="UOI45" s="554"/>
      <c r="UOJ45" s="554"/>
      <c r="UOK45" s="554"/>
      <c r="UOL45" s="554"/>
      <c r="UOM45" s="554"/>
      <c r="UON45" s="554"/>
      <c r="UOO45" s="554"/>
      <c r="UOP45" s="554"/>
      <c r="UOQ45" s="554"/>
      <c r="UOR45" s="554"/>
      <c r="UOS45" s="554"/>
      <c r="UOT45" s="554"/>
      <c r="UOU45" s="554"/>
      <c r="UOV45" s="554"/>
      <c r="UOW45" s="554"/>
      <c r="UOX45" s="554"/>
      <c r="UOY45" s="554"/>
      <c r="UOZ45" s="554"/>
      <c r="UPA45" s="554"/>
      <c r="UPB45" s="554"/>
      <c r="UPC45" s="554"/>
      <c r="UPD45" s="554"/>
      <c r="UPE45" s="554"/>
      <c r="UPF45" s="554"/>
      <c r="UPG45" s="554"/>
      <c r="UPH45" s="554"/>
      <c r="UPI45" s="554"/>
      <c r="UPJ45" s="554"/>
      <c r="UPK45" s="554"/>
      <c r="UPL45" s="554"/>
      <c r="UPM45" s="554"/>
      <c r="UPN45" s="554"/>
      <c r="UPO45" s="554"/>
      <c r="UPP45" s="554"/>
      <c r="UPQ45" s="554"/>
      <c r="UPR45" s="554"/>
      <c r="UPS45" s="554"/>
      <c r="UPT45" s="554"/>
      <c r="UPU45" s="554"/>
      <c r="UPV45" s="554"/>
      <c r="UPW45" s="554"/>
      <c r="UPX45" s="554"/>
      <c r="UPY45" s="554"/>
      <c r="UPZ45" s="554"/>
      <c r="UQA45" s="554"/>
      <c r="UQB45" s="554"/>
      <c r="UQC45" s="554"/>
      <c r="UQD45" s="554"/>
      <c r="UQE45" s="554"/>
      <c r="UQF45" s="554"/>
      <c r="UQG45" s="554"/>
      <c r="UQH45" s="554"/>
      <c r="UQI45" s="554"/>
      <c r="UQJ45" s="554"/>
      <c r="UQK45" s="554"/>
      <c r="UQL45" s="554"/>
      <c r="UQM45" s="554"/>
      <c r="UQN45" s="554"/>
      <c r="UQO45" s="554"/>
      <c r="UQP45" s="554"/>
      <c r="UQQ45" s="554"/>
      <c r="UQR45" s="554"/>
      <c r="UQS45" s="554"/>
      <c r="UQT45" s="554"/>
      <c r="UQU45" s="554"/>
      <c r="UQV45" s="554"/>
      <c r="UQW45" s="554"/>
      <c r="UQX45" s="554"/>
      <c r="UQY45" s="554"/>
      <c r="UQZ45" s="554"/>
      <c r="URA45" s="554"/>
      <c r="URB45" s="554"/>
      <c r="URC45" s="554"/>
      <c r="URD45" s="554"/>
      <c r="URE45" s="554"/>
      <c r="URF45" s="554"/>
      <c r="URG45" s="554"/>
      <c r="URH45" s="554"/>
      <c r="URI45" s="554"/>
      <c r="URJ45" s="554"/>
      <c r="URK45" s="554"/>
      <c r="URL45" s="554"/>
      <c r="URM45" s="554"/>
      <c r="URN45" s="554"/>
      <c r="URO45" s="554"/>
      <c r="URP45" s="554"/>
      <c r="URQ45" s="554"/>
      <c r="URR45" s="554"/>
      <c r="URS45" s="554"/>
      <c r="URT45" s="554"/>
      <c r="URU45" s="554"/>
      <c r="URV45" s="554"/>
      <c r="URW45" s="554"/>
      <c r="URX45" s="554"/>
      <c r="URY45" s="554"/>
      <c r="URZ45" s="554"/>
      <c r="USA45" s="554"/>
      <c r="USB45" s="554"/>
      <c r="USC45" s="554"/>
      <c r="USD45" s="554"/>
      <c r="USE45" s="554"/>
      <c r="USF45" s="554"/>
      <c r="USG45" s="554"/>
      <c r="USH45" s="554"/>
      <c r="USI45" s="554"/>
      <c r="USJ45" s="554"/>
      <c r="USK45" s="554"/>
      <c r="USL45" s="554"/>
      <c r="USM45" s="554"/>
      <c r="USN45" s="554"/>
      <c r="USO45" s="554"/>
      <c r="USP45" s="554"/>
      <c r="USQ45" s="554"/>
      <c r="USR45" s="554"/>
      <c r="USS45" s="554"/>
      <c r="UST45" s="554"/>
      <c r="USU45" s="554"/>
      <c r="USV45" s="554"/>
      <c r="USW45" s="554"/>
      <c r="USX45" s="554"/>
      <c r="USY45" s="554"/>
      <c r="USZ45" s="554"/>
      <c r="UTA45" s="554"/>
      <c r="UTB45" s="554"/>
      <c r="UTC45" s="554"/>
      <c r="UTD45" s="554"/>
      <c r="UTE45" s="554"/>
      <c r="UTF45" s="554"/>
      <c r="UTG45" s="554"/>
      <c r="UTH45" s="554"/>
      <c r="UTI45" s="554"/>
      <c r="UTJ45" s="554"/>
      <c r="UTK45" s="554"/>
      <c r="UTL45" s="554"/>
      <c r="UTM45" s="554"/>
      <c r="UTN45" s="554"/>
      <c r="UTO45" s="554"/>
      <c r="UTP45" s="554"/>
      <c r="UTQ45" s="554"/>
      <c r="UTR45" s="554"/>
      <c r="UTS45" s="554"/>
      <c r="UTT45" s="554"/>
      <c r="UTU45" s="554"/>
      <c r="UTV45" s="554"/>
      <c r="UTW45" s="554"/>
      <c r="UTX45" s="554"/>
      <c r="UTY45" s="554"/>
      <c r="UTZ45" s="554"/>
      <c r="UUA45" s="554"/>
      <c r="UUB45" s="554"/>
      <c r="UUC45" s="554"/>
      <c r="UUD45" s="554"/>
      <c r="UUE45" s="554"/>
      <c r="UUF45" s="554"/>
      <c r="UUG45" s="554"/>
      <c r="UUH45" s="554"/>
      <c r="UUI45" s="554"/>
      <c r="UUJ45" s="554"/>
      <c r="UUK45" s="554"/>
      <c r="UUL45" s="554"/>
      <c r="UUM45" s="554"/>
      <c r="UUN45" s="554"/>
      <c r="UUO45" s="554"/>
      <c r="UUP45" s="554"/>
      <c r="UUQ45" s="554"/>
      <c r="UUR45" s="554"/>
      <c r="UUS45" s="554"/>
      <c r="UUT45" s="554"/>
      <c r="UUU45" s="554"/>
      <c r="UUV45" s="554"/>
      <c r="UUW45" s="554"/>
      <c r="UUX45" s="554"/>
      <c r="UUY45" s="554"/>
      <c r="UUZ45" s="554"/>
      <c r="UVA45" s="554"/>
      <c r="UVB45" s="554"/>
      <c r="UVC45" s="554"/>
      <c r="UVD45" s="554"/>
      <c r="UVE45" s="554"/>
      <c r="UVF45" s="554"/>
      <c r="UVG45" s="554"/>
      <c r="UVH45" s="554"/>
      <c r="UVI45" s="554"/>
      <c r="UVJ45" s="554"/>
      <c r="UVK45" s="554"/>
      <c r="UVL45" s="554"/>
      <c r="UVM45" s="554"/>
      <c r="UVN45" s="554"/>
      <c r="UVO45" s="554"/>
      <c r="UVP45" s="554"/>
      <c r="UVQ45" s="554"/>
      <c r="UVR45" s="554"/>
      <c r="UVS45" s="554"/>
      <c r="UVT45" s="554"/>
      <c r="UVU45" s="554"/>
      <c r="UVV45" s="554"/>
      <c r="UVW45" s="554"/>
      <c r="UVX45" s="554"/>
      <c r="UVY45" s="554"/>
      <c r="UVZ45" s="554"/>
      <c r="UWA45" s="554"/>
      <c r="UWB45" s="554"/>
      <c r="UWC45" s="554"/>
      <c r="UWD45" s="554"/>
      <c r="UWE45" s="554"/>
      <c r="UWF45" s="554"/>
      <c r="UWG45" s="554"/>
      <c r="UWH45" s="554"/>
      <c r="UWI45" s="554"/>
      <c r="UWJ45" s="554"/>
      <c r="UWK45" s="554"/>
      <c r="UWL45" s="554"/>
      <c r="UWM45" s="554"/>
      <c r="UWN45" s="554"/>
      <c r="UWO45" s="554"/>
      <c r="UWP45" s="554"/>
      <c r="UWQ45" s="554"/>
      <c r="UWR45" s="554"/>
      <c r="UWS45" s="554"/>
      <c r="UWT45" s="554"/>
      <c r="UWU45" s="554"/>
      <c r="UWV45" s="554"/>
      <c r="UWW45" s="554"/>
      <c r="UWX45" s="554"/>
      <c r="UWY45" s="554"/>
      <c r="UWZ45" s="554"/>
      <c r="UXA45" s="554"/>
      <c r="UXB45" s="554"/>
      <c r="UXC45" s="554"/>
      <c r="UXD45" s="554"/>
      <c r="UXE45" s="554"/>
      <c r="UXF45" s="554"/>
      <c r="UXG45" s="554"/>
      <c r="UXH45" s="554"/>
      <c r="UXI45" s="554"/>
      <c r="UXJ45" s="554"/>
      <c r="UXK45" s="554"/>
      <c r="UXL45" s="554"/>
      <c r="UXM45" s="554"/>
      <c r="UXN45" s="554"/>
      <c r="UXO45" s="554"/>
      <c r="UXP45" s="554"/>
      <c r="UXQ45" s="554"/>
      <c r="UXR45" s="554"/>
      <c r="UXS45" s="554"/>
      <c r="UXT45" s="554"/>
      <c r="UXU45" s="554"/>
      <c r="UXV45" s="554"/>
      <c r="UXW45" s="554"/>
      <c r="UXX45" s="554"/>
      <c r="UXY45" s="554"/>
      <c r="UXZ45" s="554"/>
      <c r="UYA45" s="554"/>
      <c r="UYB45" s="554"/>
      <c r="UYC45" s="554"/>
      <c r="UYD45" s="554"/>
      <c r="UYE45" s="554"/>
      <c r="UYF45" s="554"/>
      <c r="UYG45" s="554"/>
      <c r="UYH45" s="554"/>
      <c r="UYI45" s="554"/>
      <c r="UYJ45" s="554"/>
      <c r="UYK45" s="554"/>
      <c r="UYL45" s="554"/>
      <c r="UYM45" s="554"/>
      <c r="UYN45" s="554"/>
      <c r="UYO45" s="554"/>
      <c r="UYP45" s="554"/>
      <c r="UYQ45" s="554"/>
      <c r="UYR45" s="554"/>
      <c r="UYS45" s="554"/>
      <c r="UYT45" s="554"/>
      <c r="UYU45" s="554"/>
      <c r="UYV45" s="554"/>
      <c r="UYW45" s="554"/>
      <c r="UYX45" s="554"/>
      <c r="UYY45" s="554"/>
      <c r="UYZ45" s="554"/>
      <c r="UZA45" s="554"/>
      <c r="UZB45" s="554"/>
      <c r="UZC45" s="554"/>
      <c r="UZD45" s="554"/>
      <c r="UZE45" s="554"/>
      <c r="UZF45" s="554"/>
      <c r="UZG45" s="554"/>
      <c r="UZH45" s="554"/>
      <c r="UZI45" s="554"/>
      <c r="UZJ45" s="554"/>
      <c r="UZK45" s="554"/>
      <c r="UZL45" s="554"/>
      <c r="UZM45" s="554"/>
      <c r="UZN45" s="554"/>
      <c r="UZO45" s="554"/>
      <c r="UZP45" s="554"/>
      <c r="UZQ45" s="554"/>
      <c r="UZR45" s="554"/>
      <c r="UZS45" s="554"/>
      <c r="UZT45" s="554"/>
      <c r="UZU45" s="554"/>
      <c r="UZV45" s="554"/>
      <c r="UZW45" s="554"/>
      <c r="UZX45" s="554"/>
      <c r="UZY45" s="554"/>
      <c r="UZZ45" s="554"/>
      <c r="VAA45" s="554"/>
      <c r="VAB45" s="554"/>
      <c r="VAC45" s="554"/>
      <c r="VAD45" s="554"/>
      <c r="VAE45" s="554"/>
      <c r="VAF45" s="554"/>
      <c r="VAG45" s="554"/>
      <c r="VAH45" s="554"/>
      <c r="VAI45" s="554"/>
      <c r="VAJ45" s="554"/>
      <c r="VAK45" s="554"/>
      <c r="VAL45" s="554"/>
      <c r="VAM45" s="554"/>
      <c r="VAN45" s="554"/>
      <c r="VAO45" s="554"/>
      <c r="VAP45" s="554"/>
      <c r="VAQ45" s="554"/>
      <c r="VAR45" s="554"/>
      <c r="VAS45" s="554"/>
      <c r="VAT45" s="554"/>
      <c r="VAU45" s="554"/>
      <c r="VAV45" s="554"/>
      <c r="VAW45" s="554"/>
      <c r="VAX45" s="554"/>
      <c r="VAY45" s="554"/>
      <c r="VAZ45" s="554"/>
      <c r="VBA45" s="554"/>
      <c r="VBB45" s="554"/>
      <c r="VBC45" s="554"/>
      <c r="VBD45" s="554"/>
      <c r="VBE45" s="554"/>
      <c r="VBF45" s="554"/>
      <c r="VBG45" s="554"/>
      <c r="VBH45" s="554"/>
      <c r="VBI45" s="554"/>
      <c r="VBJ45" s="554"/>
      <c r="VBK45" s="554"/>
      <c r="VBL45" s="554"/>
      <c r="VBM45" s="554"/>
      <c r="VBN45" s="554"/>
      <c r="VBO45" s="554"/>
      <c r="VBP45" s="554"/>
      <c r="VBQ45" s="554"/>
      <c r="VBR45" s="554"/>
      <c r="VBS45" s="554"/>
      <c r="VBT45" s="554"/>
      <c r="VBU45" s="554"/>
      <c r="VBV45" s="554"/>
      <c r="VBW45" s="554"/>
      <c r="VBX45" s="554"/>
      <c r="VBY45" s="554"/>
      <c r="VBZ45" s="554"/>
      <c r="VCA45" s="554"/>
      <c r="VCB45" s="554"/>
      <c r="VCC45" s="554"/>
      <c r="VCD45" s="554"/>
      <c r="VCE45" s="554"/>
      <c r="VCF45" s="554"/>
      <c r="VCG45" s="554"/>
      <c r="VCH45" s="554"/>
      <c r="VCI45" s="554"/>
      <c r="VCJ45" s="554"/>
      <c r="VCK45" s="554"/>
      <c r="VCL45" s="554"/>
      <c r="VCM45" s="554"/>
      <c r="VCN45" s="554"/>
      <c r="VCO45" s="554"/>
      <c r="VCP45" s="554"/>
      <c r="VCQ45" s="554"/>
      <c r="VCR45" s="554"/>
      <c r="VCS45" s="554"/>
      <c r="VCT45" s="554"/>
      <c r="VCU45" s="554"/>
      <c r="VCV45" s="554"/>
      <c r="VCW45" s="554"/>
      <c r="VCX45" s="554"/>
      <c r="VCY45" s="554"/>
      <c r="VCZ45" s="554"/>
      <c r="VDA45" s="554"/>
      <c r="VDB45" s="554"/>
      <c r="VDC45" s="554"/>
      <c r="VDD45" s="554"/>
      <c r="VDE45" s="554"/>
      <c r="VDF45" s="554"/>
      <c r="VDG45" s="554"/>
      <c r="VDH45" s="554"/>
      <c r="VDI45" s="554"/>
      <c r="VDJ45" s="554"/>
      <c r="VDK45" s="554"/>
      <c r="VDL45" s="554"/>
      <c r="VDM45" s="554"/>
      <c r="VDN45" s="554"/>
      <c r="VDO45" s="554"/>
      <c r="VDP45" s="554"/>
      <c r="VDQ45" s="554"/>
      <c r="VDR45" s="554"/>
      <c r="VDS45" s="554"/>
      <c r="VDT45" s="554"/>
      <c r="VDU45" s="554"/>
      <c r="VDV45" s="554"/>
      <c r="VDW45" s="554"/>
      <c r="VDX45" s="554"/>
      <c r="VDY45" s="554"/>
      <c r="VDZ45" s="554"/>
      <c r="VEA45" s="554"/>
      <c r="VEB45" s="554"/>
      <c r="VEC45" s="554"/>
      <c r="VED45" s="554"/>
      <c r="VEE45" s="554"/>
      <c r="VEF45" s="554"/>
      <c r="VEG45" s="554"/>
      <c r="VEH45" s="554"/>
      <c r="VEI45" s="554"/>
      <c r="VEJ45" s="554"/>
      <c r="VEK45" s="554"/>
      <c r="VEL45" s="554"/>
      <c r="VEM45" s="554"/>
      <c r="VEN45" s="554"/>
      <c r="VEO45" s="554"/>
      <c r="VEP45" s="554"/>
      <c r="VEQ45" s="554"/>
      <c r="VER45" s="554"/>
      <c r="VES45" s="554"/>
      <c r="VET45" s="554"/>
      <c r="VEU45" s="554"/>
      <c r="VEV45" s="554"/>
      <c r="VEW45" s="554"/>
      <c r="VEX45" s="554"/>
      <c r="VEY45" s="554"/>
      <c r="VEZ45" s="554"/>
      <c r="VFA45" s="554"/>
      <c r="VFB45" s="554"/>
      <c r="VFC45" s="554"/>
      <c r="VFD45" s="554"/>
      <c r="VFE45" s="554"/>
      <c r="VFF45" s="554"/>
      <c r="VFG45" s="554"/>
      <c r="VFH45" s="554"/>
      <c r="VFI45" s="554"/>
      <c r="VFJ45" s="554"/>
      <c r="VFK45" s="554"/>
      <c r="VFL45" s="554"/>
      <c r="VFM45" s="554"/>
      <c r="VFN45" s="554"/>
      <c r="VFO45" s="554"/>
      <c r="VFP45" s="554"/>
      <c r="VFQ45" s="554"/>
      <c r="VFR45" s="554"/>
      <c r="VFS45" s="554"/>
      <c r="VFT45" s="554"/>
      <c r="VFU45" s="554"/>
      <c r="VFV45" s="554"/>
      <c r="VFW45" s="554"/>
      <c r="VFX45" s="554"/>
      <c r="VFY45" s="554"/>
      <c r="VFZ45" s="554"/>
      <c r="VGA45" s="554"/>
      <c r="VGB45" s="554"/>
      <c r="VGC45" s="554"/>
      <c r="VGD45" s="554"/>
      <c r="VGE45" s="554"/>
      <c r="VGF45" s="554"/>
      <c r="VGG45" s="554"/>
      <c r="VGH45" s="554"/>
      <c r="VGI45" s="554"/>
      <c r="VGJ45" s="554"/>
      <c r="VGK45" s="554"/>
      <c r="VGL45" s="554"/>
      <c r="VGM45" s="554"/>
      <c r="VGN45" s="554"/>
      <c r="VGO45" s="554"/>
      <c r="VGP45" s="554"/>
      <c r="VGQ45" s="554"/>
      <c r="VGR45" s="554"/>
      <c r="VGS45" s="554"/>
      <c r="VGT45" s="554"/>
      <c r="VGU45" s="554"/>
      <c r="VGV45" s="554"/>
      <c r="VGW45" s="554"/>
      <c r="VGX45" s="554"/>
      <c r="VGY45" s="554"/>
      <c r="VGZ45" s="554"/>
      <c r="VHA45" s="554"/>
      <c r="VHB45" s="554"/>
      <c r="VHC45" s="554"/>
      <c r="VHD45" s="554"/>
      <c r="VHE45" s="554"/>
      <c r="VHF45" s="554"/>
      <c r="VHG45" s="554"/>
      <c r="VHH45" s="554"/>
      <c r="VHI45" s="554"/>
      <c r="VHJ45" s="554"/>
      <c r="VHK45" s="554"/>
      <c r="VHL45" s="554"/>
      <c r="VHM45" s="554"/>
      <c r="VHN45" s="554"/>
      <c r="VHO45" s="554"/>
      <c r="VHP45" s="554"/>
      <c r="VHQ45" s="554"/>
      <c r="VHR45" s="554"/>
      <c r="VHS45" s="554"/>
      <c r="VHT45" s="554"/>
      <c r="VHU45" s="554"/>
      <c r="VHV45" s="554"/>
      <c r="VHW45" s="554"/>
      <c r="VHX45" s="554"/>
      <c r="VHY45" s="554"/>
      <c r="VHZ45" s="554"/>
      <c r="VIA45" s="554"/>
      <c r="VIB45" s="554"/>
      <c r="VIC45" s="554"/>
      <c r="VID45" s="554"/>
      <c r="VIE45" s="554"/>
      <c r="VIF45" s="554"/>
      <c r="VIG45" s="554"/>
      <c r="VIH45" s="554"/>
      <c r="VII45" s="554"/>
      <c r="VIJ45" s="554"/>
      <c r="VIK45" s="554"/>
      <c r="VIL45" s="554"/>
      <c r="VIM45" s="554"/>
      <c r="VIN45" s="554"/>
      <c r="VIO45" s="554"/>
      <c r="VIP45" s="554"/>
      <c r="VIQ45" s="554"/>
      <c r="VIR45" s="554"/>
      <c r="VIS45" s="554"/>
      <c r="VIT45" s="554"/>
      <c r="VIU45" s="554"/>
      <c r="VIV45" s="554"/>
      <c r="VIW45" s="554"/>
      <c r="VIX45" s="554"/>
      <c r="VIY45" s="554"/>
      <c r="VIZ45" s="554"/>
      <c r="VJA45" s="554"/>
      <c r="VJB45" s="554"/>
      <c r="VJC45" s="554"/>
      <c r="VJD45" s="554"/>
      <c r="VJE45" s="554"/>
      <c r="VJF45" s="554"/>
      <c r="VJG45" s="554"/>
      <c r="VJH45" s="554"/>
      <c r="VJI45" s="554"/>
      <c r="VJJ45" s="554"/>
      <c r="VJK45" s="554"/>
      <c r="VJL45" s="554"/>
      <c r="VJM45" s="554"/>
      <c r="VJN45" s="554"/>
      <c r="VJO45" s="554"/>
      <c r="VJP45" s="554"/>
      <c r="VJQ45" s="554"/>
      <c r="VJR45" s="554"/>
      <c r="VJS45" s="554"/>
      <c r="VJT45" s="554"/>
      <c r="VJU45" s="554"/>
      <c r="VJV45" s="554"/>
      <c r="VJW45" s="554"/>
      <c r="VJX45" s="554"/>
      <c r="VJY45" s="554"/>
      <c r="VJZ45" s="554"/>
      <c r="VKA45" s="554"/>
      <c r="VKB45" s="554"/>
      <c r="VKC45" s="554"/>
      <c r="VKD45" s="554"/>
      <c r="VKE45" s="554"/>
      <c r="VKF45" s="554"/>
      <c r="VKG45" s="554"/>
      <c r="VKH45" s="554"/>
      <c r="VKI45" s="554"/>
      <c r="VKJ45" s="554"/>
      <c r="VKK45" s="554"/>
      <c r="VKL45" s="554"/>
      <c r="VKM45" s="554"/>
      <c r="VKN45" s="554"/>
      <c r="VKO45" s="554"/>
      <c r="VKP45" s="554"/>
      <c r="VKQ45" s="554"/>
      <c r="VKR45" s="554"/>
      <c r="VKS45" s="554"/>
      <c r="VKT45" s="554"/>
      <c r="VKU45" s="554"/>
      <c r="VKV45" s="554"/>
      <c r="VKW45" s="554"/>
      <c r="VKX45" s="554"/>
      <c r="VKY45" s="554"/>
      <c r="VKZ45" s="554"/>
      <c r="VLA45" s="554"/>
      <c r="VLB45" s="554"/>
      <c r="VLC45" s="554"/>
      <c r="VLD45" s="554"/>
      <c r="VLE45" s="554"/>
      <c r="VLF45" s="554"/>
      <c r="VLG45" s="554"/>
      <c r="VLH45" s="554"/>
      <c r="VLI45" s="554"/>
      <c r="VLJ45" s="554"/>
      <c r="VLK45" s="554"/>
      <c r="VLL45" s="554"/>
      <c r="VLM45" s="554"/>
      <c r="VLN45" s="554"/>
      <c r="VLO45" s="554"/>
      <c r="VLP45" s="554"/>
      <c r="VLQ45" s="554"/>
      <c r="VLR45" s="554"/>
      <c r="VLS45" s="554"/>
      <c r="VLT45" s="554"/>
      <c r="VLU45" s="554"/>
      <c r="VLV45" s="554"/>
      <c r="VLW45" s="554"/>
      <c r="VLX45" s="554"/>
      <c r="VLY45" s="554"/>
      <c r="VLZ45" s="554"/>
      <c r="VMA45" s="554"/>
      <c r="VMB45" s="554"/>
      <c r="VMC45" s="554"/>
      <c r="VMD45" s="554"/>
      <c r="VME45" s="554"/>
      <c r="VMF45" s="554"/>
      <c r="VMG45" s="554"/>
      <c r="VMH45" s="554"/>
      <c r="VMI45" s="554"/>
      <c r="VMJ45" s="554"/>
      <c r="VMK45" s="554"/>
      <c r="VML45" s="554"/>
      <c r="VMM45" s="554"/>
      <c r="VMN45" s="554"/>
      <c r="VMO45" s="554"/>
      <c r="VMP45" s="554"/>
      <c r="VMQ45" s="554"/>
      <c r="VMR45" s="554"/>
      <c r="VMS45" s="554"/>
      <c r="VMT45" s="554"/>
      <c r="VMU45" s="554"/>
      <c r="VMV45" s="554"/>
      <c r="VMW45" s="554"/>
      <c r="VMX45" s="554"/>
      <c r="VMY45" s="554"/>
      <c r="VMZ45" s="554"/>
      <c r="VNA45" s="554"/>
      <c r="VNB45" s="554"/>
      <c r="VNC45" s="554"/>
      <c r="VND45" s="554"/>
      <c r="VNE45" s="554"/>
      <c r="VNF45" s="554"/>
      <c r="VNG45" s="554"/>
      <c r="VNH45" s="554"/>
      <c r="VNI45" s="554"/>
      <c r="VNJ45" s="554"/>
      <c r="VNK45" s="554"/>
      <c r="VNL45" s="554"/>
      <c r="VNM45" s="554"/>
      <c r="VNN45" s="554"/>
      <c r="VNO45" s="554"/>
      <c r="VNP45" s="554"/>
      <c r="VNQ45" s="554"/>
      <c r="VNR45" s="554"/>
      <c r="VNS45" s="554"/>
      <c r="VNT45" s="554"/>
      <c r="VNU45" s="554"/>
      <c r="VNV45" s="554"/>
      <c r="VNW45" s="554"/>
      <c r="VNX45" s="554"/>
      <c r="VNY45" s="554"/>
      <c r="VNZ45" s="554"/>
      <c r="VOA45" s="554"/>
      <c r="VOB45" s="554"/>
      <c r="VOC45" s="554"/>
      <c r="VOD45" s="554"/>
      <c r="VOE45" s="554"/>
      <c r="VOF45" s="554"/>
      <c r="VOG45" s="554"/>
      <c r="VOH45" s="554"/>
      <c r="VOI45" s="554"/>
      <c r="VOJ45" s="554"/>
      <c r="VOK45" s="554"/>
      <c r="VOL45" s="554"/>
      <c r="VOM45" s="554"/>
      <c r="VON45" s="554"/>
      <c r="VOO45" s="554"/>
      <c r="VOP45" s="554"/>
      <c r="VOQ45" s="554"/>
      <c r="VOR45" s="554"/>
      <c r="VOS45" s="554"/>
      <c r="VOT45" s="554"/>
      <c r="VOU45" s="554"/>
      <c r="VOV45" s="554"/>
      <c r="VOW45" s="554"/>
      <c r="VOX45" s="554"/>
      <c r="VOY45" s="554"/>
      <c r="VOZ45" s="554"/>
      <c r="VPA45" s="554"/>
      <c r="VPB45" s="554"/>
      <c r="VPC45" s="554"/>
      <c r="VPD45" s="554"/>
      <c r="VPE45" s="554"/>
      <c r="VPF45" s="554"/>
      <c r="VPG45" s="554"/>
      <c r="VPH45" s="554"/>
      <c r="VPI45" s="554"/>
      <c r="VPJ45" s="554"/>
      <c r="VPK45" s="554"/>
      <c r="VPL45" s="554"/>
      <c r="VPM45" s="554"/>
      <c r="VPN45" s="554"/>
      <c r="VPO45" s="554"/>
      <c r="VPP45" s="554"/>
      <c r="VPQ45" s="554"/>
      <c r="VPR45" s="554"/>
      <c r="VPS45" s="554"/>
      <c r="VPT45" s="554"/>
      <c r="VPU45" s="554"/>
      <c r="VPV45" s="554"/>
      <c r="VPW45" s="554"/>
      <c r="VPX45" s="554"/>
      <c r="VPY45" s="554"/>
      <c r="VPZ45" s="554"/>
      <c r="VQA45" s="554"/>
      <c r="VQB45" s="554"/>
      <c r="VQC45" s="554"/>
      <c r="VQD45" s="554"/>
      <c r="VQE45" s="554"/>
      <c r="VQF45" s="554"/>
      <c r="VQG45" s="554"/>
      <c r="VQH45" s="554"/>
      <c r="VQI45" s="554"/>
      <c r="VQJ45" s="554"/>
      <c r="VQK45" s="554"/>
      <c r="VQL45" s="554"/>
      <c r="VQM45" s="554"/>
      <c r="VQN45" s="554"/>
      <c r="VQO45" s="554"/>
      <c r="VQP45" s="554"/>
      <c r="VQQ45" s="554"/>
      <c r="VQR45" s="554"/>
      <c r="VQS45" s="554"/>
      <c r="VQT45" s="554"/>
      <c r="VQU45" s="554"/>
      <c r="VQV45" s="554"/>
      <c r="VQW45" s="554"/>
      <c r="VQX45" s="554"/>
      <c r="VQY45" s="554"/>
      <c r="VQZ45" s="554"/>
      <c r="VRA45" s="554"/>
      <c r="VRB45" s="554"/>
      <c r="VRC45" s="554"/>
      <c r="VRD45" s="554"/>
      <c r="VRE45" s="554"/>
      <c r="VRF45" s="554"/>
      <c r="VRG45" s="554"/>
      <c r="VRH45" s="554"/>
      <c r="VRI45" s="554"/>
      <c r="VRJ45" s="554"/>
      <c r="VRK45" s="554"/>
      <c r="VRL45" s="554"/>
      <c r="VRM45" s="554"/>
      <c r="VRN45" s="554"/>
      <c r="VRO45" s="554"/>
      <c r="VRP45" s="554"/>
      <c r="VRQ45" s="554"/>
      <c r="VRR45" s="554"/>
      <c r="VRS45" s="554"/>
      <c r="VRT45" s="554"/>
      <c r="VRU45" s="554"/>
      <c r="VRV45" s="554"/>
      <c r="VRW45" s="554"/>
      <c r="VRX45" s="554"/>
      <c r="VRY45" s="554"/>
      <c r="VRZ45" s="554"/>
      <c r="VSA45" s="554"/>
      <c r="VSB45" s="554"/>
      <c r="VSC45" s="554"/>
      <c r="VSD45" s="554"/>
      <c r="VSE45" s="554"/>
      <c r="VSF45" s="554"/>
      <c r="VSG45" s="554"/>
      <c r="VSH45" s="554"/>
      <c r="VSI45" s="554"/>
      <c r="VSJ45" s="554"/>
      <c r="VSK45" s="554"/>
      <c r="VSL45" s="554"/>
      <c r="VSM45" s="554"/>
      <c r="VSN45" s="554"/>
      <c r="VSO45" s="554"/>
      <c r="VSP45" s="554"/>
      <c r="VSQ45" s="554"/>
      <c r="VSR45" s="554"/>
      <c r="VSS45" s="554"/>
      <c r="VST45" s="554"/>
      <c r="VSU45" s="554"/>
      <c r="VSV45" s="554"/>
      <c r="VSW45" s="554"/>
      <c r="VSX45" s="554"/>
      <c r="VSY45" s="554"/>
      <c r="VSZ45" s="554"/>
      <c r="VTA45" s="554"/>
      <c r="VTB45" s="554"/>
      <c r="VTC45" s="554"/>
      <c r="VTD45" s="554"/>
      <c r="VTE45" s="554"/>
      <c r="VTF45" s="554"/>
      <c r="VTG45" s="554"/>
      <c r="VTH45" s="554"/>
      <c r="VTI45" s="554"/>
      <c r="VTJ45" s="554"/>
      <c r="VTK45" s="554"/>
      <c r="VTL45" s="554"/>
      <c r="VTM45" s="554"/>
      <c r="VTN45" s="554"/>
      <c r="VTO45" s="554"/>
      <c r="VTP45" s="554"/>
      <c r="VTQ45" s="554"/>
      <c r="VTR45" s="554"/>
      <c r="VTS45" s="554"/>
      <c r="VTT45" s="554"/>
      <c r="VTU45" s="554"/>
      <c r="VTV45" s="554"/>
      <c r="VTW45" s="554"/>
      <c r="VTX45" s="554"/>
      <c r="VTY45" s="554"/>
      <c r="VTZ45" s="554"/>
      <c r="VUA45" s="554"/>
      <c r="VUB45" s="554"/>
      <c r="VUC45" s="554"/>
      <c r="VUD45" s="554"/>
      <c r="VUE45" s="554"/>
      <c r="VUF45" s="554"/>
      <c r="VUG45" s="554"/>
      <c r="VUH45" s="554"/>
      <c r="VUI45" s="554"/>
      <c r="VUJ45" s="554"/>
      <c r="VUK45" s="554"/>
      <c r="VUL45" s="554"/>
      <c r="VUM45" s="554"/>
      <c r="VUN45" s="554"/>
      <c r="VUO45" s="554"/>
      <c r="VUP45" s="554"/>
      <c r="VUQ45" s="554"/>
      <c r="VUR45" s="554"/>
      <c r="VUS45" s="554"/>
      <c r="VUT45" s="554"/>
      <c r="VUU45" s="554"/>
      <c r="VUV45" s="554"/>
      <c r="VUW45" s="554"/>
      <c r="VUX45" s="554"/>
      <c r="VUY45" s="554"/>
      <c r="VUZ45" s="554"/>
      <c r="VVA45" s="554"/>
      <c r="VVB45" s="554"/>
      <c r="VVC45" s="554"/>
      <c r="VVD45" s="554"/>
      <c r="VVE45" s="554"/>
      <c r="VVF45" s="554"/>
      <c r="VVG45" s="554"/>
      <c r="VVH45" s="554"/>
      <c r="VVI45" s="554"/>
      <c r="VVJ45" s="554"/>
      <c r="VVK45" s="554"/>
      <c r="VVL45" s="554"/>
      <c r="VVM45" s="554"/>
      <c r="VVN45" s="554"/>
      <c r="VVO45" s="554"/>
      <c r="VVP45" s="554"/>
      <c r="VVQ45" s="554"/>
      <c r="VVR45" s="554"/>
      <c r="VVS45" s="554"/>
      <c r="VVT45" s="554"/>
      <c r="VVU45" s="554"/>
      <c r="VVV45" s="554"/>
      <c r="VVW45" s="554"/>
      <c r="VVX45" s="554"/>
      <c r="VVY45" s="554"/>
      <c r="VVZ45" s="554"/>
      <c r="VWA45" s="554"/>
      <c r="VWB45" s="554"/>
      <c r="VWC45" s="554"/>
      <c r="VWD45" s="554"/>
      <c r="VWE45" s="554"/>
      <c r="VWF45" s="554"/>
      <c r="VWG45" s="554"/>
      <c r="VWH45" s="554"/>
      <c r="VWI45" s="554"/>
      <c r="VWJ45" s="554"/>
      <c r="VWK45" s="554"/>
      <c r="VWL45" s="554"/>
      <c r="VWM45" s="554"/>
      <c r="VWN45" s="554"/>
      <c r="VWO45" s="554"/>
      <c r="VWP45" s="554"/>
      <c r="VWQ45" s="554"/>
      <c r="VWR45" s="554"/>
      <c r="VWS45" s="554"/>
      <c r="VWT45" s="554"/>
      <c r="VWU45" s="554"/>
      <c r="VWV45" s="554"/>
      <c r="VWW45" s="554"/>
      <c r="VWX45" s="554"/>
      <c r="VWY45" s="554"/>
      <c r="VWZ45" s="554"/>
      <c r="VXA45" s="554"/>
      <c r="VXB45" s="554"/>
      <c r="VXC45" s="554"/>
      <c r="VXD45" s="554"/>
      <c r="VXE45" s="554"/>
      <c r="VXF45" s="554"/>
      <c r="VXG45" s="554"/>
      <c r="VXH45" s="554"/>
      <c r="VXI45" s="554"/>
      <c r="VXJ45" s="554"/>
      <c r="VXK45" s="554"/>
      <c r="VXL45" s="554"/>
      <c r="VXM45" s="554"/>
      <c r="VXN45" s="554"/>
      <c r="VXO45" s="554"/>
      <c r="VXP45" s="554"/>
      <c r="VXQ45" s="554"/>
      <c r="VXR45" s="554"/>
      <c r="VXS45" s="554"/>
      <c r="VXT45" s="554"/>
      <c r="VXU45" s="554"/>
      <c r="VXV45" s="554"/>
      <c r="VXW45" s="554"/>
      <c r="VXX45" s="554"/>
      <c r="VXY45" s="554"/>
      <c r="VXZ45" s="554"/>
      <c r="VYA45" s="554"/>
      <c r="VYB45" s="554"/>
      <c r="VYC45" s="554"/>
      <c r="VYD45" s="554"/>
      <c r="VYE45" s="554"/>
      <c r="VYF45" s="554"/>
      <c r="VYG45" s="554"/>
      <c r="VYH45" s="554"/>
      <c r="VYI45" s="554"/>
      <c r="VYJ45" s="554"/>
      <c r="VYK45" s="554"/>
      <c r="VYL45" s="554"/>
      <c r="VYM45" s="554"/>
      <c r="VYN45" s="554"/>
      <c r="VYO45" s="554"/>
      <c r="VYP45" s="554"/>
      <c r="VYQ45" s="554"/>
      <c r="VYR45" s="554"/>
      <c r="VYS45" s="554"/>
      <c r="VYT45" s="554"/>
      <c r="VYU45" s="554"/>
      <c r="VYV45" s="554"/>
      <c r="VYW45" s="554"/>
      <c r="VYX45" s="554"/>
      <c r="VYY45" s="554"/>
      <c r="VYZ45" s="554"/>
      <c r="VZA45" s="554"/>
      <c r="VZB45" s="554"/>
      <c r="VZC45" s="554"/>
      <c r="VZD45" s="554"/>
      <c r="VZE45" s="554"/>
      <c r="VZF45" s="554"/>
      <c r="VZG45" s="554"/>
      <c r="VZH45" s="554"/>
      <c r="VZI45" s="554"/>
      <c r="VZJ45" s="554"/>
      <c r="VZK45" s="554"/>
      <c r="VZL45" s="554"/>
      <c r="VZM45" s="554"/>
      <c r="VZN45" s="554"/>
      <c r="VZO45" s="554"/>
      <c r="VZP45" s="554"/>
      <c r="VZQ45" s="554"/>
      <c r="VZR45" s="554"/>
      <c r="VZS45" s="554"/>
      <c r="VZT45" s="554"/>
      <c r="VZU45" s="554"/>
      <c r="VZV45" s="554"/>
      <c r="VZW45" s="554"/>
      <c r="VZX45" s="554"/>
      <c r="VZY45" s="554"/>
      <c r="VZZ45" s="554"/>
      <c r="WAA45" s="554"/>
      <c r="WAB45" s="554"/>
      <c r="WAC45" s="554"/>
      <c r="WAD45" s="554"/>
      <c r="WAE45" s="554"/>
      <c r="WAF45" s="554"/>
      <c r="WAG45" s="554"/>
      <c r="WAH45" s="554"/>
      <c r="WAI45" s="554"/>
      <c r="WAJ45" s="554"/>
      <c r="WAK45" s="554"/>
      <c r="WAL45" s="554"/>
      <c r="WAM45" s="554"/>
      <c r="WAN45" s="554"/>
      <c r="WAO45" s="554"/>
      <c r="WAP45" s="554"/>
      <c r="WAQ45" s="554"/>
      <c r="WAR45" s="554"/>
      <c r="WAS45" s="554"/>
      <c r="WAT45" s="554"/>
      <c r="WAU45" s="554"/>
      <c r="WAV45" s="554"/>
      <c r="WAW45" s="554"/>
      <c r="WAX45" s="554"/>
      <c r="WAY45" s="554"/>
      <c r="WAZ45" s="554"/>
      <c r="WBA45" s="554"/>
      <c r="WBB45" s="554"/>
      <c r="WBC45" s="554"/>
      <c r="WBD45" s="554"/>
      <c r="WBE45" s="554"/>
      <c r="WBF45" s="554"/>
      <c r="WBG45" s="554"/>
      <c r="WBH45" s="554"/>
      <c r="WBI45" s="554"/>
      <c r="WBJ45" s="554"/>
      <c r="WBK45" s="554"/>
      <c r="WBL45" s="554"/>
      <c r="WBM45" s="554"/>
      <c r="WBN45" s="554"/>
      <c r="WBO45" s="554"/>
      <c r="WBP45" s="554"/>
      <c r="WBQ45" s="554"/>
      <c r="WBR45" s="554"/>
      <c r="WBS45" s="554"/>
      <c r="WBT45" s="554"/>
      <c r="WBU45" s="554"/>
      <c r="WBV45" s="554"/>
      <c r="WBW45" s="554"/>
      <c r="WBX45" s="554"/>
      <c r="WBY45" s="554"/>
      <c r="WBZ45" s="554"/>
      <c r="WCA45" s="554"/>
      <c r="WCB45" s="554"/>
      <c r="WCC45" s="554"/>
      <c r="WCD45" s="554"/>
      <c r="WCE45" s="554"/>
      <c r="WCF45" s="554"/>
      <c r="WCG45" s="554"/>
      <c r="WCH45" s="554"/>
      <c r="WCI45" s="554"/>
      <c r="WCJ45" s="554"/>
      <c r="WCK45" s="554"/>
      <c r="WCL45" s="554"/>
      <c r="WCM45" s="554"/>
      <c r="WCN45" s="554"/>
      <c r="WCO45" s="554"/>
      <c r="WCP45" s="554"/>
      <c r="WCQ45" s="554"/>
      <c r="WCR45" s="554"/>
      <c r="WCS45" s="554"/>
      <c r="WCT45" s="554"/>
      <c r="WCU45" s="554"/>
      <c r="WCV45" s="554"/>
      <c r="WCW45" s="554"/>
      <c r="WCX45" s="554"/>
      <c r="WCY45" s="554"/>
      <c r="WCZ45" s="554"/>
      <c r="WDA45" s="554"/>
      <c r="WDB45" s="554"/>
      <c r="WDC45" s="554"/>
      <c r="WDD45" s="554"/>
      <c r="WDE45" s="554"/>
      <c r="WDF45" s="554"/>
      <c r="WDG45" s="554"/>
      <c r="WDH45" s="554"/>
      <c r="WDI45" s="554"/>
      <c r="WDJ45" s="554"/>
      <c r="WDK45" s="554"/>
      <c r="WDL45" s="554"/>
      <c r="WDM45" s="554"/>
      <c r="WDN45" s="554"/>
      <c r="WDO45" s="554"/>
      <c r="WDP45" s="554"/>
      <c r="WDQ45" s="554"/>
      <c r="WDR45" s="554"/>
      <c r="WDS45" s="554"/>
      <c r="WDT45" s="554"/>
      <c r="WDU45" s="554"/>
      <c r="WDV45" s="554"/>
      <c r="WDW45" s="554"/>
      <c r="WDX45" s="554"/>
      <c r="WDY45" s="554"/>
      <c r="WDZ45" s="554"/>
      <c r="WEA45" s="554"/>
      <c r="WEB45" s="554"/>
      <c r="WEC45" s="554"/>
      <c r="WED45" s="554"/>
      <c r="WEE45" s="554"/>
      <c r="WEF45" s="554"/>
      <c r="WEG45" s="554"/>
      <c r="WEH45" s="554"/>
      <c r="WEI45" s="554"/>
      <c r="WEJ45" s="554"/>
      <c r="WEK45" s="554"/>
      <c r="WEL45" s="554"/>
      <c r="WEM45" s="554"/>
      <c r="WEN45" s="554"/>
      <c r="WEO45" s="554"/>
      <c r="WEP45" s="554"/>
      <c r="WEQ45" s="554"/>
      <c r="WER45" s="554"/>
      <c r="WES45" s="554"/>
      <c r="WET45" s="554"/>
      <c r="WEU45" s="554"/>
      <c r="WEV45" s="554"/>
      <c r="WEW45" s="554"/>
      <c r="WEX45" s="554"/>
      <c r="WEY45" s="554"/>
      <c r="WEZ45" s="554"/>
      <c r="WFA45" s="554"/>
      <c r="WFB45" s="554"/>
      <c r="WFC45" s="554"/>
      <c r="WFD45" s="554"/>
      <c r="WFE45" s="554"/>
      <c r="WFF45" s="554"/>
      <c r="WFG45" s="554"/>
      <c r="WFH45" s="554"/>
      <c r="WFI45" s="554"/>
      <c r="WFJ45" s="554"/>
      <c r="WFK45" s="554"/>
      <c r="WFL45" s="554"/>
      <c r="WFM45" s="554"/>
      <c r="WFN45" s="554"/>
      <c r="WFO45" s="554"/>
      <c r="WFP45" s="554"/>
      <c r="WFQ45" s="554"/>
      <c r="WFR45" s="554"/>
      <c r="WFS45" s="554"/>
      <c r="WFT45" s="554"/>
      <c r="WFU45" s="554"/>
      <c r="WFV45" s="554"/>
      <c r="WFW45" s="554"/>
      <c r="WFX45" s="554"/>
      <c r="WFY45" s="554"/>
      <c r="WFZ45" s="554"/>
      <c r="WGA45" s="554"/>
      <c r="WGB45" s="554"/>
      <c r="WGC45" s="554"/>
      <c r="WGD45" s="554"/>
      <c r="WGE45" s="554"/>
      <c r="WGF45" s="554"/>
      <c r="WGG45" s="554"/>
      <c r="WGH45" s="554"/>
      <c r="WGI45" s="554"/>
      <c r="WGJ45" s="554"/>
      <c r="WGK45" s="554"/>
      <c r="WGL45" s="554"/>
      <c r="WGM45" s="554"/>
      <c r="WGN45" s="554"/>
      <c r="WGO45" s="554"/>
      <c r="WGP45" s="554"/>
      <c r="WGQ45" s="554"/>
      <c r="WGR45" s="554"/>
      <c r="WGS45" s="554"/>
      <c r="WGT45" s="554"/>
      <c r="WGU45" s="554"/>
      <c r="WGV45" s="554"/>
      <c r="WGW45" s="554"/>
      <c r="WGX45" s="554"/>
      <c r="WGY45" s="554"/>
      <c r="WGZ45" s="554"/>
      <c r="WHA45" s="554"/>
      <c r="WHB45" s="554"/>
      <c r="WHC45" s="554"/>
      <c r="WHD45" s="554"/>
      <c r="WHE45" s="554"/>
      <c r="WHF45" s="554"/>
      <c r="WHG45" s="554"/>
      <c r="WHH45" s="554"/>
      <c r="WHI45" s="554"/>
      <c r="WHJ45" s="554"/>
      <c r="WHK45" s="554"/>
      <c r="WHL45" s="554"/>
      <c r="WHM45" s="554"/>
      <c r="WHN45" s="554"/>
      <c r="WHO45" s="554"/>
      <c r="WHP45" s="554"/>
      <c r="WHQ45" s="554"/>
      <c r="WHR45" s="554"/>
      <c r="WHS45" s="554"/>
      <c r="WHT45" s="554"/>
      <c r="WHU45" s="554"/>
      <c r="WHV45" s="554"/>
      <c r="WHW45" s="554"/>
      <c r="WHX45" s="554"/>
      <c r="WHY45" s="554"/>
      <c r="WHZ45" s="554"/>
      <c r="WIA45" s="554"/>
      <c r="WIB45" s="554"/>
      <c r="WIC45" s="554"/>
      <c r="WID45" s="554"/>
      <c r="WIE45" s="554"/>
      <c r="WIF45" s="554"/>
      <c r="WIG45" s="554"/>
      <c r="WIH45" s="554"/>
      <c r="WII45" s="554"/>
      <c r="WIJ45" s="554"/>
      <c r="WIK45" s="554"/>
      <c r="WIL45" s="554"/>
      <c r="WIM45" s="554"/>
      <c r="WIN45" s="554"/>
      <c r="WIO45" s="554"/>
      <c r="WIP45" s="554"/>
      <c r="WIQ45" s="554"/>
      <c r="WIR45" s="554"/>
      <c r="WIS45" s="554"/>
      <c r="WIT45" s="554"/>
      <c r="WIU45" s="554"/>
      <c r="WIV45" s="554"/>
      <c r="WIW45" s="554"/>
      <c r="WIX45" s="554"/>
      <c r="WIY45" s="554"/>
      <c r="WIZ45" s="554"/>
      <c r="WJA45" s="554"/>
      <c r="WJB45" s="554"/>
      <c r="WJC45" s="554"/>
      <c r="WJD45" s="554"/>
      <c r="WJE45" s="554"/>
      <c r="WJF45" s="554"/>
      <c r="WJG45" s="554"/>
      <c r="WJH45" s="554"/>
      <c r="WJI45" s="554"/>
      <c r="WJJ45" s="554"/>
      <c r="WJK45" s="554"/>
      <c r="WJL45" s="554"/>
      <c r="WJM45" s="554"/>
      <c r="WJN45" s="554"/>
      <c r="WJO45" s="554"/>
      <c r="WJP45" s="554"/>
      <c r="WJQ45" s="554"/>
      <c r="WJR45" s="554"/>
      <c r="WJS45" s="554"/>
      <c r="WJT45" s="554"/>
      <c r="WJU45" s="554"/>
      <c r="WJV45" s="554"/>
      <c r="WJW45" s="554"/>
      <c r="WJX45" s="554"/>
      <c r="WJY45" s="554"/>
      <c r="WJZ45" s="554"/>
      <c r="WKA45" s="554"/>
      <c r="WKB45" s="554"/>
      <c r="WKC45" s="554"/>
      <c r="WKD45" s="554"/>
      <c r="WKE45" s="554"/>
      <c r="WKF45" s="554"/>
      <c r="WKG45" s="554"/>
      <c r="WKH45" s="554"/>
      <c r="WKI45" s="554"/>
      <c r="WKJ45" s="554"/>
      <c r="WKK45" s="554"/>
      <c r="WKL45" s="554"/>
      <c r="WKM45" s="554"/>
      <c r="WKN45" s="554"/>
      <c r="WKO45" s="554"/>
      <c r="WKP45" s="554"/>
      <c r="WKQ45" s="554"/>
      <c r="WKR45" s="554"/>
      <c r="WKS45" s="554"/>
      <c r="WKT45" s="554"/>
      <c r="WKU45" s="554"/>
      <c r="WKV45" s="554"/>
      <c r="WKW45" s="554"/>
      <c r="WKX45" s="554"/>
      <c r="WKY45" s="554"/>
      <c r="WKZ45" s="554"/>
      <c r="WLA45" s="554"/>
      <c r="WLB45" s="554"/>
      <c r="WLC45" s="554"/>
      <c r="WLD45" s="554"/>
      <c r="WLE45" s="554"/>
      <c r="WLF45" s="554"/>
      <c r="WLG45" s="554"/>
      <c r="WLH45" s="554"/>
      <c r="WLI45" s="554"/>
      <c r="WLJ45" s="554"/>
      <c r="WLK45" s="554"/>
      <c r="WLL45" s="554"/>
      <c r="WLM45" s="554"/>
      <c r="WLN45" s="554"/>
      <c r="WLO45" s="554"/>
      <c r="WLP45" s="554"/>
      <c r="WLQ45" s="554"/>
      <c r="WLR45" s="554"/>
      <c r="WLS45" s="554"/>
      <c r="WLT45" s="554"/>
      <c r="WLU45" s="554"/>
      <c r="WLV45" s="554"/>
      <c r="WLW45" s="554"/>
      <c r="WLX45" s="554"/>
      <c r="WLY45" s="554"/>
      <c r="WLZ45" s="554"/>
      <c r="WMA45" s="554"/>
      <c r="WMB45" s="554"/>
      <c r="WMC45" s="554"/>
      <c r="WMD45" s="554"/>
      <c r="WME45" s="554"/>
      <c r="WMF45" s="554"/>
      <c r="WMG45" s="554"/>
      <c r="WMH45" s="554"/>
      <c r="WMI45" s="554"/>
      <c r="WMJ45" s="554"/>
      <c r="WMK45" s="554"/>
      <c r="WML45" s="554"/>
      <c r="WMM45" s="554"/>
      <c r="WMN45" s="554"/>
      <c r="WMO45" s="554"/>
      <c r="WMP45" s="554"/>
      <c r="WMQ45" s="554"/>
      <c r="WMR45" s="554"/>
      <c r="WMS45" s="554"/>
      <c r="WMT45" s="554"/>
      <c r="WMU45" s="554"/>
      <c r="WMV45" s="554"/>
      <c r="WMW45" s="554"/>
      <c r="WMX45" s="554"/>
      <c r="WMY45" s="554"/>
      <c r="WMZ45" s="554"/>
      <c r="WNA45" s="554"/>
      <c r="WNB45" s="554"/>
      <c r="WNC45" s="554"/>
      <c r="WND45" s="554"/>
      <c r="WNE45" s="554"/>
      <c r="WNF45" s="554"/>
      <c r="WNG45" s="554"/>
      <c r="WNH45" s="554"/>
      <c r="WNI45" s="554"/>
      <c r="WNJ45" s="554"/>
      <c r="WNK45" s="554"/>
      <c r="WNL45" s="554"/>
      <c r="WNM45" s="554"/>
      <c r="WNN45" s="554"/>
      <c r="WNO45" s="554"/>
      <c r="WNP45" s="554"/>
      <c r="WNQ45" s="554"/>
      <c r="WNR45" s="554"/>
      <c r="WNS45" s="554"/>
      <c r="WNT45" s="554"/>
      <c r="WNU45" s="554"/>
      <c r="WNV45" s="554"/>
      <c r="WNW45" s="554"/>
      <c r="WNX45" s="554"/>
      <c r="WNY45" s="554"/>
      <c r="WNZ45" s="554"/>
      <c r="WOA45" s="554"/>
      <c r="WOB45" s="554"/>
      <c r="WOC45" s="554"/>
      <c r="WOD45" s="554"/>
      <c r="WOE45" s="554"/>
      <c r="WOF45" s="554"/>
      <c r="WOG45" s="554"/>
      <c r="WOH45" s="554"/>
      <c r="WOI45" s="554"/>
      <c r="WOJ45" s="554"/>
      <c r="WOK45" s="554"/>
      <c r="WOL45" s="554"/>
      <c r="WOM45" s="554"/>
      <c r="WON45" s="554"/>
      <c r="WOO45" s="554"/>
      <c r="WOP45" s="554"/>
      <c r="WOQ45" s="554"/>
      <c r="WOR45" s="554"/>
      <c r="WOS45" s="554"/>
      <c r="WOT45" s="554"/>
      <c r="WOU45" s="554"/>
      <c r="WOV45" s="554"/>
      <c r="WOW45" s="554"/>
      <c r="WOX45" s="554"/>
      <c r="WOY45" s="554"/>
      <c r="WOZ45" s="554"/>
      <c r="WPA45" s="554"/>
      <c r="WPB45" s="554"/>
      <c r="WPC45" s="554"/>
      <c r="WPD45" s="554"/>
      <c r="WPE45" s="554"/>
      <c r="WPF45" s="554"/>
      <c r="WPG45" s="554"/>
      <c r="WPH45" s="554"/>
      <c r="WPI45" s="554"/>
      <c r="WPJ45" s="554"/>
      <c r="WPK45" s="554"/>
      <c r="WPL45" s="554"/>
      <c r="WPM45" s="554"/>
      <c r="WPN45" s="554"/>
      <c r="WPO45" s="554"/>
      <c r="WPP45" s="554"/>
      <c r="WPQ45" s="554"/>
      <c r="WPR45" s="554"/>
      <c r="WPS45" s="554"/>
      <c r="WPT45" s="554"/>
      <c r="WPU45" s="554"/>
      <c r="WPV45" s="554"/>
      <c r="WPW45" s="554"/>
      <c r="WPX45" s="554"/>
      <c r="WPY45" s="554"/>
      <c r="WPZ45" s="554"/>
      <c r="WQA45" s="554"/>
      <c r="WQB45" s="554"/>
      <c r="WQC45" s="554"/>
      <c r="WQD45" s="554"/>
      <c r="WQE45" s="554"/>
      <c r="WQF45" s="554"/>
      <c r="WQG45" s="554"/>
      <c r="WQH45" s="554"/>
      <c r="WQI45" s="554"/>
      <c r="WQJ45" s="554"/>
      <c r="WQK45" s="554"/>
      <c r="WQL45" s="554"/>
      <c r="WQM45" s="554"/>
      <c r="WQN45" s="554"/>
      <c r="WQO45" s="554"/>
      <c r="WQP45" s="554"/>
      <c r="WQQ45" s="554"/>
      <c r="WQR45" s="554"/>
      <c r="WQS45" s="554"/>
      <c r="WQT45" s="554"/>
      <c r="WQU45" s="554"/>
      <c r="WQV45" s="554"/>
      <c r="WQW45" s="554"/>
      <c r="WQX45" s="554"/>
      <c r="WQY45" s="554"/>
      <c r="WQZ45" s="554"/>
      <c r="WRA45" s="554"/>
      <c r="WRB45" s="554"/>
      <c r="WRC45" s="554"/>
      <c r="WRD45" s="554"/>
      <c r="WRE45" s="554"/>
      <c r="WRF45" s="554"/>
      <c r="WRG45" s="554"/>
      <c r="WRH45" s="554"/>
      <c r="WRI45" s="554"/>
      <c r="WRJ45" s="554"/>
      <c r="WRK45" s="554"/>
      <c r="WRL45" s="554"/>
      <c r="WRM45" s="554"/>
      <c r="WRN45" s="554"/>
      <c r="WRO45" s="554"/>
      <c r="WRP45" s="554"/>
      <c r="WRQ45" s="554"/>
      <c r="WRR45" s="554"/>
      <c r="WRS45" s="554"/>
      <c r="WRT45" s="554"/>
      <c r="WRU45" s="554"/>
      <c r="WRV45" s="554"/>
      <c r="WRW45" s="554"/>
      <c r="WRX45" s="554"/>
      <c r="WRY45" s="554"/>
      <c r="WRZ45" s="554"/>
      <c r="WSA45" s="554"/>
      <c r="WSB45" s="554"/>
      <c r="WSC45" s="554"/>
      <c r="WSD45" s="554"/>
      <c r="WSE45" s="554"/>
      <c r="WSF45" s="554"/>
      <c r="WSG45" s="554"/>
      <c r="WSH45" s="554"/>
      <c r="WSI45" s="554"/>
      <c r="WSJ45" s="554"/>
      <c r="WSK45" s="554"/>
      <c r="WSL45" s="554"/>
      <c r="WSM45" s="554"/>
      <c r="WSN45" s="554"/>
      <c r="WSO45" s="554"/>
      <c r="WSP45" s="554"/>
      <c r="WSQ45" s="554"/>
      <c r="WSR45" s="554"/>
      <c r="WSS45" s="554"/>
      <c r="WST45" s="554"/>
      <c r="WSU45" s="554"/>
      <c r="WSV45" s="554"/>
      <c r="WSW45" s="554"/>
      <c r="WSX45" s="554"/>
      <c r="WSY45" s="554"/>
      <c r="WSZ45" s="554"/>
      <c r="WTA45" s="554"/>
      <c r="WTB45" s="554"/>
      <c r="WTC45" s="554"/>
      <c r="WTD45" s="554"/>
      <c r="WTE45" s="554"/>
      <c r="WTF45" s="554"/>
      <c r="WTG45" s="554"/>
      <c r="WTH45" s="554"/>
      <c r="WTI45" s="554"/>
      <c r="WTJ45" s="554"/>
      <c r="WTK45" s="554"/>
      <c r="WTL45" s="554"/>
      <c r="WTM45" s="554"/>
      <c r="WTN45" s="554"/>
      <c r="WTO45" s="554"/>
      <c r="WTP45" s="554"/>
      <c r="WTQ45" s="554"/>
      <c r="WTR45" s="554"/>
      <c r="WTS45" s="554"/>
      <c r="WTT45" s="554"/>
      <c r="WTU45" s="554"/>
      <c r="WTV45" s="554"/>
      <c r="WTW45" s="554"/>
      <c r="WTX45" s="554"/>
      <c r="WTY45" s="554"/>
      <c r="WTZ45" s="554"/>
      <c r="WUA45" s="554"/>
      <c r="WUB45" s="554"/>
      <c r="WUC45" s="554"/>
      <c r="WUD45" s="554"/>
      <c r="WUE45" s="554"/>
      <c r="WUF45" s="554"/>
      <c r="WUG45" s="554"/>
      <c r="WUH45" s="554"/>
      <c r="WUI45" s="554"/>
      <c r="WUJ45" s="554"/>
      <c r="WUK45" s="554"/>
      <c r="WUL45" s="554"/>
      <c r="WUM45" s="554"/>
      <c r="WUN45" s="554"/>
      <c r="WUO45" s="554"/>
      <c r="WUP45" s="554"/>
      <c r="WUQ45" s="554"/>
      <c r="WUR45" s="554"/>
      <c r="WUS45" s="554"/>
      <c r="WUT45" s="554"/>
      <c r="WUU45" s="554"/>
      <c r="WUV45" s="554"/>
      <c r="WUW45" s="554"/>
      <c r="WUX45" s="554"/>
      <c r="WUY45" s="554"/>
      <c r="WUZ45" s="554"/>
      <c r="WVA45" s="554"/>
      <c r="WVB45" s="554"/>
      <c r="WVC45" s="554"/>
      <c r="WVD45" s="554"/>
      <c r="WVE45" s="554"/>
      <c r="WVF45" s="554"/>
      <c r="WVG45" s="554"/>
      <c r="WVH45" s="554"/>
      <c r="WVI45" s="554"/>
      <c r="WVJ45" s="554"/>
      <c r="WVK45" s="554"/>
      <c r="WVL45" s="554"/>
      <c r="WVM45" s="554"/>
      <c r="WVN45" s="554"/>
      <c r="WVO45" s="554"/>
      <c r="WVP45" s="554"/>
      <c r="WVQ45" s="554"/>
      <c r="WVR45" s="554"/>
      <c r="WVS45" s="554"/>
      <c r="WVT45" s="554"/>
      <c r="WVU45" s="554"/>
      <c r="WVV45" s="554"/>
      <c r="WVW45" s="554"/>
      <c r="WVX45" s="554"/>
      <c r="WVY45" s="554"/>
      <c r="WVZ45" s="554"/>
      <c r="WWA45" s="554"/>
      <c r="WWB45" s="554"/>
      <c r="WWC45" s="554"/>
      <c r="WWD45" s="554"/>
      <c r="WWE45" s="554"/>
      <c r="WWF45" s="554"/>
      <c r="WWG45" s="554"/>
      <c r="WWH45" s="554"/>
      <c r="WWI45" s="554"/>
      <c r="WWJ45" s="554"/>
      <c r="WWK45" s="554"/>
      <c r="WWL45" s="554"/>
      <c r="WWM45" s="554"/>
      <c r="WWN45" s="554"/>
      <c r="WWO45" s="554"/>
      <c r="WWP45" s="554"/>
      <c r="WWQ45" s="554"/>
      <c r="WWR45" s="554"/>
      <c r="WWS45" s="554"/>
      <c r="WWT45" s="554"/>
      <c r="WWU45" s="554"/>
      <c r="WWV45" s="554"/>
      <c r="WWW45" s="554"/>
      <c r="WWX45" s="554"/>
      <c r="WWY45" s="554"/>
      <c r="WWZ45" s="554"/>
      <c r="WXA45" s="554"/>
      <c r="WXB45" s="554"/>
      <c r="WXC45" s="554"/>
      <c r="WXD45" s="554"/>
      <c r="WXE45" s="554"/>
      <c r="WXF45" s="554"/>
      <c r="WXG45" s="554"/>
      <c r="WXH45" s="554"/>
      <c r="WXI45" s="554"/>
      <c r="WXJ45" s="554"/>
      <c r="WXK45" s="554"/>
      <c r="WXL45" s="554"/>
      <c r="WXM45" s="554"/>
      <c r="WXN45" s="554"/>
      <c r="WXO45" s="554"/>
      <c r="WXP45" s="554"/>
      <c r="WXQ45" s="554"/>
      <c r="WXR45" s="554"/>
      <c r="WXS45" s="554"/>
      <c r="WXT45" s="554"/>
      <c r="WXU45" s="554"/>
      <c r="WXV45" s="554"/>
      <c r="WXW45" s="554"/>
      <c r="WXX45" s="554"/>
      <c r="WXY45" s="554"/>
      <c r="WXZ45" s="554"/>
      <c r="WYA45" s="554"/>
      <c r="WYB45" s="554"/>
      <c r="WYC45" s="554"/>
      <c r="WYD45" s="554"/>
      <c r="WYE45" s="554"/>
      <c r="WYF45" s="554"/>
      <c r="WYG45" s="554"/>
      <c r="WYH45" s="554"/>
      <c r="WYI45" s="554"/>
      <c r="WYJ45" s="554"/>
      <c r="WYK45" s="554"/>
      <c r="WYL45" s="554"/>
      <c r="WYM45" s="554"/>
      <c r="WYN45" s="554"/>
      <c r="WYO45" s="554"/>
      <c r="WYP45" s="554"/>
      <c r="WYQ45" s="554"/>
      <c r="WYR45" s="554"/>
      <c r="WYS45" s="554"/>
      <c r="WYT45" s="554"/>
      <c r="WYU45" s="554"/>
      <c r="WYV45" s="554"/>
      <c r="WYW45" s="554"/>
      <c r="WYX45" s="554"/>
      <c r="WYY45" s="554"/>
      <c r="WYZ45" s="554"/>
      <c r="WZA45" s="554"/>
      <c r="WZB45" s="554"/>
      <c r="WZC45" s="554"/>
      <c r="WZD45" s="554"/>
      <c r="WZE45" s="554"/>
      <c r="WZF45" s="554"/>
      <c r="WZG45" s="554"/>
      <c r="WZH45" s="554"/>
      <c r="WZI45" s="554"/>
      <c r="WZJ45" s="554"/>
      <c r="WZK45" s="554"/>
      <c r="WZL45" s="554"/>
      <c r="WZM45" s="554"/>
      <c r="WZN45" s="554"/>
      <c r="WZO45" s="554"/>
      <c r="WZP45" s="554"/>
      <c r="WZQ45" s="554"/>
      <c r="WZR45" s="554"/>
      <c r="WZS45" s="554"/>
      <c r="WZT45" s="554"/>
      <c r="WZU45" s="554"/>
      <c r="WZV45" s="554"/>
      <c r="WZW45" s="554"/>
      <c r="WZX45" s="554"/>
      <c r="WZY45" s="554"/>
      <c r="WZZ45" s="554"/>
      <c r="XAA45" s="554"/>
      <c r="XAB45" s="554"/>
      <c r="XAC45" s="554"/>
      <c r="XAD45" s="554"/>
      <c r="XAE45" s="554"/>
      <c r="XAF45" s="554"/>
      <c r="XAG45" s="554"/>
      <c r="XAH45" s="554"/>
      <c r="XAI45" s="554"/>
      <c r="XAJ45" s="554"/>
      <c r="XAK45" s="554"/>
      <c r="XAL45" s="554"/>
      <c r="XAM45" s="554"/>
      <c r="XAN45" s="554"/>
      <c r="XAO45" s="554"/>
      <c r="XAP45" s="554"/>
      <c r="XAQ45" s="554"/>
      <c r="XAR45" s="554"/>
      <c r="XAS45" s="554"/>
      <c r="XAT45" s="554"/>
      <c r="XAU45" s="554"/>
      <c r="XAV45" s="554"/>
      <c r="XAW45" s="554"/>
      <c r="XAX45" s="554"/>
      <c r="XAY45" s="554"/>
      <c r="XAZ45" s="554"/>
      <c r="XBA45" s="554"/>
      <c r="XBB45" s="554"/>
      <c r="XBC45" s="554"/>
      <c r="XBD45" s="554"/>
      <c r="XBE45" s="554"/>
      <c r="XBF45" s="554"/>
      <c r="XBG45" s="554"/>
      <c r="XBH45" s="554"/>
      <c r="XBI45" s="554"/>
      <c r="XBJ45" s="554"/>
      <c r="XBK45" s="554"/>
      <c r="XBL45" s="554"/>
      <c r="XBM45" s="554"/>
      <c r="XBN45" s="554"/>
      <c r="XBO45" s="554"/>
      <c r="XBP45" s="554"/>
      <c r="XBQ45" s="554"/>
      <c r="XBR45" s="554"/>
      <c r="XBS45" s="554"/>
      <c r="XBT45" s="554"/>
      <c r="XBU45" s="554"/>
      <c r="XBV45" s="554"/>
      <c r="XBW45" s="554"/>
      <c r="XBX45" s="554"/>
      <c r="XBY45" s="554"/>
      <c r="XBZ45" s="554"/>
      <c r="XCA45" s="554"/>
      <c r="XCB45" s="554"/>
      <c r="XCC45" s="554"/>
      <c r="XCD45" s="554"/>
      <c r="XCE45" s="554"/>
      <c r="XCF45" s="554"/>
      <c r="XCG45" s="554"/>
      <c r="XCH45" s="554"/>
      <c r="XCI45" s="554"/>
      <c r="XCJ45" s="554"/>
      <c r="XCK45" s="554"/>
      <c r="XCL45" s="554"/>
      <c r="XCM45" s="554"/>
      <c r="XCN45" s="554"/>
      <c r="XCO45" s="554"/>
      <c r="XCP45" s="554"/>
      <c r="XCQ45" s="554"/>
      <c r="XCR45" s="554"/>
      <c r="XCS45" s="554"/>
      <c r="XCT45" s="554"/>
      <c r="XCU45" s="554"/>
      <c r="XCV45" s="554"/>
      <c r="XCW45" s="554"/>
      <c r="XCX45" s="554"/>
      <c r="XCY45" s="554"/>
      <c r="XCZ45" s="554"/>
      <c r="XDA45" s="554"/>
      <c r="XDB45" s="554"/>
      <c r="XDC45" s="554"/>
      <c r="XDD45" s="554"/>
      <c r="XDE45" s="554"/>
      <c r="XDF45" s="554"/>
      <c r="XDG45" s="554"/>
      <c r="XDH45" s="554"/>
      <c r="XDI45" s="554"/>
      <c r="XDJ45" s="554"/>
      <c r="XDK45" s="554"/>
      <c r="XDL45" s="554"/>
      <c r="XDM45" s="554"/>
      <c r="XDN45" s="554"/>
      <c r="XDO45" s="554"/>
      <c r="XDP45" s="554"/>
      <c r="XDQ45" s="554"/>
      <c r="XDR45" s="554"/>
      <c r="XDS45" s="554"/>
      <c r="XDT45" s="554"/>
      <c r="XDU45" s="554"/>
      <c r="XDV45" s="554"/>
      <c r="XDW45" s="554"/>
      <c r="XDX45" s="554"/>
      <c r="XDY45" s="554"/>
      <c r="XDZ45" s="554"/>
      <c r="XEA45" s="554"/>
      <c r="XEB45" s="554"/>
      <c r="XEC45" s="554"/>
      <c r="XED45" s="554"/>
      <c r="XEE45" s="554"/>
      <c r="XEF45" s="554"/>
      <c r="XEG45" s="554"/>
      <c r="XEH45" s="554"/>
      <c r="XEI45" s="554"/>
      <c r="XEJ45" s="554"/>
      <c r="XEK45" s="554"/>
      <c r="XEL45" s="554"/>
      <c r="XEM45" s="554"/>
      <c r="XEN45" s="554"/>
      <c r="XEO45" s="554"/>
      <c r="XEP45" s="554"/>
      <c r="XEQ45" s="554"/>
      <c r="XER45" s="554"/>
      <c r="XES45" s="554"/>
      <c r="XET45" s="554"/>
      <c r="XEU45" s="554"/>
      <c r="XEV45" s="554"/>
      <c r="XEW45" s="554"/>
      <c r="XEX45" s="554"/>
      <c r="XEY45" s="554"/>
      <c r="XEZ45" s="554"/>
      <c r="XFA45" s="554"/>
      <c r="XFB45" s="554"/>
      <c r="XFC45" s="554"/>
      <c r="XFD45" s="554"/>
    </row>
    <row r="46" spans="1:16384" customFormat="1" ht="12.75" customHeight="1">
      <c r="A46" s="577"/>
      <c r="B46" s="577"/>
      <c r="C46" s="577"/>
      <c r="D46" s="577"/>
      <c r="E46" s="577"/>
      <c r="F46" s="577"/>
      <c r="G46" s="577"/>
      <c r="H46" s="577"/>
      <c r="I46" s="577"/>
      <c r="J46" s="577"/>
      <c r="K46" s="577"/>
      <c r="L46" s="577"/>
      <c r="M46" s="577"/>
      <c r="N46" s="577"/>
    </row>
    <row r="47" spans="1:16384" customFormat="1" ht="16.5">
      <c r="A47" s="568" t="s">
        <v>31</v>
      </c>
      <c r="B47" s="568"/>
      <c r="C47" s="568"/>
      <c r="D47" s="568"/>
      <c r="E47" s="568"/>
      <c r="F47" s="568"/>
      <c r="G47" s="568"/>
      <c r="H47" s="568"/>
      <c r="I47" s="568"/>
      <c r="J47" s="568"/>
      <c r="K47" s="568"/>
      <c r="L47" s="568"/>
      <c r="M47" s="568"/>
      <c r="N47" s="568"/>
    </row>
    <row r="48" spans="1:16384" customFormat="1" ht="12" customHeight="1">
      <c r="A48" s="559"/>
      <c r="B48" s="559"/>
      <c r="C48" s="559"/>
      <c r="D48" s="559"/>
      <c r="E48" s="559"/>
      <c r="F48" s="559"/>
      <c r="G48" s="559"/>
      <c r="H48" s="559"/>
      <c r="I48" s="559"/>
      <c r="J48" s="559"/>
      <c r="K48" s="559"/>
      <c r="L48" s="559"/>
      <c r="M48" s="559"/>
      <c r="N48" s="559"/>
    </row>
    <row r="49" spans="1:14" ht="15.75" customHeight="1">
      <c r="B49" s="556" t="s">
        <v>32</v>
      </c>
      <c r="C49" s="556"/>
      <c r="D49" s="556"/>
      <c r="E49" s="556"/>
      <c r="F49" s="556"/>
      <c r="G49" s="556"/>
      <c r="H49" s="556"/>
      <c r="I49" s="556"/>
      <c r="J49" s="556"/>
      <c r="K49" s="556"/>
      <c r="L49" s="556"/>
      <c r="M49" s="556"/>
      <c r="N49" s="556"/>
    </row>
    <row r="50" spans="1:14" ht="28.5" customHeight="1">
      <c r="A50" s="576" t="s">
        <v>33</v>
      </c>
      <c r="B50" s="576"/>
      <c r="C50" s="576"/>
      <c r="D50" s="576"/>
      <c r="E50" s="576"/>
      <c r="F50" s="576"/>
      <c r="G50" s="576"/>
      <c r="H50" s="576"/>
      <c r="I50" s="576"/>
      <c r="J50" s="576"/>
      <c r="K50" s="576"/>
      <c r="L50" s="576"/>
      <c r="M50" s="576"/>
      <c r="N50" s="576"/>
    </row>
    <row r="51" spans="1:14" ht="28.5" customHeight="1">
      <c r="A51" s="557" t="s">
        <v>34</v>
      </c>
      <c r="B51" s="557"/>
      <c r="C51" s="557"/>
      <c r="D51" s="557"/>
      <c r="E51" s="557"/>
      <c r="F51" s="557"/>
      <c r="G51" s="557"/>
      <c r="H51" s="557"/>
      <c r="I51" s="557"/>
      <c r="J51" s="557"/>
      <c r="K51" s="557"/>
      <c r="L51" s="557"/>
      <c r="M51" s="557"/>
      <c r="N51" s="557"/>
    </row>
    <row r="52" spans="1:14" ht="10.5" customHeight="1">
      <c r="A52" s="561"/>
      <c r="B52" s="561"/>
      <c r="C52" s="561"/>
      <c r="D52" s="561"/>
      <c r="E52" s="561"/>
      <c r="F52" s="561"/>
      <c r="G52" s="561"/>
      <c r="H52" s="561"/>
      <c r="I52" s="561"/>
      <c r="J52" s="561"/>
      <c r="K52" s="561"/>
      <c r="L52" s="561"/>
      <c r="M52" s="561"/>
      <c r="N52" s="561"/>
    </row>
    <row r="53" spans="1:14" ht="15.75">
      <c r="B53" s="556" t="s">
        <v>35</v>
      </c>
      <c r="C53" s="556"/>
      <c r="D53" s="556"/>
      <c r="E53" s="556"/>
      <c r="F53" s="556"/>
      <c r="G53" s="556"/>
      <c r="H53" s="556"/>
      <c r="I53" s="556"/>
      <c r="J53" s="556"/>
      <c r="K53" s="556"/>
      <c r="L53" s="556"/>
      <c r="M53" s="556"/>
      <c r="N53" s="556"/>
    </row>
    <row r="54" spans="1:14" s="94" customFormat="1" ht="8.25" customHeight="1">
      <c r="A54" s="559"/>
      <c r="B54" s="559"/>
      <c r="C54" s="559"/>
      <c r="D54" s="559"/>
      <c r="E54" s="559"/>
      <c r="F54" s="559"/>
      <c r="G54" s="559"/>
      <c r="H54" s="559"/>
      <c r="I54" s="559"/>
      <c r="J54" s="559"/>
      <c r="K54" s="559"/>
      <c r="L54" s="559"/>
      <c r="M54" s="559"/>
      <c r="N54" s="559"/>
    </row>
    <row r="55" spans="1:14" ht="31.5" customHeight="1">
      <c r="A55" s="557" t="s">
        <v>36</v>
      </c>
      <c r="B55" s="557"/>
      <c r="C55" s="557"/>
      <c r="D55" s="557"/>
      <c r="E55" s="557"/>
      <c r="F55" s="557"/>
      <c r="G55" s="557"/>
      <c r="H55" s="557"/>
      <c r="I55" s="557"/>
      <c r="J55" s="557"/>
      <c r="K55" s="557"/>
      <c r="L55" s="557"/>
      <c r="M55" s="557"/>
      <c r="N55" s="557"/>
    </row>
    <row r="56" spans="1:14" s="94" customFormat="1" ht="8.25" customHeight="1">
      <c r="A56" s="559"/>
      <c r="B56" s="559"/>
      <c r="C56" s="559"/>
      <c r="D56" s="559"/>
      <c r="E56" s="559"/>
      <c r="F56" s="559"/>
      <c r="G56" s="559"/>
      <c r="H56" s="559"/>
      <c r="I56" s="559"/>
      <c r="J56" s="559"/>
      <c r="K56" s="559"/>
      <c r="L56" s="559"/>
      <c r="M56" s="559"/>
      <c r="N56" s="559"/>
    </row>
    <row r="57" spans="1:14" ht="15.75" customHeight="1">
      <c r="B57" s="556" t="s">
        <v>37</v>
      </c>
      <c r="C57" s="556"/>
      <c r="D57" s="556"/>
      <c r="E57" s="556"/>
      <c r="F57" s="556"/>
      <c r="G57" s="556"/>
      <c r="H57" s="556"/>
      <c r="I57" s="556"/>
      <c r="J57" s="556"/>
      <c r="K57" s="556"/>
      <c r="L57" s="556"/>
      <c r="M57" s="556"/>
      <c r="N57" s="556"/>
    </row>
    <row r="58" spans="1:14" s="94" customFormat="1" ht="8.25" customHeight="1">
      <c r="A58" s="559"/>
      <c r="B58" s="559"/>
      <c r="C58" s="559"/>
      <c r="D58" s="559"/>
      <c r="E58" s="559"/>
      <c r="F58" s="559"/>
      <c r="G58" s="559"/>
      <c r="H58" s="559"/>
      <c r="I58" s="559"/>
      <c r="J58" s="559"/>
      <c r="K58" s="559"/>
      <c r="L58" s="559"/>
      <c r="M58" s="559"/>
      <c r="N58" s="559"/>
    </row>
    <row r="59" spans="1:14" ht="23.25" customHeight="1">
      <c r="A59" s="589" t="s">
        <v>38</v>
      </c>
      <c r="B59" s="589"/>
      <c r="C59" s="589"/>
      <c r="D59" s="589"/>
      <c r="E59" s="589"/>
      <c r="F59" s="589"/>
      <c r="G59" s="589"/>
      <c r="H59" s="589"/>
      <c r="I59" s="589"/>
      <c r="J59" s="589"/>
      <c r="K59" s="589"/>
      <c r="L59" s="589"/>
      <c r="M59" s="589"/>
      <c r="N59" s="589"/>
    </row>
    <row r="60" spans="1:14" ht="54.75" customHeight="1">
      <c r="A60" s="557" t="s">
        <v>39</v>
      </c>
      <c r="B60" s="557"/>
      <c r="C60" s="557"/>
      <c r="D60" s="557"/>
      <c r="E60" s="557"/>
      <c r="F60" s="557"/>
      <c r="G60" s="557"/>
      <c r="H60" s="557"/>
      <c r="I60" s="557"/>
      <c r="J60" s="557"/>
      <c r="K60" s="557"/>
      <c r="L60" s="557"/>
      <c r="M60" s="557"/>
      <c r="N60" s="557"/>
    </row>
    <row r="61" spans="1:14" ht="33" customHeight="1">
      <c r="A61" s="557" t="s">
        <v>40</v>
      </c>
      <c r="B61" s="557"/>
      <c r="C61" s="557"/>
      <c r="D61" s="557"/>
      <c r="E61" s="557"/>
      <c r="F61" s="557"/>
      <c r="G61" s="557"/>
      <c r="H61" s="557"/>
      <c r="I61" s="557"/>
      <c r="J61" s="557"/>
      <c r="K61" s="557"/>
      <c r="L61" s="557"/>
      <c r="M61" s="557"/>
      <c r="N61" s="557"/>
    </row>
    <row r="62" spans="1:14" ht="15.75" hidden="1">
      <c r="A62" s="590" t="s">
        <v>41</v>
      </c>
      <c r="B62" s="590"/>
      <c r="C62" s="590"/>
      <c r="D62" s="590"/>
      <c r="E62" s="590"/>
      <c r="F62" s="590"/>
      <c r="G62" s="590"/>
      <c r="H62" s="590"/>
      <c r="I62" s="590"/>
      <c r="J62" s="590"/>
      <c r="K62" s="590"/>
      <c r="L62" s="590"/>
      <c r="M62" s="590"/>
      <c r="N62" s="590"/>
    </row>
    <row r="63" spans="1:14" ht="35.25" customHeight="1">
      <c r="A63" s="588" t="s">
        <v>42</v>
      </c>
      <c r="B63" s="588"/>
      <c r="C63" s="588"/>
      <c r="D63" s="588"/>
      <c r="E63" s="588"/>
      <c r="F63" s="588"/>
      <c r="G63" s="588"/>
      <c r="H63" s="588"/>
      <c r="I63" s="588"/>
      <c r="J63" s="588"/>
      <c r="K63" s="588"/>
      <c r="L63" s="588"/>
      <c r="M63" s="588"/>
      <c r="N63" s="588"/>
    </row>
    <row r="64" spans="1:14" ht="15.75" customHeight="1">
      <c r="B64" s="556" t="s">
        <v>43</v>
      </c>
      <c r="C64" s="556"/>
      <c r="D64" s="556"/>
      <c r="E64" s="556"/>
      <c r="F64" s="556"/>
      <c r="G64" s="556"/>
      <c r="H64" s="556"/>
      <c r="I64" s="556"/>
      <c r="J64" s="556"/>
      <c r="K64" s="556"/>
      <c r="L64" s="556"/>
      <c r="M64" s="556"/>
      <c r="N64" s="556"/>
    </row>
    <row r="65" spans="1:14" ht="75" customHeight="1">
      <c r="A65" s="579" t="s">
        <v>44</v>
      </c>
      <c r="B65" s="579"/>
      <c r="C65" s="579"/>
      <c r="D65" s="579"/>
      <c r="E65" s="579"/>
      <c r="F65" s="579"/>
      <c r="G65" s="579"/>
      <c r="H65" s="579"/>
      <c r="I65" s="579"/>
      <c r="J65" s="579"/>
      <c r="K65" s="579"/>
      <c r="L65" s="579"/>
      <c r="M65" s="579"/>
      <c r="N65" s="579"/>
    </row>
    <row r="66" spans="1:14" ht="11.25" customHeight="1">
      <c r="A66" s="577"/>
      <c r="B66" s="577"/>
      <c r="C66" s="577"/>
      <c r="D66" s="577"/>
      <c r="E66" s="577"/>
      <c r="F66" s="577"/>
      <c r="G66" s="577"/>
      <c r="H66" s="577"/>
      <c r="I66" s="577"/>
      <c r="J66" s="577"/>
      <c r="K66" s="577"/>
      <c r="L66" s="577"/>
      <c r="M66" s="577"/>
      <c r="N66" s="577"/>
    </row>
    <row r="67" spans="1:14" ht="15.75" customHeight="1">
      <c r="B67" s="556" t="s">
        <v>45</v>
      </c>
      <c r="C67" s="556"/>
      <c r="D67" s="556"/>
      <c r="E67" s="556"/>
      <c r="F67" s="556"/>
      <c r="G67" s="556"/>
      <c r="H67" s="556"/>
      <c r="I67" s="556"/>
      <c r="J67" s="556"/>
      <c r="K67" s="556"/>
      <c r="L67" s="556"/>
      <c r="M67" s="556"/>
      <c r="N67" s="556"/>
    </row>
    <row r="68" spans="1:14" ht="36" customHeight="1">
      <c r="A68" s="579" t="s">
        <v>46</v>
      </c>
      <c r="B68" s="579"/>
      <c r="C68" s="579"/>
      <c r="D68" s="579"/>
      <c r="E68" s="579"/>
      <c r="F68" s="579"/>
      <c r="G68" s="579"/>
      <c r="H68" s="579"/>
      <c r="I68" s="579"/>
      <c r="J68" s="579"/>
      <c r="K68" s="579"/>
      <c r="L68" s="579"/>
      <c r="M68" s="579"/>
      <c r="N68" s="579"/>
    </row>
    <row r="69" spans="1:14" ht="11.25" customHeight="1">
      <c r="A69" s="577"/>
      <c r="B69" s="577"/>
      <c r="C69" s="577"/>
      <c r="D69" s="577"/>
      <c r="E69" s="577"/>
      <c r="F69" s="577"/>
      <c r="G69" s="577"/>
      <c r="H69" s="577"/>
      <c r="I69" s="577"/>
      <c r="J69" s="577"/>
      <c r="K69" s="577"/>
      <c r="L69" s="577"/>
      <c r="M69" s="577"/>
      <c r="N69" s="577"/>
    </row>
    <row r="70" spans="1:14" ht="16.5">
      <c r="A70" s="555" t="s">
        <v>47</v>
      </c>
      <c r="B70" s="555"/>
      <c r="C70" s="555"/>
      <c r="D70" s="555"/>
      <c r="E70" s="555"/>
      <c r="F70" s="555"/>
      <c r="G70" s="555"/>
      <c r="H70" s="555"/>
      <c r="I70" s="555"/>
      <c r="J70" s="555"/>
      <c r="K70" s="555"/>
      <c r="L70" s="555"/>
      <c r="M70" s="555"/>
      <c r="N70" s="555"/>
    </row>
    <row r="71" spans="1:14" s="94" customFormat="1" ht="8.25" customHeight="1">
      <c r="A71" s="559"/>
      <c r="B71" s="559"/>
      <c r="C71" s="559"/>
      <c r="D71" s="559"/>
      <c r="E71" s="559"/>
      <c r="F71" s="559"/>
      <c r="G71" s="559"/>
      <c r="H71" s="559"/>
      <c r="I71" s="559"/>
      <c r="J71" s="559"/>
      <c r="K71" s="559"/>
      <c r="L71" s="559"/>
      <c r="M71" s="559"/>
      <c r="N71" s="559"/>
    </row>
    <row r="72" spans="1:14" ht="114.75" customHeight="1">
      <c r="A72" s="575" t="s">
        <v>48</v>
      </c>
      <c r="B72" s="575"/>
      <c r="C72" s="575"/>
      <c r="D72" s="575"/>
      <c r="E72" s="575"/>
      <c r="F72" s="575"/>
      <c r="G72" s="575"/>
      <c r="H72" s="575"/>
      <c r="I72" s="575"/>
      <c r="J72" s="575"/>
      <c r="K72" s="575"/>
      <c r="L72" s="575"/>
      <c r="M72" s="575"/>
      <c r="N72" s="575"/>
    </row>
    <row r="73" spans="1:14" ht="15.75" customHeight="1">
      <c r="B73" s="556" t="s">
        <v>49</v>
      </c>
      <c r="C73" s="556"/>
      <c r="D73" s="556"/>
      <c r="E73" s="556"/>
      <c r="F73" s="556"/>
      <c r="G73" s="556"/>
      <c r="H73" s="556"/>
      <c r="I73" s="556"/>
      <c r="J73" s="556"/>
      <c r="K73" s="556"/>
      <c r="L73" s="556"/>
      <c r="M73" s="556"/>
      <c r="N73" s="556"/>
    </row>
    <row r="74" spans="1:14" ht="39.75" customHeight="1">
      <c r="A74" s="557" t="s">
        <v>50</v>
      </c>
      <c r="B74" s="557"/>
      <c r="C74" s="557"/>
      <c r="D74" s="557"/>
      <c r="E74" s="557"/>
      <c r="F74" s="557"/>
      <c r="G74" s="557"/>
      <c r="H74" s="557"/>
      <c r="I74" s="557"/>
      <c r="J74" s="557"/>
      <c r="K74" s="557"/>
      <c r="L74" s="557"/>
      <c r="M74" s="557"/>
      <c r="N74" s="557"/>
    </row>
    <row r="75" spans="1:14" ht="15.75" customHeight="1">
      <c r="B75" s="556" t="s">
        <v>51</v>
      </c>
      <c r="C75" s="556"/>
      <c r="D75" s="556"/>
      <c r="E75" s="556"/>
      <c r="F75" s="556"/>
      <c r="G75" s="556"/>
      <c r="H75" s="556"/>
      <c r="I75" s="556"/>
      <c r="J75" s="556"/>
      <c r="K75" s="556"/>
      <c r="L75" s="556"/>
      <c r="M75" s="556"/>
      <c r="N75" s="556"/>
    </row>
    <row r="76" spans="1:14" ht="33.75" customHeight="1">
      <c r="A76" s="557" t="s">
        <v>52</v>
      </c>
      <c r="B76" s="557"/>
      <c r="C76" s="557"/>
      <c r="D76" s="557"/>
      <c r="E76" s="557"/>
      <c r="F76" s="557"/>
      <c r="G76" s="557"/>
      <c r="H76" s="557"/>
      <c r="I76" s="557"/>
      <c r="J76" s="557"/>
      <c r="K76" s="557"/>
      <c r="L76" s="557"/>
      <c r="M76" s="557"/>
      <c r="N76" s="557"/>
    </row>
    <row r="77" spans="1:14" s="176" customFormat="1" ht="27" customHeight="1">
      <c r="A77" s="564" t="s">
        <v>53</v>
      </c>
      <c r="B77" s="564"/>
      <c r="C77" s="564"/>
      <c r="D77" s="564"/>
      <c r="E77" s="564"/>
      <c r="F77" s="564"/>
      <c r="G77" s="564"/>
      <c r="H77" s="564"/>
      <c r="I77" s="564"/>
      <c r="J77" s="564"/>
      <c r="K77" s="564"/>
      <c r="L77" s="564"/>
      <c r="M77" s="564"/>
      <c r="N77" s="564"/>
    </row>
    <row r="78" spans="1:14" ht="15.75" customHeight="1">
      <c r="B78" s="556" t="s">
        <v>54</v>
      </c>
      <c r="C78" s="556"/>
      <c r="D78" s="556"/>
      <c r="E78" s="556"/>
      <c r="F78" s="556"/>
      <c r="G78" s="556"/>
      <c r="H78" s="556"/>
      <c r="I78" s="556"/>
      <c r="J78" s="556"/>
      <c r="K78" s="556"/>
      <c r="L78" s="556"/>
      <c r="M78" s="556"/>
      <c r="N78" s="556"/>
    </row>
    <row r="79" spans="1:14" ht="41.25" customHeight="1">
      <c r="A79" s="557" t="s">
        <v>55</v>
      </c>
      <c r="B79" s="557"/>
      <c r="C79" s="557"/>
      <c r="D79" s="557"/>
      <c r="E79" s="557"/>
      <c r="F79" s="557"/>
      <c r="G79" s="557"/>
      <c r="H79" s="557"/>
      <c r="I79" s="557"/>
      <c r="J79" s="557"/>
      <c r="K79" s="557"/>
      <c r="L79" s="557"/>
      <c r="M79" s="557"/>
      <c r="N79" s="557"/>
    </row>
    <row r="80" spans="1:14" ht="15.75" customHeight="1">
      <c r="B80" s="556" t="s">
        <v>56</v>
      </c>
      <c r="C80" s="556"/>
      <c r="D80" s="556"/>
      <c r="E80" s="556"/>
      <c r="F80" s="556"/>
      <c r="G80" s="556"/>
      <c r="H80" s="556"/>
      <c r="I80" s="556"/>
      <c r="J80" s="556"/>
      <c r="K80" s="556"/>
      <c r="L80" s="556"/>
      <c r="M80" s="556"/>
      <c r="N80" s="556"/>
    </row>
    <row r="81" spans="1:16384" customFormat="1" ht="28.5" customHeight="1">
      <c r="A81" s="563" t="s">
        <v>57</v>
      </c>
      <c r="B81" s="557"/>
      <c r="C81" s="557"/>
      <c r="D81" s="557"/>
      <c r="E81" s="557"/>
      <c r="F81" s="557"/>
      <c r="G81" s="557"/>
      <c r="H81" s="557"/>
      <c r="I81" s="557"/>
      <c r="J81" s="557"/>
      <c r="K81" s="557"/>
      <c r="L81" s="557"/>
      <c r="M81" s="557"/>
      <c r="N81" s="557"/>
    </row>
    <row r="82" spans="1:16384" customFormat="1" ht="15.75" customHeight="1">
      <c r="B82" s="556" t="s">
        <v>58</v>
      </c>
      <c r="C82" s="556"/>
      <c r="D82" s="556"/>
      <c r="E82" s="556"/>
      <c r="F82" s="556"/>
      <c r="G82" s="556"/>
      <c r="H82" s="556"/>
      <c r="I82" s="556"/>
      <c r="J82" s="556"/>
      <c r="K82" s="556"/>
      <c r="L82" s="556"/>
      <c r="M82" s="556"/>
      <c r="N82" s="556"/>
    </row>
    <row r="83" spans="1:16384" customFormat="1" ht="24" customHeight="1">
      <c r="A83" s="563" t="s">
        <v>59</v>
      </c>
      <c r="B83" s="557"/>
      <c r="C83" s="557"/>
      <c r="D83" s="557"/>
      <c r="E83" s="557"/>
      <c r="F83" s="557"/>
      <c r="G83" s="557"/>
      <c r="H83" s="557"/>
      <c r="I83" s="557"/>
      <c r="J83" s="557"/>
      <c r="K83" s="557"/>
      <c r="L83" s="557"/>
      <c r="M83" s="557"/>
      <c r="N83" s="557"/>
    </row>
    <row r="84" spans="1:16384" customFormat="1" ht="10.5" customHeight="1">
      <c r="A84" s="565"/>
      <c r="B84" s="566"/>
      <c r="C84" s="566"/>
      <c r="D84" s="566"/>
      <c r="E84" s="566"/>
      <c r="F84" s="566"/>
      <c r="G84" s="566"/>
      <c r="H84" s="566"/>
      <c r="I84" s="566"/>
      <c r="J84" s="566"/>
      <c r="K84" s="566"/>
      <c r="L84" s="566"/>
      <c r="M84" s="566"/>
      <c r="N84" s="566"/>
    </row>
    <row r="85" spans="1:16384" customFormat="1" ht="16.5">
      <c r="A85" s="555" t="s">
        <v>60</v>
      </c>
      <c r="B85" s="555"/>
      <c r="C85" s="555"/>
      <c r="D85" s="555"/>
      <c r="E85" s="555"/>
      <c r="F85" s="555"/>
      <c r="G85" s="555"/>
      <c r="H85" s="555"/>
      <c r="I85" s="555"/>
      <c r="J85" s="555"/>
      <c r="K85" s="555"/>
      <c r="L85" s="555"/>
      <c r="M85" s="555"/>
      <c r="N85" s="555"/>
      <c r="O85" s="555"/>
      <c r="P85" s="555"/>
      <c r="Q85" s="555"/>
      <c r="R85" s="555"/>
      <c r="S85" s="555"/>
      <c r="T85" s="555"/>
      <c r="U85" s="555"/>
      <c r="V85" s="555"/>
      <c r="W85" s="555"/>
      <c r="X85" s="555"/>
      <c r="Y85" s="555"/>
      <c r="Z85" s="555"/>
      <c r="AA85" s="555"/>
      <c r="AB85" s="555"/>
      <c r="AC85" s="555"/>
      <c r="AD85" s="555"/>
      <c r="AE85" s="555"/>
      <c r="AF85" s="555"/>
      <c r="AG85" s="555"/>
      <c r="AH85" s="555"/>
      <c r="AI85" s="555"/>
      <c r="AJ85" s="555"/>
      <c r="AK85" s="555"/>
      <c r="AL85" s="555"/>
      <c r="AM85" s="555"/>
      <c r="AN85" s="555"/>
      <c r="AO85" s="555"/>
      <c r="AP85" s="555"/>
      <c r="AQ85" s="555"/>
      <c r="AR85" s="555"/>
      <c r="AS85" s="555"/>
      <c r="AT85" s="555"/>
      <c r="AU85" s="555"/>
      <c r="AV85" s="555"/>
      <c r="AW85" s="555"/>
      <c r="AX85" s="555"/>
      <c r="AY85" s="555"/>
      <c r="AZ85" s="555"/>
      <c r="BA85" s="555"/>
      <c r="BB85" s="555"/>
      <c r="BC85" s="555"/>
      <c r="BD85" s="555"/>
      <c r="BE85" s="555"/>
      <c r="BF85" s="555"/>
      <c r="BG85" s="555"/>
      <c r="BH85" s="555"/>
      <c r="BI85" s="555"/>
      <c r="BJ85" s="555"/>
      <c r="BK85" s="555"/>
      <c r="BL85" s="555"/>
      <c r="BM85" s="555"/>
      <c r="BN85" s="555"/>
      <c r="BO85" s="555"/>
      <c r="BP85" s="555"/>
      <c r="BQ85" s="555"/>
      <c r="BR85" s="555"/>
      <c r="BS85" s="555"/>
      <c r="BT85" s="555"/>
      <c r="BU85" s="555"/>
      <c r="BV85" s="555"/>
      <c r="BW85" s="555"/>
      <c r="BX85" s="555"/>
      <c r="BY85" s="555"/>
      <c r="BZ85" s="555"/>
      <c r="CA85" s="555"/>
      <c r="CB85" s="555"/>
      <c r="CC85" s="555"/>
      <c r="CD85" s="555"/>
      <c r="CE85" s="555"/>
      <c r="CF85" s="555"/>
      <c r="CG85" s="555"/>
      <c r="CH85" s="555"/>
      <c r="CI85" s="555"/>
      <c r="CJ85" s="555"/>
      <c r="CK85" s="555"/>
      <c r="CL85" s="555"/>
      <c r="CM85" s="555"/>
      <c r="CN85" s="555"/>
      <c r="CO85" s="555"/>
      <c r="CP85" s="555"/>
      <c r="CQ85" s="555"/>
      <c r="CR85" s="555"/>
      <c r="CS85" s="555"/>
      <c r="CT85" s="555"/>
      <c r="CU85" s="555"/>
      <c r="CV85" s="555"/>
      <c r="CW85" s="555"/>
      <c r="CX85" s="555"/>
      <c r="CY85" s="555"/>
      <c r="CZ85" s="555"/>
      <c r="DA85" s="555"/>
      <c r="DB85" s="555"/>
      <c r="DC85" s="555"/>
      <c r="DD85" s="555"/>
      <c r="DE85" s="555"/>
      <c r="DF85" s="555"/>
      <c r="DG85" s="555"/>
      <c r="DH85" s="555"/>
      <c r="DI85" s="555"/>
      <c r="DJ85" s="555"/>
      <c r="DK85" s="555"/>
      <c r="DL85" s="555"/>
      <c r="DM85" s="555"/>
      <c r="DN85" s="555"/>
      <c r="DO85" s="555"/>
      <c r="DP85" s="555"/>
      <c r="DQ85" s="555"/>
      <c r="DR85" s="555"/>
      <c r="DS85" s="555"/>
      <c r="DT85" s="555"/>
      <c r="DU85" s="555"/>
      <c r="DV85" s="555"/>
      <c r="DW85" s="555"/>
      <c r="DX85" s="555"/>
      <c r="DY85" s="555"/>
      <c r="DZ85" s="555"/>
      <c r="EA85" s="555"/>
      <c r="EB85" s="555"/>
      <c r="EC85" s="555"/>
      <c r="ED85" s="555"/>
      <c r="EE85" s="555"/>
      <c r="EF85" s="555"/>
      <c r="EG85" s="555"/>
      <c r="EH85" s="555"/>
      <c r="EI85" s="555"/>
      <c r="EJ85" s="555"/>
      <c r="EK85" s="555"/>
      <c r="EL85" s="555"/>
      <c r="EM85" s="555"/>
      <c r="EN85" s="555"/>
      <c r="EO85" s="555"/>
      <c r="EP85" s="555"/>
      <c r="EQ85" s="555"/>
      <c r="ER85" s="555"/>
      <c r="ES85" s="555"/>
      <c r="ET85" s="555"/>
      <c r="EU85" s="555"/>
      <c r="EV85" s="555"/>
      <c r="EW85" s="555"/>
      <c r="EX85" s="555"/>
      <c r="EY85" s="555"/>
      <c r="EZ85" s="555"/>
      <c r="FA85" s="555"/>
      <c r="FB85" s="555"/>
      <c r="FC85" s="555"/>
      <c r="FD85" s="555"/>
      <c r="FE85" s="555"/>
      <c r="FF85" s="555"/>
      <c r="FG85" s="555"/>
      <c r="FH85" s="555"/>
      <c r="FI85" s="555"/>
      <c r="FJ85" s="555"/>
      <c r="FK85" s="555"/>
      <c r="FL85" s="555"/>
      <c r="FM85" s="555"/>
      <c r="FN85" s="555"/>
      <c r="FO85" s="555"/>
      <c r="FP85" s="555"/>
      <c r="FQ85" s="555"/>
      <c r="FR85" s="555"/>
      <c r="FS85" s="555"/>
      <c r="FT85" s="555"/>
      <c r="FU85" s="555"/>
      <c r="FV85" s="555"/>
      <c r="FW85" s="555"/>
      <c r="FX85" s="555"/>
      <c r="FY85" s="555"/>
      <c r="FZ85" s="555"/>
      <c r="GA85" s="555"/>
      <c r="GB85" s="555"/>
      <c r="GC85" s="555"/>
      <c r="GD85" s="555"/>
      <c r="GE85" s="555"/>
      <c r="GF85" s="555"/>
      <c r="GG85" s="555"/>
      <c r="GH85" s="555"/>
      <c r="GI85" s="555"/>
      <c r="GJ85" s="555"/>
      <c r="GK85" s="555"/>
      <c r="GL85" s="555"/>
      <c r="GM85" s="555"/>
      <c r="GN85" s="555"/>
      <c r="GO85" s="555"/>
      <c r="GP85" s="555"/>
      <c r="GQ85" s="555"/>
      <c r="GR85" s="555"/>
      <c r="GS85" s="555"/>
      <c r="GT85" s="555"/>
      <c r="GU85" s="555"/>
      <c r="GV85" s="555"/>
      <c r="GW85" s="555"/>
      <c r="GX85" s="555"/>
      <c r="GY85" s="555"/>
      <c r="GZ85" s="555"/>
      <c r="HA85" s="555"/>
      <c r="HB85" s="555"/>
      <c r="HC85" s="555"/>
      <c r="HD85" s="555"/>
      <c r="HE85" s="555"/>
      <c r="HF85" s="555"/>
      <c r="HG85" s="555"/>
      <c r="HH85" s="555"/>
      <c r="HI85" s="555"/>
      <c r="HJ85" s="555"/>
      <c r="HK85" s="555"/>
      <c r="HL85" s="555"/>
      <c r="HM85" s="555"/>
      <c r="HN85" s="555"/>
      <c r="HO85" s="555"/>
      <c r="HP85" s="555"/>
      <c r="HQ85" s="555"/>
      <c r="HR85" s="555"/>
      <c r="HS85" s="555"/>
      <c r="HT85" s="555"/>
      <c r="HU85" s="555"/>
      <c r="HV85" s="555"/>
      <c r="HW85" s="555"/>
      <c r="HX85" s="555"/>
      <c r="HY85" s="555"/>
      <c r="HZ85" s="555"/>
      <c r="IA85" s="555"/>
      <c r="IB85" s="555"/>
      <c r="IC85" s="555"/>
      <c r="ID85" s="555"/>
      <c r="IE85" s="555"/>
      <c r="IF85" s="555"/>
      <c r="IG85" s="555"/>
      <c r="IH85" s="555"/>
      <c r="II85" s="555"/>
      <c r="IJ85" s="555"/>
      <c r="IK85" s="555"/>
      <c r="IL85" s="555"/>
      <c r="IM85" s="555"/>
      <c r="IN85" s="555"/>
      <c r="IO85" s="555"/>
      <c r="IP85" s="555"/>
      <c r="IQ85" s="555"/>
      <c r="IR85" s="555"/>
      <c r="IS85" s="555"/>
      <c r="IT85" s="555"/>
      <c r="IU85" s="555"/>
      <c r="IV85" s="555"/>
      <c r="IW85" s="555"/>
      <c r="IX85" s="555"/>
      <c r="IY85" s="555"/>
      <c r="IZ85" s="555"/>
      <c r="JA85" s="555"/>
      <c r="JB85" s="555"/>
      <c r="JC85" s="555"/>
      <c r="JD85" s="555"/>
      <c r="JE85" s="555"/>
      <c r="JF85" s="555"/>
      <c r="JG85" s="555"/>
      <c r="JH85" s="555"/>
      <c r="JI85" s="555"/>
      <c r="JJ85" s="555"/>
      <c r="JK85" s="555"/>
      <c r="JL85" s="555"/>
      <c r="JM85" s="555"/>
      <c r="JN85" s="555"/>
      <c r="JO85" s="555"/>
      <c r="JP85" s="555"/>
      <c r="JQ85" s="555"/>
      <c r="JR85" s="555"/>
      <c r="JS85" s="555"/>
      <c r="JT85" s="555"/>
      <c r="JU85" s="555"/>
      <c r="JV85" s="555"/>
      <c r="JW85" s="555"/>
      <c r="JX85" s="555"/>
      <c r="JY85" s="555"/>
      <c r="JZ85" s="555"/>
      <c r="KA85" s="555"/>
      <c r="KB85" s="555"/>
      <c r="KC85" s="555"/>
      <c r="KD85" s="555"/>
      <c r="KE85" s="555"/>
      <c r="KF85" s="555"/>
      <c r="KG85" s="555"/>
      <c r="KH85" s="555"/>
      <c r="KI85" s="555"/>
      <c r="KJ85" s="555"/>
      <c r="KK85" s="555"/>
      <c r="KL85" s="555"/>
      <c r="KM85" s="555"/>
      <c r="KN85" s="555"/>
      <c r="KO85" s="555"/>
      <c r="KP85" s="555"/>
      <c r="KQ85" s="555"/>
      <c r="KR85" s="555"/>
      <c r="KS85" s="555"/>
      <c r="KT85" s="555"/>
      <c r="KU85" s="555"/>
      <c r="KV85" s="555"/>
      <c r="KW85" s="555"/>
      <c r="KX85" s="555"/>
      <c r="KY85" s="555"/>
      <c r="KZ85" s="555"/>
      <c r="LA85" s="555"/>
      <c r="LB85" s="555"/>
      <c r="LC85" s="555"/>
      <c r="LD85" s="555"/>
      <c r="LE85" s="555"/>
      <c r="LF85" s="555"/>
      <c r="LG85" s="555"/>
      <c r="LH85" s="555"/>
      <c r="LI85" s="555"/>
      <c r="LJ85" s="555"/>
      <c r="LK85" s="555"/>
      <c r="LL85" s="555"/>
      <c r="LM85" s="555"/>
      <c r="LN85" s="555"/>
      <c r="LO85" s="555"/>
      <c r="LP85" s="555"/>
      <c r="LQ85" s="555"/>
      <c r="LR85" s="555"/>
      <c r="LS85" s="555"/>
      <c r="LT85" s="555"/>
      <c r="LU85" s="555"/>
      <c r="LV85" s="555"/>
      <c r="LW85" s="555"/>
      <c r="LX85" s="555"/>
      <c r="LY85" s="555"/>
      <c r="LZ85" s="555"/>
      <c r="MA85" s="555"/>
      <c r="MB85" s="555"/>
      <c r="MC85" s="555"/>
      <c r="MD85" s="555"/>
      <c r="ME85" s="555"/>
      <c r="MF85" s="555"/>
      <c r="MG85" s="555"/>
      <c r="MH85" s="555"/>
      <c r="MI85" s="555"/>
      <c r="MJ85" s="555"/>
      <c r="MK85" s="555"/>
      <c r="ML85" s="555"/>
      <c r="MM85" s="555"/>
      <c r="MN85" s="555"/>
      <c r="MO85" s="555"/>
      <c r="MP85" s="555"/>
      <c r="MQ85" s="555"/>
      <c r="MR85" s="555"/>
      <c r="MS85" s="555"/>
      <c r="MT85" s="555"/>
      <c r="MU85" s="555"/>
      <c r="MV85" s="555"/>
      <c r="MW85" s="555"/>
      <c r="MX85" s="555"/>
      <c r="MY85" s="555"/>
      <c r="MZ85" s="555"/>
      <c r="NA85" s="555"/>
      <c r="NB85" s="555"/>
      <c r="NC85" s="555"/>
      <c r="ND85" s="555"/>
      <c r="NE85" s="555"/>
      <c r="NF85" s="555"/>
      <c r="NG85" s="555"/>
      <c r="NH85" s="555"/>
      <c r="NI85" s="555"/>
      <c r="NJ85" s="555"/>
      <c r="NK85" s="555"/>
      <c r="NL85" s="555"/>
      <c r="NM85" s="555"/>
      <c r="NN85" s="555"/>
      <c r="NO85" s="555"/>
      <c r="NP85" s="555"/>
      <c r="NQ85" s="555"/>
      <c r="NR85" s="555"/>
      <c r="NS85" s="555"/>
      <c r="NT85" s="555"/>
      <c r="NU85" s="555"/>
      <c r="NV85" s="555"/>
      <c r="NW85" s="555"/>
      <c r="NX85" s="555"/>
      <c r="NY85" s="555"/>
      <c r="NZ85" s="555"/>
      <c r="OA85" s="555"/>
      <c r="OB85" s="555"/>
      <c r="OC85" s="555"/>
      <c r="OD85" s="555"/>
      <c r="OE85" s="555"/>
      <c r="OF85" s="555"/>
      <c r="OG85" s="555"/>
      <c r="OH85" s="555"/>
      <c r="OI85" s="555"/>
      <c r="OJ85" s="555"/>
      <c r="OK85" s="555"/>
      <c r="OL85" s="555"/>
      <c r="OM85" s="555"/>
      <c r="ON85" s="555"/>
      <c r="OO85" s="555"/>
      <c r="OP85" s="555"/>
      <c r="OQ85" s="555"/>
      <c r="OR85" s="555"/>
      <c r="OS85" s="555"/>
      <c r="OT85" s="555"/>
      <c r="OU85" s="555"/>
      <c r="OV85" s="555"/>
      <c r="OW85" s="555"/>
      <c r="OX85" s="555"/>
      <c r="OY85" s="555"/>
      <c r="OZ85" s="555"/>
      <c r="PA85" s="555"/>
      <c r="PB85" s="555"/>
      <c r="PC85" s="555"/>
      <c r="PD85" s="555"/>
      <c r="PE85" s="555"/>
      <c r="PF85" s="555"/>
      <c r="PG85" s="555"/>
      <c r="PH85" s="555"/>
      <c r="PI85" s="555"/>
      <c r="PJ85" s="555"/>
      <c r="PK85" s="555"/>
      <c r="PL85" s="555"/>
      <c r="PM85" s="555"/>
      <c r="PN85" s="555"/>
      <c r="PO85" s="555"/>
      <c r="PP85" s="555"/>
      <c r="PQ85" s="555"/>
      <c r="PR85" s="555"/>
      <c r="PS85" s="555"/>
      <c r="PT85" s="555"/>
      <c r="PU85" s="555"/>
      <c r="PV85" s="555"/>
      <c r="PW85" s="555"/>
      <c r="PX85" s="555"/>
      <c r="PY85" s="555"/>
      <c r="PZ85" s="555"/>
      <c r="QA85" s="555"/>
      <c r="QB85" s="555"/>
      <c r="QC85" s="555"/>
      <c r="QD85" s="555"/>
      <c r="QE85" s="555"/>
      <c r="QF85" s="555"/>
      <c r="QG85" s="555"/>
      <c r="QH85" s="555"/>
      <c r="QI85" s="555"/>
      <c r="QJ85" s="555"/>
      <c r="QK85" s="555"/>
      <c r="QL85" s="555"/>
      <c r="QM85" s="555"/>
      <c r="QN85" s="555"/>
      <c r="QO85" s="555"/>
      <c r="QP85" s="555"/>
      <c r="QQ85" s="555"/>
      <c r="QR85" s="555"/>
      <c r="QS85" s="555"/>
      <c r="QT85" s="555"/>
      <c r="QU85" s="555"/>
      <c r="QV85" s="555"/>
      <c r="QW85" s="555"/>
      <c r="QX85" s="555"/>
      <c r="QY85" s="555"/>
      <c r="QZ85" s="555"/>
      <c r="RA85" s="555"/>
      <c r="RB85" s="555"/>
      <c r="RC85" s="555"/>
      <c r="RD85" s="555"/>
      <c r="RE85" s="555"/>
      <c r="RF85" s="555"/>
      <c r="RG85" s="555"/>
      <c r="RH85" s="555"/>
      <c r="RI85" s="555"/>
      <c r="RJ85" s="555"/>
      <c r="RK85" s="555"/>
      <c r="RL85" s="555"/>
      <c r="RM85" s="555"/>
      <c r="RN85" s="555"/>
      <c r="RO85" s="555"/>
      <c r="RP85" s="555"/>
      <c r="RQ85" s="555"/>
      <c r="RR85" s="555"/>
      <c r="RS85" s="555"/>
      <c r="RT85" s="555"/>
      <c r="RU85" s="555"/>
      <c r="RV85" s="555"/>
      <c r="RW85" s="555"/>
      <c r="RX85" s="555"/>
      <c r="RY85" s="555"/>
      <c r="RZ85" s="555"/>
      <c r="SA85" s="555"/>
      <c r="SB85" s="555"/>
      <c r="SC85" s="555"/>
      <c r="SD85" s="555"/>
      <c r="SE85" s="555"/>
      <c r="SF85" s="555"/>
      <c r="SG85" s="555"/>
      <c r="SH85" s="555"/>
      <c r="SI85" s="555"/>
      <c r="SJ85" s="555"/>
      <c r="SK85" s="555"/>
      <c r="SL85" s="555"/>
      <c r="SM85" s="555"/>
      <c r="SN85" s="555"/>
      <c r="SO85" s="555"/>
      <c r="SP85" s="555"/>
      <c r="SQ85" s="555"/>
      <c r="SR85" s="555"/>
      <c r="SS85" s="555"/>
      <c r="ST85" s="555"/>
      <c r="SU85" s="555"/>
      <c r="SV85" s="555"/>
      <c r="SW85" s="555"/>
      <c r="SX85" s="555"/>
      <c r="SY85" s="555"/>
      <c r="SZ85" s="555"/>
      <c r="TA85" s="555"/>
      <c r="TB85" s="555"/>
      <c r="TC85" s="555"/>
      <c r="TD85" s="555"/>
      <c r="TE85" s="555"/>
      <c r="TF85" s="555"/>
      <c r="TG85" s="555"/>
      <c r="TH85" s="555"/>
      <c r="TI85" s="555"/>
      <c r="TJ85" s="555"/>
      <c r="TK85" s="555"/>
      <c r="TL85" s="555"/>
      <c r="TM85" s="555"/>
      <c r="TN85" s="555"/>
      <c r="TO85" s="555"/>
      <c r="TP85" s="555"/>
      <c r="TQ85" s="555"/>
      <c r="TR85" s="555"/>
      <c r="TS85" s="555"/>
      <c r="TT85" s="555"/>
      <c r="TU85" s="555"/>
      <c r="TV85" s="555"/>
      <c r="TW85" s="555"/>
      <c r="TX85" s="555"/>
      <c r="TY85" s="555"/>
      <c r="TZ85" s="555"/>
      <c r="UA85" s="555"/>
      <c r="UB85" s="555"/>
      <c r="UC85" s="555"/>
      <c r="UD85" s="555"/>
      <c r="UE85" s="555"/>
      <c r="UF85" s="555"/>
      <c r="UG85" s="555"/>
      <c r="UH85" s="555"/>
      <c r="UI85" s="555"/>
      <c r="UJ85" s="555"/>
      <c r="UK85" s="555"/>
      <c r="UL85" s="555"/>
      <c r="UM85" s="555"/>
      <c r="UN85" s="555"/>
      <c r="UO85" s="555"/>
      <c r="UP85" s="555"/>
      <c r="UQ85" s="555"/>
      <c r="UR85" s="555"/>
      <c r="US85" s="555"/>
      <c r="UT85" s="555"/>
      <c r="UU85" s="555"/>
      <c r="UV85" s="555"/>
      <c r="UW85" s="555"/>
      <c r="UX85" s="555"/>
      <c r="UY85" s="555"/>
      <c r="UZ85" s="555"/>
      <c r="VA85" s="555"/>
      <c r="VB85" s="555"/>
      <c r="VC85" s="555"/>
      <c r="VD85" s="555"/>
      <c r="VE85" s="555"/>
      <c r="VF85" s="555"/>
      <c r="VG85" s="555"/>
      <c r="VH85" s="555"/>
      <c r="VI85" s="555"/>
      <c r="VJ85" s="555"/>
      <c r="VK85" s="555"/>
      <c r="VL85" s="555"/>
      <c r="VM85" s="555"/>
      <c r="VN85" s="555"/>
      <c r="VO85" s="555"/>
      <c r="VP85" s="555"/>
      <c r="VQ85" s="555"/>
      <c r="VR85" s="555"/>
      <c r="VS85" s="555"/>
      <c r="VT85" s="555"/>
      <c r="VU85" s="555"/>
      <c r="VV85" s="555"/>
      <c r="VW85" s="555"/>
      <c r="VX85" s="555"/>
      <c r="VY85" s="555"/>
      <c r="VZ85" s="555"/>
      <c r="WA85" s="555"/>
      <c r="WB85" s="555"/>
      <c r="WC85" s="555"/>
      <c r="WD85" s="555"/>
      <c r="WE85" s="555"/>
      <c r="WF85" s="555"/>
      <c r="WG85" s="555"/>
      <c r="WH85" s="555"/>
      <c r="WI85" s="555"/>
      <c r="WJ85" s="555"/>
      <c r="WK85" s="555"/>
      <c r="WL85" s="555"/>
      <c r="WM85" s="555"/>
      <c r="WN85" s="555"/>
      <c r="WO85" s="555"/>
      <c r="WP85" s="555"/>
      <c r="WQ85" s="555"/>
      <c r="WR85" s="555"/>
      <c r="WS85" s="555"/>
      <c r="WT85" s="555"/>
      <c r="WU85" s="555"/>
      <c r="WV85" s="555"/>
      <c r="WW85" s="555"/>
      <c r="WX85" s="555"/>
      <c r="WY85" s="555"/>
      <c r="WZ85" s="555"/>
      <c r="XA85" s="555"/>
      <c r="XB85" s="555"/>
      <c r="XC85" s="555"/>
      <c r="XD85" s="555"/>
      <c r="XE85" s="555"/>
      <c r="XF85" s="555"/>
      <c r="XG85" s="555"/>
      <c r="XH85" s="555"/>
      <c r="XI85" s="555"/>
      <c r="XJ85" s="555"/>
      <c r="XK85" s="555"/>
      <c r="XL85" s="555"/>
      <c r="XM85" s="555"/>
      <c r="XN85" s="555"/>
      <c r="XO85" s="555"/>
      <c r="XP85" s="555"/>
      <c r="XQ85" s="555"/>
      <c r="XR85" s="555"/>
      <c r="XS85" s="555"/>
      <c r="XT85" s="555"/>
      <c r="XU85" s="555"/>
      <c r="XV85" s="555"/>
      <c r="XW85" s="555"/>
      <c r="XX85" s="555"/>
      <c r="XY85" s="555"/>
      <c r="XZ85" s="555"/>
      <c r="YA85" s="555"/>
      <c r="YB85" s="555"/>
      <c r="YC85" s="555"/>
      <c r="YD85" s="555"/>
      <c r="YE85" s="555"/>
      <c r="YF85" s="555"/>
      <c r="YG85" s="555"/>
      <c r="YH85" s="555"/>
      <c r="YI85" s="555"/>
      <c r="YJ85" s="555"/>
      <c r="YK85" s="555"/>
      <c r="YL85" s="555"/>
      <c r="YM85" s="555"/>
      <c r="YN85" s="555"/>
      <c r="YO85" s="555"/>
      <c r="YP85" s="555"/>
      <c r="YQ85" s="555"/>
      <c r="YR85" s="555"/>
      <c r="YS85" s="555"/>
      <c r="YT85" s="555"/>
      <c r="YU85" s="555"/>
      <c r="YV85" s="555"/>
      <c r="YW85" s="555"/>
      <c r="YX85" s="555"/>
      <c r="YY85" s="555"/>
      <c r="YZ85" s="555"/>
      <c r="ZA85" s="555"/>
      <c r="ZB85" s="555"/>
      <c r="ZC85" s="555"/>
      <c r="ZD85" s="555"/>
      <c r="ZE85" s="555"/>
      <c r="ZF85" s="555"/>
      <c r="ZG85" s="555"/>
      <c r="ZH85" s="555"/>
      <c r="ZI85" s="555"/>
      <c r="ZJ85" s="555"/>
      <c r="ZK85" s="555"/>
      <c r="ZL85" s="555"/>
      <c r="ZM85" s="555"/>
      <c r="ZN85" s="555"/>
      <c r="ZO85" s="555"/>
      <c r="ZP85" s="555"/>
      <c r="ZQ85" s="555"/>
      <c r="ZR85" s="555"/>
      <c r="ZS85" s="555"/>
      <c r="ZT85" s="555"/>
      <c r="ZU85" s="555"/>
      <c r="ZV85" s="555"/>
      <c r="ZW85" s="555"/>
      <c r="ZX85" s="555"/>
      <c r="ZY85" s="555"/>
      <c r="ZZ85" s="555"/>
      <c r="AAA85" s="555"/>
      <c r="AAB85" s="555"/>
      <c r="AAC85" s="555"/>
      <c r="AAD85" s="555"/>
      <c r="AAE85" s="555"/>
      <c r="AAF85" s="555"/>
      <c r="AAG85" s="555"/>
      <c r="AAH85" s="555"/>
      <c r="AAI85" s="555"/>
      <c r="AAJ85" s="555"/>
      <c r="AAK85" s="555"/>
      <c r="AAL85" s="555"/>
      <c r="AAM85" s="555"/>
      <c r="AAN85" s="555"/>
      <c r="AAO85" s="555"/>
      <c r="AAP85" s="555"/>
      <c r="AAQ85" s="555"/>
      <c r="AAR85" s="555"/>
      <c r="AAS85" s="555"/>
      <c r="AAT85" s="555"/>
      <c r="AAU85" s="555"/>
      <c r="AAV85" s="555"/>
      <c r="AAW85" s="555"/>
      <c r="AAX85" s="555"/>
      <c r="AAY85" s="555"/>
      <c r="AAZ85" s="555"/>
      <c r="ABA85" s="555"/>
      <c r="ABB85" s="555"/>
      <c r="ABC85" s="555"/>
      <c r="ABD85" s="555"/>
      <c r="ABE85" s="555"/>
      <c r="ABF85" s="555"/>
      <c r="ABG85" s="555"/>
      <c r="ABH85" s="555"/>
      <c r="ABI85" s="555"/>
      <c r="ABJ85" s="555"/>
      <c r="ABK85" s="555"/>
      <c r="ABL85" s="555"/>
      <c r="ABM85" s="555"/>
      <c r="ABN85" s="555"/>
      <c r="ABO85" s="555"/>
      <c r="ABP85" s="555"/>
      <c r="ABQ85" s="555"/>
      <c r="ABR85" s="555"/>
      <c r="ABS85" s="555"/>
      <c r="ABT85" s="555"/>
      <c r="ABU85" s="555"/>
      <c r="ABV85" s="555"/>
      <c r="ABW85" s="555"/>
      <c r="ABX85" s="555"/>
      <c r="ABY85" s="555"/>
      <c r="ABZ85" s="555"/>
      <c r="ACA85" s="555"/>
      <c r="ACB85" s="555"/>
      <c r="ACC85" s="555"/>
      <c r="ACD85" s="555"/>
      <c r="ACE85" s="555"/>
      <c r="ACF85" s="555"/>
      <c r="ACG85" s="555"/>
      <c r="ACH85" s="555"/>
      <c r="ACI85" s="555"/>
      <c r="ACJ85" s="555"/>
      <c r="ACK85" s="555"/>
      <c r="ACL85" s="555"/>
      <c r="ACM85" s="555"/>
      <c r="ACN85" s="555"/>
      <c r="ACO85" s="555"/>
      <c r="ACP85" s="555"/>
      <c r="ACQ85" s="555"/>
      <c r="ACR85" s="555"/>
      <c r="ACS85" s="555"/>
      <c r="ACT85" s="555"/>
      <c r="ACU85" s="555"/>
      <c r="ACV85" s="555"/>
      <c r="ACW85" s="555"/>
      <c r="ACX85" s="555"/>
      <c r="ACY85" s="555"/>
      <c r="ACZ85" s="555"/>
      <c r="ADA85" s="555"/>
      <c r="ADB85" s="555"/>
      <c r="ADC85" s="555"/>
      <c r="ADD85" s="555"/>
      <c r="ADE85" s="555"/>
      <c r="ADF85" s="555"/>
      <c r="ADG85" s="555"/>
      <c r="ADH85" s="555"/>
      <c r="ADI85" s="555"/>
      <c r="ADJ85" s="555"/>
      <c r="ADK85" s="555"/>
      <c r="ADL85" s="555"/>
      <c r="ADM85" s="555"/>
      <c r="ADN85" s="555"/>
      <c r="ADO85" s="555"/>
      <c r="ADP85" s="555"/>
      <c r="ADQ85" s="555"/>
      <c r="ADR85" s="555"/>
      <c r="ADS85" s="555"/>
      <c r="ADT85" s="555"/>
      <c r="ADU85" s="555"/>
      <c r="ADV85" s="555"/>
      <c r="ADW85" s="555"/>
      <c r="ADX85" s="555"/>
      <c r="ADY85" s="555"/>
      <c r="ADZ85" s="555"/>
      <c r="AEA85" s="555"/>
      <c r="AEB85" s="555"/>
      <c r="AEC85" s="555"/>
      <c r="AED85" s="555"/>
      <c r="AEE85" s="555"/>
      <c r="AEF85" s="555"/>
      <c r="AEG85" s="555"/>
      <c r="AEH85" s="555"/>
      <c r="AEI85" s="555"/>
      <c r="AEJ85" s="555"/>
      <c r="AEK85" s="555"/>
      <c r="AEL85" s="555"/>
      <c r="AEM85" s="555"/>
      <c r="AEN85" s="555"/>
      <c r="AEO85" s="555"/>
      <c r="AEP85" s="555"/>
      <c r="AEQ85" s="555"/>
      <c r="AER85" s="555"/>
      <c r="AES85" s="555"/>
      <c r="AET85" s="555"/>
      <c r="AEU85" s="555"/>
      <c r="AEV85" s="555"/>
      <c r="AEW85" s="555"/>
      <c r="AEX85" s="555"/>
      <c r="AEY85" s="555"/>
      <c r="AEZ85" s="555"/>
      <c r="AFA85" s="555"/>
      <c r="AFB85" s="555"/>
      <c r="AFC85" s="555"/>
      <c r="AFD85" s="555"/>
      <c r="AFE85" s="555"/>
      <c r="AFF85" s="555"/>
      <c r="AFG85" s="555"/>
      <c r="AFH85" s="555"/>
      <c r="AFI85" s="555"/>
      <c r="AFJ85" s="555"/>
      <c r="AFK85" s="555"/>
      <c r="AFL85" s="555"/>
      <c r="AFM85" s="555"/>
      <c r="AFN85" s="555"/>
      <c r="AFO85" s="555"/>
      <c r="AFP85" s="555"/>
      <c r="AFQ85" s="555"/>
      <c r="AFR85" s="555"/>
      <c r="AFS85" s="555"/>
      <c r="AFT85" s="555"/>
      <c r="AFU85" s="555"/>
      <c r="AFV85" s="555"/>
      <c r="AFW85" s="555"/>
      <c r="AFX85" s="555"/>
      <c r="AFY85" s="555"/>
      <c r="AFZ85" s="555"/>
      <c r="AGA85" s="555"/>
      <c r="AGB85" s="555"/>
      <c r="AGC85" s="555"/>
      <c r="AGD85" s="555"/>
      <c r="AGE85" s="555"/>
      <c r="AGF85" s="555"/>
      <c r="AGG85" s="555"/>
      <c r="AGH85" s="555"/>
      <c r="AGI85" s="555"/>
      <c r="AGJ85" s="555"/>
      <c r="AGK85" s="555"/>
      <c r="AGL85" s="555"/>
      <c r="AGM85" s="555"/>
      <c r="AGN85" s="555"/>
      <c r="AGO85" s="555"/>
      <c r="AGP85" s="555"/>
      <c r="AGQ85" s="555"/>
      <c r="AGR85" s="555"/>
      <c r="AGS85" s="555"/>
      <c r="AGT85" s="555"/>
      <c r="AGU85" s="555"/>
      <c r="AGV85" s="555"/>
      <c r="AGW85" s="555"/>
      <c r="AGX85" s="555"/>
      <c r="AGY85" s="555"/>
      <c r="AGZ85" s="555"/>
      <c r="AHA85" s="555"/>
      <c r="AHB85" s="555"/>
      <c r="AHC85" s="555"/>
      <c r="AHD85" s="555"/>
      <c r="AHE85" s="555"/>
      <c r="AHF85" s="555"/>
      <c r="AHG85" s="555"/>
      <c r="AHH85" s="555"/>
      <c r="AHI85" s="555"/>
      <c r="AHJ85" s="555"/>
      <c r="AHK85" s="555"/>
      <c r="AHL85" s="555"/>
      <c r="AHM85" s="555"/>
      <c r="AHN85" s="555"/>
      <c r="AHO85" s="555"/>
      <c r="AHP85" s="555"/>
      <c r="AHQ85" s="555"/>
      <c r="AHR85" s="555"/>
      <c r="AHS85" s="555"/>
      <c r="AHT85" s="555"/>
      <c r="AHU85" s="555"/>
      <c r="AHV85" s="555"/>
      <c r="AHW85" s="555"/>
      <c r="AHX85" s="555"/>
      <c r="AHY85" s="555"/>
      <c r="AHZ85" s="555"/>
      <c r="AIA85" s="555"/>
      <c r="AIB85" s="555"/>
      <c r="AIC85" s="555"/>
      <c r="AID85" s="555"/>
      <c r="AIE85" s="555"/>
      <c r="AIF85" s="555"/>
      <c r="AIG85" s="555"/>
      <c r="AIH85" s="555"/>
      <c r="AII85" s="555"/>
      <c r="AIJ85" s="555"/>
      <c r="AIK85" s="555"/>
      <c r="AIL85" s="555"/>
      <c r="AIM85" s="555"/>
      <c r="AIN85" s="555"/>
      <c r="AIO85" s="555"/>
      <c r="AIP85" s="555"/>
      <c r="AIQ85" s="555"/>
      <c r="AIR85" s="555"/>
      <c r="AIS85" s="555"/>
      <c r="AIT85" s="555"/>
      <c r="AIU85" s="555"/>
      <c r="AIV85" s="555"/>
      <c r="AIW85" s="555"/>
      <c r="AIX85" s="555"/>
      <c r="AIY85" s="555"/>
      <c r="AIZ85" s="555"/>
      <c r="AJA85" s="555"/>
      <c r="AJB85" s="555"/>
      <c r="AJC85" s="555"/>
      <c r="AJD85" s="555"/>
      <c r="AJE85" s="555"/>
      <c r="AJF85" s="555"/>
      <c r="AJG85" s="555"/>
      <c r="AJH85" s="555"/>
      <c r="AJI85" s="555"/>
      <c r="AJJ85" s="555"/>
      <c r="AJK85" s="555"/>
      <c r="AJL85" s="555"/>
      <c r="AJM85" s="555"/>
      <c r="AJN85" s="555"/>
      <c r="AJO85" s="555"/>
      <c r="AJP85" s="555"/>
      <c r="AJQ85" s="555"/>
      <c r="AJR85" s="555"/>
      <c r="AJS85" s="555"/>
      <c r="AJT85" s="555"/>
      <c r="AJU85" s="555"/>
      <c r="AJV85" s="555"/>
      <c r="AJW85" s="555"/>
      <c r="AJX85" s="555"/>
      <c r="AJY85" s="555"/>
      <c r="AJZ85" s="555"/>
      <c r="AKA85" s="555"/>
      <c r="AKB85" s="555"/>
      <c r="AKC85" s="555"/>
      <c r="AKD85" s="555"/>
      <c r="AKE85" s="555"/>
      <c r="AKF85" s="555"/>
      <c r="AKG85" s="555"/>
      <c r="AKH85" s="555"/>
      <c r="AKI85" s="555"/>
      <c r="AKJ85" s="555"/>
      <c r="AKK85" s="555"/>
      <c r="AKL85" s="555"/>
      <c r="AKM85" s="555"/>
      <c r="AKN85" s="555"/>
      <c r="AKO85" s="555"/>
      <c r="AKP85" s="555"/>
      <c r="AKQ85" s="555"/>
      <c r="AKR85" s="555"/>
      <c r="AKS85" s="555"/>
      <c r="AKT85" s="555"/>
      <c r="AKU85" s="555"/>
      <c r="AKV85" s="555"/>
      <c r="AKW85" s="555"/>
      <c r="AKX85" s="555"/>
      <c r="AKY85" s="555"/>
      <c r="AKZ85" s="555"/>
      <c r="ALA85" s="555"/>
      <c r="ALB85" s="555"/>
      <c r="ALC85" s="555"/>
      <c r="ALD85" s="555"/>
      <c r="ALE85" s="555"/>
      <c r="ALF85" s="555"/>
      <c r="ALG85" s="555"/>
      <c r="ALH85" s="555"/>
      <c r="ALI85" s="555"/>
      <c r="ALJ85" s="555"/>
      <c r="ALK85" s="555"/>
      <c r="ALL85" s="555"/>
      <c r="ALM85" s="555"/>
      <c r="ALN85" s="555"/>
      <c r="ALO85" s="555"/>
      <c r="ALP85" s="555"/>
      <c r="ALQ85" s="555"/>
      <c r="ALR85" s="555"/>
      <c r="ALS85" s="555"/>
      <c r="ALT85" s="555"/>
      <c r="ALU85" s="555"/>
      <c r="ALV85" s="555"/>
      <c r="ALW85" s="555"/>
      <c r="ALX85" s="555"/>
      <c r="ALY85" s="555"/>
      <c r="ALZ85" s="555"/>
      <c r="AMA85" s="555"/>
      <c r="AMB85" s="555"/>
      <c r="AMC85" s="555"/>
      <c r="AMD85" s="555"/>
      <c r="AME85" s="555"/>
      <c r="AMF85" s="555"/>
      <c r="AMG85" s="555"/>
      <c r="AMH85" s="555"/>
      <c r="AMI85" s="555"/>
      <c r="AMJ85" s="555"/>
      <c r="AMK85" s="555"/>
      <c r="AML85" s="555"/>
      <c r="AMM85" s="555"/>
      <c r="AMN85" s="555"/>
      <c r="AMO85" s="555"/>
      <c r="AMP85" s="555"/>
      <c r="AMQ85" s="555"/>
      <c r="AMR85" s="555"/>
      <c r="AMS85" s="555"/>
      <c r="AMT85" s="555"/>
      <c r="AMU85" s="555"/>
      <c r="AMV85" s="555"/>
      <c r="AMW85" s="555"/>
      <c r="AMX85" s="555"/>
      <c r="AMY85" s="555"/>
      <c r="AMZ85" s="555"/>
      <c r="ANA85" s="555"/>
      <c r="ANB85" s="555"/>
      <c r="ANC85" s="555"/>
      <c r="AND85" s="555"/>
      <c r="ANE85" s="555"/>
      <c r="ANF85" s="555"/>
      <c r="ANG85" s="555"/>
      <c r="ANH85" s="555"/>
      <c r="ANI85" s="555"/>
      <c r="ANJ85" s="555"/>
      <c r="ANK85" s="555"/>
      <c r="ANL85" s="555"/>
      <c r="ANM85" s="555"/>
      <c r="ANN85" s="555"/>
      <c r="ANO85" s="555"/>
      <c r="ANP85" s="555"/>
      <c r="ANQ85" s="555"/>
      <c r="ANR85" s="555"/>
      <c r="ANS85" s="555"/>
      <c r="ANT85" s="555"/>
      <c r="ANU85" s="555"/>
      <c r="ANV85" s="555"/>
      <c r="ANW85" s="555"/>
      <c r="ANX85" s="555"/>
      <c r="ANY85" s="555"/>
      <c r="ANZ85" s="555"/>
      <c r="AOA85" s="555"/>
      <c r="AOB85" s="555"/>
      <c r="AOC85" s="555"/>
      <c r="AOD85" s="555"/>
      <c r="AOE85" s="555"/>
      <c r="AOF85" s="555"/>
      <c r="AOG85" s="555"/>
      <c r="AOH85" s="555"/>
      <c r="AOI85" s="555"/>
      <c r="AOJ85" s="555"/>
      <c r="AOK85" s="555"/>
      <c r="AOL85" s="555"/>
      <c r="AOM85" s="555"/>
      <c r="AON85" s="555"/>
      <c r="AOO85" s="555"/>
      <c r="AOP85" s="555"/>
      <c r="AOQ85" s="555"/>
      <c r="AOR85" s="555"/>
      <c r="AOS85" s="555"/>
      <c r="AOT85" s="555"/>
      <c r="AOU85" s="555"/>
      <c r="AOV85" s="555"/>
      <c r="AOW85" s="555"/>
      <c r="AOX85" s="555"/>
      <c r="AOY85" s="555"/>
      <c r="AOZ85" s="555"/>
      <c r="APA85" s="555"/>
      <c r="APB85" s="555"/>
      <c r="APC85" s="555"/>
      <c r="APD85" s="555"/>
      <c r="APE85" s="555"/>
      <c r="APF85" s="555"/>
      <c r="APG85" s="555"/>
      <c r="APH85" s="555"/>
      <c r="API85" s="555"/>
      <c r="APJ85" s="555"/>
      <c r="APK85" s="555"/>
      <c r="APL85" s="555"/>
      <c r="APM85" s="555"/>
      <c r="APN85" s="555"/>
      <c r="APO85" s="555"/>
      <c r="APP85" s="555"/>
      <c r="APQ85" s="555"/>
      <c r="APR85" s="555"/>
      <c r="APS85" s="555"/>
      <c r="APT85" s="555"/>
      <c r="APU85" s="555"/>
      <c r="APV85" s="555"/>
      <c r="APW85" s="555"/>
      <c r="APX85" s="555"/>
      <c r="APY85" s="555"/>
      <c r="APZ85" s="555"/>
      <c r="AQA85" s="555"/>
      <c r="AQB85" s="555"/>
      <c r="AQC85" s="555"/>
      <c r="AQD85" s="555"/>
      <c r="AQE85" s="555"/>
      <c r="AQF85" s="555"/>
      <c r="AQG85" s="555"/>
      <c r="AQH85" s="555"/>
      <c r="AQI85" s="555"/>
      <c r="AQJ85" s="555"/>
      <c r="AQK85" s="555"/>
      <c r="AQL85" s="555"/>
      <c r="AQM85" s="555"/>
      <c r="AQN85" s="555"/>
      <c r="AQO85" s="555"/>
      <c r="AQP85" s="555"/>
      <c r="AQQ85" s="555"/>
      <c r="AQR85" s="555"/>
      <c r="AQS85" s="555"/>
      <c r="AQT85" s="555"/>
      <c r="AQU85" s="555"/>
      <c r="AQV85" s="555"/>
      <c r="AQW85" s="555"/>
      <c r="AQX85" s="555"/>
      <c r="AQY85" s="555"/>
      <c r="AQZ85" s="555"/>
      <c r="ARA85" s="555"/>
      <c r="ARB85" s="555"/>
      <c r="ARC85" s="555"/>
      <c r="ARD85" s="555"/>
      <c r="ARE85" s="555"/>
      <c r="ARF85" s="555"/>
      <c r="ARG85" s="555"/>
      <c r="ARH85" s="555"/>
      <c r="ARI85" s="555"/>
      <c r="ARJ85" s="555"/>
      <c r="ARK85" s="555"/>
      <c r="ARL85" s="555"/>
      <c r="ARM85" s="555"/>
      <c r="ARN85" s="555"/>
      <c r="ARO85" s="555"/>
      <c r="ARP85" s="555"/>
      <c r="ARQ85" s="555"/>
      <c r="ARR85" s="555"/>
      <c r="ARS85" s="555"/>
      <c r="ART85" s="555"/>
      <c r="ARU85" s="555"/>
      <c r="ARV85" s="555"/>
      <c r="ARW85" s="555"/>
      <c r="ARX85" s="555"/>
      <c r="ARY85" s="555"/>
      <c r="ARZ85" s="555"/>
      <c r="ASA85" s="555"/>
      <c r="ASB85" s="555"/>
      <c r="ASC85" s="555"/>
      <c r="ASD85" s="555"/>
      <c r="ASE85" s="555"/>
      <c r="ASF85" s="555"/>
      <c r="ASG85" s="555"/>
      <c r="ASH85" s="555"/>
      <c r="ASI85" s="555"/>
      <c r="ASJ85" s="555"/>
      <c r="ASK85" s="555"/>
      <c r="ASL85" s="555"/>
      <c r="ASM85" s="555"/>
      <c r="ASN85" s="555"/>
      <c r="ASO85" s="555"/>
      <c r="ASP85" s="555"/>
      <c r="ASQ85" s="555"/>
      <c r="ASR85" s="555"/>
      <c r="ASS85" s="555"/>
      <c r="AST85" s="555"/>
      <c r="ASU85" s="555"/>
      <c r="ASV85" s="555"/>
      <c r="ASW85" s="555"/>
      <c r="ASX85" s="555"/>
      <c r="ASY85" s="555"/>
      <c r="ASZ85" s="555"/>
      <c r="ATA85" s="555"/>
      <c r="ATB85" s="555"/>
      <c r="ATC85" s="555"/>
      <c r="ATD85" s="555"/>
      <c r="ATE85" s="555"/>
      <c r="ATF85" s="555"/>
      <c r="ATG85" s="555"/>
      <c r="ATH85" s="555"/>
      <c r="ATI85" s="555"/>
      <c r="ATJ85" s="555"/>
      <c r="ATK85" s="555"/>
      <c r="ATL85" s="555"/>
      <c r="ATM85" s="555"/>
      <c r="ATN85" s="555"/>
      <c r="ATO85" s="555"/>
      <c r="ATP85" s="555"/>
      <c r="ATQ85" s="555"/>
      <c r="ATR85" s="555"/>
      <c r="ATS85" s="555"/>
      <c r="ATT85" s="555"/>
      <c r="ATU85" s="555"/>
      <c r="ATV85" s="555"/>
      <c r="ATW85" s="555"/>
      <c r="ATX85" s="555"/>
      <c r="ATY85" s="555"/>
      <c r="ATZ85" s="555"/>
      <c r="AUA85" s="555"/>
      <c r="AUB85" s="555"/>
      <c r="AUC85" s="555"/>
      <c r="AUD85" s="555"/>
      <c r="AUE85" s="555"/>
      <c r="AUF85" s="555"/>
      <c r="AUG85" s="555"/>
      <c r="AUH85" s="555"/>
      <c r="AUI85" s="555"/>
      <c r="AUJ85" s="555"/>
      <c r="AUK85" s="555"/>
      <c r="AUL85" s="555"/>
      <c r="AUM85" s="555"/>
      <c r="AUN85" s="555"/>
      <c r="AUO85" s="555"/>
      <c r="AUP85" s="555"/>
      <c r="AUQ85" s="555"/>
      <c r="AUR85" s="555"/>
      <c r="AUS85" s="555"/>
      <c r="AUT85" s="555"/>
      <c r="AUU85" s="555"/>
      <c r="AUV85" s="555"/>
      <c r="AUW85" s="555"/>
      <c r="AUX85" s="555"/>
      <c r="AUY85" s="555"/>
      <c r="AUZ85" s="555"/>
      <c r="AVA85" s="555"/>
      <c r="AVB85" s="555"/>
      <c r="AVC85" s="555"/>
      <c r="AVD85" s="555"/>
      <c r="AVE85" s="555"/>
      <c r="AVF85" s="555"/>
      <c r="AVG85" s="555"/>
      <c r="AVH85" s="555"/>
      <c r="AVI85" s="555"/>
      <c r="AVJ85" s="555"/>
      <c r="AVK85" s="555"/>
      <c r="AVL85" s="555"/>
      <c r="AVM85" s="555"/>
      <c r="AVN85" s="555"/>
      <c r="AVO85" s="555"/>
      <c r="AVP85" s="555"/>
      <c r="AVQ85" s="555"/>
      <c r="AVR85" s="555"/>
      <c r="AVS85" s="555"/>
      <c r="AVT85" s="555"/>
      <c r="AVU85" s="555"/>
      <c r="AVV85" s="555"/>
      <c r="AVW85" s="555"/>
      <c r="AVX85" s="555"/>
      <c r="AVY85" s="555"/>
      <c r="AVZ85" s="555"/>
      <c r="AWA85" s="555"/>
      <c r="AWB85" s="555"/>
      <c r="AWC85" s="555"/>
      <c r="AWD85" s="555"/>
      <c r="AWE85" s="555"/>
      <c r="AWF85" s="555"/>
      <c r="AWG85" s="555"/>
      <c r="AWH85" s="555"/>
      <c r="AWI85" s="555"/>
      <c r="AWJ85" s="555"/>
      <c r="AWK85" s="555"/>
      <c r="AWL85" s="555"/>
      <c r="AWM85" s="555"/>
      <c r="AWN85" s="555"/>
      <c r="AWO85" s="555"/>
      <c r="AWP85" s="555"/>
      <c r="AWQ85" s="555"/>
      <c r="AWR85" s="555"/>
      <c r="AWS85" s="555"/>
      <c r="AWT85" s="555"/>
      <c r="AWU85" s="555"/>
      <c r="AWV85" s="555"/>
      <c r="AWW85" s="555"/>
      <c r="AWX85" s="555"/>
      <c r="AWY85" s="555"/>
      <c r="AWZ85" s="555"/>
      <c r="AXA85" s="555"/>
      <c r="AXB85" s="555"/>
      <c r="AXC85" s="555"/>
      <c r="AXD85" s="555"/>
      <c r="AXE85" s="555"/>
      <c r="AXF85" s="555"/>
      <c r="AXG85" s="555"/>
      <c r="AXH85" s="555"/>
      <c r="AXI85" s="555"/>
      <c r="AXJ85" s="555"/>
      <c r="AXK85" s="555"/>
      <c r="AXL85" s="555"/>
      <c r="AXM85" s="555"/>
      <c r="AXN85" s="555"/>
      <c r="AXO85" s="555"/>
      <c r="AXP85" s="555"/>
      <c r="AXQ85" s="555"/>
      <c r="AXR85" s="555"/>
      <c r="AXS85" s="555"/>
      <c r="AXT85" s="555"/>
      <c r="AXU85" s="555"/>
      <c r="AXV85" s="555"/>
      <c r="AXW85" s="555"/>
      <c r="AXX85" s="555"/>
      <c r="AXY85" s="555"/>
      <c r="AXZ85" s="555"/>
      <c r="AYA85" s="555"/>
      <c r="AYB85" s="555"/>
      <c r="AYC85" s="555"/>
      <c r="AYD85" s="555"/>
      <c r="AYE85" s="555"/>
      <c r="AYF85" s="555"/>
      <c r="AYG85" s="555"/>
      <c r="AYH85" s="555"/>
      <c r="AYI85" s="555"/>
      <c r="AYJ85" s="555"/>
      <c r="AYK85" s="555"/>
      <c r="AYL85" s="555"/>
      <c r="AYM85" s="555"/>
      <c r="AYN85" s="555"/>
      <c r="AYO85" s="555"/>
      <c r="AYP85" s="555"/>
      <c r="AYQ85" s="555"/>
      <c r="AYR85" s="555"/>
      <c r="AYS85" s="555"/>
      <c r="AYT85" s="555"/>
      <c r="AYU85" s="555"/>
      <c r="AYV85" s="555"/>
      <c r="AYW85" s="555"/>
      <c r="AYX85" s="555"/>
      <c r="AYY85" s="555"/>
      <c r="AYZ85" s="555"/>
      <c r="AZA85" s="555"/>
      <c r="AZB85" s="555"/>
      <c r="AZC85" s="555"/>
      <c r="AZD85" s="555"/>
      <c r="AZE85" s="555"/>
      <c r="AZF85" s="555"/>
      <c r="AZG85" s="555"/>
      <c r="AZH85" s="555"/>
      <c r="AZI85" s="555"/>
      <c r="AZJ85" s="555"/>
      <c r="AZK85" s="555"/>
      <c r="AZL85" s="555"/>
      <c r="AZM85" s="555"/>
      <c r="AZN85" s="555"/>
      <c r="AZO85" s="555"/>
      <c r="AZP85" s="555"/>
      <c r="AZQ85" s="555"/>
      <c r="AZR85" s="555"/>
      <c r="AZS85" s="555"/>
      <c r="AZT85" s="555"/>
      <c r="AZU85" s="555"/>
      <c r="AZV85" s="555"/>
      <c r="AZW85" s="555"/>
      <c r="AZX85" s="555"/>
      <c r="AZY85" s="555"/>
      <c r="AZZ85" s="555"/>
      <c r="BAA85" s="555"/>
      <c r="BAB85" s="555"/>
      <c r="BAC85" s="555"/>
      <c r="BAD85" s="555"/>
      <c r="BAE85" s="555"/>
      <c r="BAF85" s="555"/>
      <c r="BAG85" s="555"/>
      <c r="BAH85" s="555"/>
      <c r="BAI85" s="555"/>
      <c r="BAJ85" s="555"/>
      <c r="BAK85" s="555"/>
      <c r="BAL85" s="555"/>
      <c r="BAM85" s="555"/>
      <c r="BAN85" s="555"/>
      <c r="BAO85" s="555"/>
      <c r="BAP85" s="555"/>
      <c r="BAQ85" s="555"/>
      <c r="BAR85" s="555"/>
      <c r="BAS85" s="555"/>
      <c r="BAT85" s="555"/>
      <c r="BAU85" s="555"/>
      <c r="BAV85" s="555"/>
      <c r="BAW85" s="555"/>
      <c r="BAX85" s="555"/>
      <c r="BAY85" s="555"/>
      <c r="BAZ85" s="555"/>
      <c r="BBA85" s="555"/>
      <c r="BBB85" s="555"/>
      <c r="BBC85" s="555"/>
      <c r="BBD85" s="555"/>
      <c r="BBE85" s="555"/>
      <c r="BBF85" s="555"/>
      <c r="BBG85" s="555"/>
      <c r="BBH85" s="555"/>
      <c r="BBI85" s="555"/>
      <c r="BBJ85" s="555"/>
      <c r="BBK85" s="555"/>
      <c r="BBL85" s="555"/>
      <c r="BBM85" s="555"/>
      <c r="BBN85" s="555"/>
      <c r="BBO85" s="555"/>
      <c r="BBP85" s="555"/>
      <c r="BBQ85" s="555"/>
      <c r="BBR85" s="555"/>
      <c r="BBS85" s="555"/>
      <c r="BBT85" s="555"/>
      <c r="BBU85" s="555"/>
      <c r="BBV85" s="555"/>
      <c r="BBW85" s="555"/>
      <c r="BBX85" s="555"/>
      <c r="BBY85" s="555"/>
      <c r="BBZ85" s="555"/>
      <c r="BCA85" s="555"/>
      <c r="BCB85" s="555"/>
      <c r="BCC85" s="555"/>
      <c r="BCD85" s="555"/>
      <c r="BCE85" s="555"/>
      <c r="BCF85" s="555"/>
      <c r="BCG85" s="555"/>
      <c r="BCH85" s="555"/>
      <c r="BCI85" s="555"/>
      <c r="BCJ85" s="555"/>
      <c r="BCK85" s="555"/>
      <c r="BCL85" s="555"/>
      <c r="BCM85" s="555"/>
      <c r="BCN85" s="555"/>
      <c r="BCO85" s="555"/>
      <c r="BCP85" s="555"/>
      <c r="BCQ85" s="555"/>
      <c r="BCR85" s="555"/>
      <c r="BCS85" s="555"/>
      <c r="BCT85" s="555"/>
      <c r="BCU85" s="555"/>
      <c r="BCV85" s="555"/>
      <c r="BCW85" s="555"/>
      <c r="BCX85" s="555"/>
      <c r="BCY85" s="555"/>
      <c r="BCZ85" s="555"/>
      <c r="BDA85" s="555"/>
      <c r="BDB85" s="555"/>
      <c r="BDC85" s="555"/>
      <c r="BDD85" s="555"/>
      <c r="BDE85" s="555"/>
      <c r="BDF85" s="555"/>
      <c r="BDG85" s="555"/>
      <c r="BDH85" s="555"/>
      <c r="BDI85" s="555"/>
      <c r="BDJ85" s="555"/>
      <c r="BDK85" s="555"/>
      <c r="BDL85" s="555"/>
      <c r="BDM85" s="555"/>
      <c r="BDN85" s="555"/>
      <c r="BDO85" s="555"/>
      <c r="BDP85" s="555"/>
      <c r="BDQ85" s="555"/>
      <c r="BDR85" s="555"/>
      <c r="BDS85" s="555"/>
      <c r="BDT85" s="555"/>
      <c r="BDU85" s="555"/>
      <c r="BDV85" s="555"/>
      <c r="BDW85" s="555"/>
      <c r="BDX85" s="555"/>
      <c r="BDY85" s="555"/>
      <c r="BDZ85" s="555"/>
      <c r="BEA85" s="555"/>
      <c r="BEB85" s="555"/>
      <c r="BEC85" s="555"/>
      <c r="BED85" s="555"/>
      <c r="BEE85" s="555"/>
      <c r="BEF85" s="555"/>
      <c r="BEG85" s="555"/>
      <c r="BEH85" s="555"/>
      <c r="BEI85" s="555"/>
      <c r="BEJ85" s="555"/>
      <c r="BEK85" s="555"/>
      <c r="BEL85" s="555"/>
      <c r="BEM85" s="555"/>
      <c r="BEN85" s="555"/>
      <c r="BEO85" s="555"/>
      <c r="BEP85" s="555"/>
      <c r="BEQ85" s="555"/>
      <c r="BER85" s="555"/>
      <c r="BES85" s="555"/>
      <c r="BET85" s="555"/>
      <c r="BEU85" s="555"/>
      <c r="BEV85" s="555"/>
      <c r="BEW85" s="555"/>
      <c r="BEX85" s="555"/>
      <c r="BEY85" s="555"/>
      <c r="BEZ85" s="555"/>
      <c r="BFA85" s="555"/>
      <c r="BFB85" s="555"/>
      <c r="BFC85" s="555"/>
      <c r="BFD85" s="555"/>
      <c r="BFE85" s="555"/>
      <c r="BFF85" s="555"/>
      <c r="BFG85" s="555"/>
      <c r="BFH85" s="555"/>
      <c r="BFI85" s="555"/>
      <c r="BFJ85" s="555"/>
      <c r="BFK85" s="555"/>
      <c r="BFL85" s="555"/>
      <c r="BFM85" s="555"/>
      <c r="BFN85" s="555"/>
      <c r="BFO85" s="555"/>
      <c r="BFP85" s="555"/>
      <c r="BFQ85" s="555"/>
      <c r="BFR85" s="555"/>
      <c r="BFS85" s="555"/>
      <c r="BFT85" s="555"/>
      <c r="BFU85" s="555"/>
      <c r="BFV85" s="555"/>
      <c r="BFW85" s="555"/>
      <c r="BFX85" s="555"/>
      <c r="BFY85" s="555"/>
      <c r="BFZ85" s="555"/>
      <c r="BGA85" s="555"/>
      <c r="BGB85" s="555"/>
      <c r="BGC85" s="555"/>
      <c r="BGD85" s="555"/>
      <c r="BGE85" s="555"/>
      <c r="BGF85" s="555"/>
      <c r="BGG85" s="555"/>
      <c r="BGH85" s="555"/>
      <c r="BGI85" s="555"/>
      <c r="BGJ85" s="555"/>
      <c r="BGK85" s="555"/>
      <c r="BGL85" s="555"/>
      <c r="BGM85" s="555"/>
      <c r="BGN85" s="555"/>
      <c r="BGO85" s="555"/>
      <c r="BGP85" s="555"/>
      <c r="BGQ85" s="555"/>
      <c r="BGR85" s="555"/>
      <c r="BGS85" s="555"/>
      <c r="BGT85" s="555"/>
      <c r="BGU85" s="555"/>
      <c r="BGV85" s="555"/>
      <c r="BGW85" s="555"/>
      <c r="BGX85" s="555"/>
      <c r="BGY85" s="555"/>
      <c r="BGZ85" s="555"/>
      <c r="BHA85" s="555"/>
      <c r="BHB85" s="555"/>
      <c r="BHC85" s="555"/>
      <c r="BHD85" s="555"/>
      <c r="BHE85" s="555"/>
      <c r="BHF85" s="555"/>
      <c r="BHG85" s="555"/>
      <c r="BHH85" s="555"/>
      <c r="BHI85" s="555"/>
      <c r="BHJ85" s="555"/>
      <c r="BHK85" s="555"/>
      <c r="BHL85" s="555"/>
      <c r="BHM85" s="555"/>
      <c r="BHN85" s="555"/>
      <c r="BHO85" s="555"/>
      <c r="BHP85" s="555"/>
      <c r="BHQ85" s="555"/>
      <c r="BHR85" s="555"/>
      <c r="BHS85" s="555"/>
      <c r="BHT85" s="555"/>
      <c r="BHU85" s="555"/>
      <c r="BHV85" s="555"/>
      <c r="BHW85" s="555"/>
      <c r="BHX85" s="555"/>
      <c r="BHY85" s="555"/>
      <c r="BHZ85" s="555"/>
      <c r="BIA85" s="555"/>
      <c r="BIB85" s="555"/>
      <c r="BIC85" s="555"/>
      <c r="BID85" s="555"/>
      <c r="BIE85" s="555"/>
      <c r="BIF85" s="555"/>
      <c r="BIG85" s="555"/>
      <c r="BIH85" s="555"/>
      <c r="BII85" s="555"/>
      <c r="BIJ85" s="555"/>
      <c r="BIK85" s="555"/>
      <c r="BIL85" s="555"/>
      <c r="BIM85" s="555"/>
      <c r="BIN85" s="555"/>
      <c r="BIO85" s="555"/>
      <c r="BIP85" s="555"/>
      <c r="BIQ85" s="555"/>
      <c r="BIR85" s="555"/>
      <c r="BIS85" s="555"/>
      <c r="BIT85" s="555"/>
      <c r="BIU85" s="555"/>
      <c r="BIV85" s="555"/>
      <c r="BIW85" s="555"/>
      <c r="BIX85" s="555"/>
      <c r="BIY85" s="555"/>
      <c r="BIZ85" s="555"/>
      <c r="BJA85" s="555"/>
      <c r="BJB85" s="555"/>
      <c r="BJC85" s="555"/>
      <c r="BJD85" s="555"/>
      <c r="BJE85" s="555"/>
      <c r="BJF85" s="555"/>
      <c r="BJG85" s="555"/>
      <c r="BJH85" s="555"/>
      <c r="BJI85" s="555"/>
      <c r="BJJ85" s="555"/>
      <c r="BJK85" s="555"/>
      <c r="BJL85" s="555"/>
      <c r="BJM85" s="555"/>
      <c r="BJN85" s="555"/>
      <c r="BJO85" s="555"/>
      <c r="BJP85" s="555"/>
      <c r="BJQ85" s="555"/>
      <c r="BJR85" s="555"/>
      <c r="BJS85" s="555"/>
      <c r="BJT85" s="555"/>
      <c r="BJU85" s="555"/>
      <c r="BJV85" s="555"/>
      <c r="BJW85" s="555"/>
      <c r="BJX85" s="555"/>
      <c r="BJY85" s="555"/>
      <c r="BJZ85" s="555"/>
      <c r="BKA85" s="555"/>
      <c r="BKB85" s="555"/>
      <c r="BKC85" s="555"/>
      <c r="BKD85" s="555"/>
      <c r="BKE85" s="555"/>
      <c r="BKF85" s="555"/>
      <c r="BKG85" s="555"/>
      <c r="BKH85" s="555"/>
      <c r="BKI85" s="555"/>
      <c r="BKJ85" s="555"/>
      <c r="BKK85" s="555"/>
      <c r="BKL85" s="555"/>
      <c r="BKM85" s="555"/>
      <c r="BKN85" s="555"/>
      <c r="BKO85" s="555"/>
      <c r="BKP85" s="555"/>
      <c r="BKQ85" s="555"/>
      <c r="BKR85" s="555"/>
      <c r="BKS85" s="555"/>
      <c r="BKT85" s="555"/>
      <c r="BKU85" s="555"/>
      <c r="BKV85" s="555"/>
      <c r="BKW85" s="555"/>
      <c r="BKX85" s="555"/>
      <c r="BKY85" s="555"/>
      <c r="BKZ85" s="555"/>
      <c r="BLA85" s="555"/>
      <c r="BLB85" s="555"/>
      <c r="BLC85" s="555"/>
      <c r="BLD85" s="555"/>
      <c r="BLE85" s="555"/>
      <c r="BLF85" s="555"/>
      <c r="BLG85" s="555"/>
      <c r="BLH85" s="555"/>
      <c r="BLI85" s="555"/>
      <c r="BLJ85" s="555"/>
      <c r="BLK85" s="555"/>
      <c r="BLL85" s="555"/>
      <c r="BLM85" s="555"/>
      <c r="BLN85" s="555"/>
      <c r="BLO85" s="555"/>
      <c r="BLP85" s="555"/>
      <c r="BLQ85" s="555"/>
      <c r="BLR85" s="555"/>
      <c r="BLS85" s="555"/>
      <c r="BLT85" s="555"/>
      <c r="BLU85" s="555"/>
      <c r="BLV85" s="555"/>
      <c r="BLW85" s="555"/>
      <c r="BLX85" s="555"/>
      <c r="BLY85" s="555"/>
      <c r="BLZ85" s="555"/>
      <c r="BMA85" s="555"/>
      <c r="BMB85" s="555"/>
      <c r="BMC85" s="555"/>
      <c r="BMD85" s="555"/>
      <c r="BME85" s="555"/>
      <c r="BMF85" s="555"/>
      <c r="BMG85" s="555"/>
      <c r="BMH85" s="555"/>
      <c r="BMI85" s="555"/>
      <c r="BMJ85" s="555"/>
      <c r="BMK85" s="555"/>
      <c r="BML85" s="555"/>
      <c r="BMM85" s="555"/>
      <c r="BMN85" s="555"/>
      <c r="BMO85" s="555"/>
      <c r="BMP85" s="555"/>
      <c r="BMQ85" s="555"/>
      <c r="BMR85" s="555"/>
      <c r="BMS85" s="555"/>
      <c r="BMT85" s="555"/>
      <c r="BMU85" s="555"/>
      <c r="BMV85" s="555"/>
      <c r="BMW85" s="555"/>
      <c r="BMX85" s="555"/>
      <c r="BMY85" s="555"/>
      <c r="BMZ85" s="555"/>
      <c r="BNA85" s="555"/>
      <c r="BNB85" s="555"/>
      <c r="BNC85" s="555"/>
      <c r="BND85" s="555"/>
      <c r="BNE85" s="555"/>
      <c r="BNF85" s="555"/>
      <c r="BNG85" s="555"/>
      <c r="BNH85" s="555"/>
      <c r="BNI85" s="555"/>
      <c r="BNJ85" s="555"/>
      <c r="BNK85" s="555"/>
      <c r="BNL85" s="555"/>
      <c r="BNM85" s="555"/>
      <c r="BNN85" s="555"/>
      <c r="BNO85" s="555"/>
      <c r="BNP85" s="555"/>
      <c r="BNQ85" s="555"/>
      <c r="BNR85" s="555"/>
      <c r="BNS85" s="555"/>
      <c r="BNT85" s="555"/>
      <c r="BNU85" s="555"/>
      <c r="BNV85" s="555"/>
      <c r="BNW85" s="555"/>
      <c r="BNX85" s="555"/>
      <c r="BNY85" s="555"/>
      <c r="BNZ85" s="555"/>
      <c r="BOA85" s="555"/>
      <c r="BOB85" s="555"/>
      <c r="BOC85" s="555"/>
      <c r="BOD85" s="555"/>
      <c r="BOE85" s="555"/>
      <c r="BOF85" s="555"/>
      <c r="BOG85" s="555"/>
      <c r="BOH85" s="555"/>
      <c r="BOI85" s="555"/>
      <c r="BOJ85" s="555"/>
      <c r="BOK85" s="555"/>
      <c r="BOL85" s="555"/>
      <c r="BOM85" s="555"/>
      <c r="BON85" s="555"/>
      <c r="BOO85" s="555"/>
      <c r="BOP85" s="555"/>
      <c r="BOQ85" s="555"/>
      <c r="BOR85" s="555"/>
      <c r="BOS85" s="555"/>
      <c r="BOT85" s="555"/>
      <c r="BOU85" s="555"/>
      <c r="BOV85" s="555"/>
      <c r="BOW85" s="555"/>
      <c r="BOX85" s="555"/>
      <c r="BOY85" s="555"/>
      <c r="BOZ85" s="555"/>
      <c r="BPA85" s="555"/>
      <c r="BPB85" s="555"/>
      <c r="BPC85" s="555"/>
      <c r="BPD85" s="555"/>
      <c r="BPE85" s="555"/>
      <c r="BPF85" s="555"/>
      <c r="BPG85" s="555"/>
      <c r="BPH85" s="555"/>
      <c r="BPI85" s="555"/>
      <c r="BPJ85" s="555"/>
      <c r="BPK85" s="555"/>
      <c r="BPL85" s="555"/>
      <c r="BPM85" s="555"/>
      <c r="BPN85" s="555"/>
      <c r="BPO85" s="555"/>
      <c r="BPP85" s="555"/>
      <c r="BPQ85" s="555"/>
      <c r="BPR85" s="555"/>
      <c r="BPS85" s="555"/>
      <c r="BPT85" s="555"/>
      <c r="BPU85" s="555"/>
      <c r="BPV85" s="555"/>
      <c r="BPW85" s="555"/>
      <c r="BPX85" s="555"/>
      <c r="BPY85" s="555"/>
      <c r="BPZ85" s="555"/>
      <c r="BQA85" s="555"/>
      <c r="BQB85" s="555"/>
      <c r="BQC85" s="555"/>
      <c r="BQD85" s="555"/>
      <c r="BQE85" s="555"/>
      <c r="BQF85" s="555"/>
      <c r="BQG85" s="555"/>
      <c r="BQH85" s="555"/>
      <c r="BQI85" s="555"/>
      <c r="BQJ85" s="555"/>
      <c r="BQK85" s="555"/>
      <c r="BQL85" s="555"/>
      <c r="BQM85" s="555"/>
      <c r="BQN85" s="555"/>
      <c r="BQO85" s="555"/>
      <c r="BQP85" s="555"/>
      <c r="BQQ85" s="555"/>
      <c r="BQR85" s="555"/>
      <c r="BQS85" s="555"/>
      <c r="BQT85" s="555"/>
      <c r="BQU85" s="555"/>
      <c r="BQV85" s="555"/>
      <c r="BQW85" s="555"/>
      <c r="BQX85" s="555"/>
      <c r="BQY85" s="555"/>
      <c r="BQZ85" s="555"/>
      <c r="BRA85" s="555"/>
      <c r="BRB85" s="555"/>
      <c r="BRC85" s="555"/>
      <c r="BRD85" s="555"/>
      <c r="BRE85" s="555"/>
      <c r="BRF85" s="555"/>
      <c r="BRG85" s="555"/>
      <c r="BRH85" s="555"/>
      <c r="BRI85" s="555"/>
      <c r="BRJ85" s="555"/>
      <c r="BRK85" s="555"/>
      <c r="BRL85" s="555"/>
      <c r="BRM85" s="555"/>
      <c r="BRN85" s="555"/>
      <c r="BRO85" s="555"/>
      <c r="BRP85" s="555"/>
      <c r="BRQ85" s="555"/>
      <c r="BRR85" s="555"/>
      <c r="BRS85" s="555"/>
      <c r="BRT85" s="555"/>
      <c r="BRU85" s="555"/>
      <c r="BRV85" s="555"/>
      <c r="BRW85" s="555"/>
      <c r="BRX85" s="555"/>
      <c r="BRY85" s="555"/>
      <c r="BRZ85" s="555"/>
      <c r="BSA85" s="555"/>
      <c r="BSB85" s="555"/>
      <c r="BSC85" s="555"/>
      <c r="BSD85" s="555"/>
      <c r="BSE85" s="555"/>
      <c r="BSF85" s="555"/>
      <c r="BSG85" s="555"/>
      <c r="BSH85" s="555"/>
      <c r="BSI85" s="555"/>
      <c r="BSJ85" s="555"/>
      <c r="BSK85" s="555"/>
      <c r="BSL85" s="555"/>
      <c r="BSM85" s="555"/>
      <c r="BSN85" s="555"/>
      <c r="BSO85" s="555"/>
      <c r="BSP85" s="555"/>
      <c r="BSQ85" s="555"/>
      <c r="BSR85" s="555"/>
      <c r="BSS85" s="555"/>
      <c r="BST85" s="555"/>
      <c r="BSU85" s="555"/>
      <c r="BSV85" s="555"/>
      <c r="BSW85" s="555"/>
      <c r="BSX85" s="555"/>
      <c r="BSY85" s="555"/>
      <c r="BSZ85" s="555"/>
      <c r="BTA85" s="555"/>
      <c r="BTB85" s="555"/>
      <c r="BTC85" s="555"/>
      <c r="BTD85" s="555"/>
      <c r="BTE85" s="555"/>
      <c r="BTF85" s="555"/>
      <c r="BTG85" s="555"/>
      <c r="BTH85" s="555"/>
      <c r="BTI85" s="555"/>
      <c r="BTJ85" s="555"/>
      <c r="BTK85" s="555"/>
      <c r="BTL85" s="555"/>
      <c r="BTM85" s="555"/>
      <c r="BTN85" s="555"/>
      <c r="BTO85" s="555"/>
      <c r="BTP85" s="555"/>
      <c r="BTQ85" s="555"/>
      <c r="BTR85" s="555"/>
      <c r="BTS85" s="555"/>
      <c r="BTT85" s="555"/>
      <c r="BTU85" s="555"/>
      <c r="BTV85" s="555"/>
      <c r="BTW85" s="555"/>
      <c r="BTX85" s="555"/>
      <c r="BTY85" s="555"/>
      <c r="BTZ85" s="555"/>
      <c r="BUA85" s="555"/>
      <c r="BUB85" s="555"/>
      <c r="BUC85" s="555"/>
      <c r="BUD85" s="555"/>
      <c r="BUE85" s="555"/>
      <c r="BUF85" s="555"/>
      <c r="BUG85" s="555"/>
      <c r="BUH85" s="555"/>
      <c r="BUI85" s="555"/>
      <c r="BUJ85" s="555"/>
      <c r="BUK85" s="555"/>
      <c r="BUL85" s="555"/>
      <c r="BUM85" s="555"/>
      <c r="BUN85" s="555"/>
      <c r="BUO85" s="555"/>
      <c r="BUP85" s="555"/>
      <c r="BUQ85" s="555"/>
      <c r="BUR85" s="555"/>
      <c r="BUS85" s="555"/>
      <c r="BUT85" s="555"/>
      <c r="BUU85" s="555"/>
      <c r="BUV85" s="555"/>
      <c r="BUW85" s="555"/>
      <c r="BUX85" s="555"/>
      <c r="BUY85" s="555"/>
      <c r="BUZ85" s="555"/>
      <c r="BVA85" s="555"/>
      <c r="BVB85" s="555"/>
      <c r="BVC85" s="555"/>
      <c r="BVD85" s="555"/>
      <c r="BVE85" s="555"/>
      <c r="BVF85" s="555"/>
      <c r="BVG85" s="555"/>
      <c r="BVH85" s="555"/>
      <c r="BVI85" s="555"/>
      <c r="BVJ85" s="555"/>
      <c r="BVK85" s="555"/>
      <c r="BVL85" s="555"/>
      <c r="BVM85" s="555"/>
      <c r="BVN85" s="555"/>
      <c r="BVO85" s="555"/>
      <c r="BVP85" s="555"/>
      <c r="BVQ85" s="555"/>
      <c r="BVR85" s="555"/>
      <c r="BVS85" s="555"/>
      <c r="BVT85" s="555"/>
      <c r="BVU85" s="555"/>
      <c r="BVV85" s="555"/>
      <c r="BVW85" s="555"/>
      <c r="BVX85" s="555"/>
      <c r="BVY85" s="555"/>
      <c r="BVZ85" s="555"/>
      <c r="BWA85" s="555"/>
      <c r="BWB85" s="555"/>
      <c r="BWC85" s="555"/>
      <c r="BWD85" s="555"/>
      <c r="BWE85" s="555"/>
      <c r="BWF85" s="555"/>
      <c r="BWG85" s="555"/>
      <c r="BWH85" s="555"/>
      <c r="BWI85" s="555"/>
      <c r="BWJ85" s="555"/>
      <c r="BWK85" s="555"/>
      <c r="BWL85" s="555"/>
      <c r="BWM85" s="555"/>
      <c r="BWN85" s="555"/>
      <c r="BWO85" s="555"/>
      <c r="BWP85" s="555"/>
      <c r="BWQ85" s="555"/>
      <c r="BWR85" s="555"/>
      <c r="BWS85" s="555"/>
      <c r="BWT85" s="555"/>
      <c r="BWU85" s="555"/>
      <c r="BWV85" s="555"/>
      <c r="BWW85" s="555"/>
      <c r="BWX85" s="555"/>
      <c r="BWY85" s="555"/>
      <c r="BWZ85" s="555"/>
      <c r="BXA85" s="555"/>
      <c r="BXB85" s="555"/>
      <c r="BXC85" s="555"/>
      <c r="BXD85" s="555"/>
      <c r="BXE85" s="555"/>
      <c r="BXF85" s="555"/>
      <c r="BXG85" s="555"/>
      <c r="BXH85" s="555"/>
      <c r="BXI85" s="555"/>
      <c r="BXJ85" s="555"/>
      <c r="BXK85" s="555"/>
      <c r="BXL85" s="555"/>
      <c r="BXM85" s="555"/>
      <c r="BXN85" s="555"/>
      <c r="BXO85" s="555"/>
      <c r="BXP85" s="555"/>
      <c r="BXQ85" s="555"/>
      <c r="BXR85" s="555"/>
      <c r="BXS85" s="555"/>
      <c r="BXT85" s="555"/>
      <c r="BXU85" s="555"/>
      <c r="BXV85" s="555"/>
      <c r="BXW85" s="555"/>
      <c r="BXX85" s="555"/>
      <c r="BXY85" s="555"/>
      <c r="BXZ85" s="555"/>
      <c r="BYA85" s="555"/>
      <c r="BYB85" s="555"/>
      <c r="BYC85" s="555"/>
      <c r="BYD85" s="555"/>
      <c r="BYE85" s="555"/>
      <c r="BYF85" s="555"/>
      <c r="BYG85" s="555"/>
      <c r="BYH85" s="555"/>
      <c r="BYI85" s="555"/>
      <c r="BYJ85" s="555"/>
      <c r="BYK85" s="555"/>
      <c r="BYL85" s="555"/>
      <c r="BYM85" s="555"/>
      <c r="BYN85" s="555"/>
      <c r="BYO85" s="555"/>
      <c r="BYP85" s="555"/>
      <c r="BYQ85" s="555"/>
      <c r="BYR85" s="555"/>
      <c r="BYS85" s="555"/>
      <c r="BYT85" s="555"/>
      <c r="BYU85" s="555"/>
      <c r="BYV85" s="555"/>
      <c r="BYW85" s="555"/>
      <c r="BYX85" s="555"/>
      <c r="BYY85" s="555"/>
      <c r="BYZ85" s="555"/>
      <c r="BZA85" s="555"/>
      <c r="BZB85" s="555"/>
      <c r="BZC85" s="555"/>
      <c r="BZD85" s="555"/>
      <c r="BZE85" s="555"/>
      <c r="BZF85" s="555"/>
      <c r="BZG85" s="555"/>
      <c r="BZH85" s="555"/>
      <c r="BZI85" s="555"/>
      <c r="BZJ85" s="555"/>
      <c r="BZK85" s="555"/>
      <c r="BZL85" s="555"/>
      <c r="BZM85" s="555"/>
      <c r="BZN85" s="555"/>
      <c r="BZO85" s="555"/>
      <c r="BZP85" s="555"/>
      <c r="BZQ85" s="555"/>
      <c r="BZR85" s="555"/>
      <c r="BZS85" s="555"/>
      <c r="BZT85" s="555"/>
      <c r="BZU85" s="555"/>
      <c r="BZV85" s="555"/>
      <c r="BZW85" s="555"/>
      <c r="BZX85" s="555"/>
      <c r="BZY85" s="555"/>
      <c r="BZZ85" s="555"/>
      <c r="CAA85" s="555"/>
      <c r="CAB85" s="555"/>
      <c r="CAC85" s="555"/>
      <c r="CAD85" s="555"/>
      <c r="CAE85" s="555"/>
      <c r="CAF85" s="555"/>
      <c r="CAG85" s="555"/>
      <c r="CAH85" s="555"/>
      <c r="CAI85" s="555"/>
      <c r="CAJ85" s="555"/>
      <c r="CAK85" s="555"/>
      <c r="CAL85" s="555"/>
      <c r="CAM85" s="555"/>
      <c r="CAN85" s="555"/>
      <c r="CAO85" s="555"/>
      <c r="CAP85" s="555"/>
      <c r="CAQ85" s="555"/>
      <c r="CAR85" s="555"/>
      <c r="CAS85" s="555"/>
      <c r="CAT85" s="555"/>
      <c r="CAU85" s="555"/>
      <c r="CAV85" s="555"/>
      <c r="CAW85" s="555"/>
      <c r="CAX85" s="555"/>
      <c r="CAY85" s="555"/>
      <c r="CAZ85" s="555"/>
      <c r="CBA85" s="555"/>
      <c r="CBB85" s="555"/>
      <c r="CBC85" s="555"/>
      <c r="CBD85" s="555"/>
      <c r="CBE85" s="555"/>
      <c r="CBF85" s="555"/>
      <c r="CBG85" s="555"/>
      <c r="CBH85" s="555"/>
      <c r="CBI85" s="555"/>
      <c r="CBJ85" s="555"/>
      <c r="CBK85" s="555"/>
      <c r="CBL85" s="555"/>
      <c r="CBM85" s="555"/>
      <c r="CBN85" s="555"/>
      <c r="CBO85" s="555"/>
      <c r="CBP85" s="555"/>
      <c r="CBQ85" s="555"/>
      <c r="CBR85" s="555"/>
      <c r="CBS85" s="555"/>
      <c r="CBT85" s="555"/>
      <c r="CBU85" s="555"/>
      <c r="CBV85" s="555"/>
      <c r="CBW85" s="555"/>
      <c r="CBX85" s="555"/>
      <c r="CBY85" s="555"/>
      <c r="CBZ85" s="555"/>
      <c r="CCA85" s="555"/>
      <c r="CCB85" s="555"/>
      <c r="CCC85" s="555"/>
      <c r="CCD85" s="555"/>
      <c r="CCE85" s="555"/>
      <c r="CCF85" s="555"/>
      <c r="CCG85" s="555"/>
      <c r="CCH85" s="555"/>
      <c r="CCI85" s="555"/>
      <c r="CCJ85" s="555"/>
      <c r="CCK85" s="555"/>
      <c r="CCL85" s="555"/>
      <c r="CCM85" s="555"/>
      <c r="CCN85" s="555"/>
      <c r="CCO85" s="555"/>
      <c r="CCP85" s="555"/>
      <c r="CCQ85" s="555"/>
      <c r="CCR85" s="555"/>
      <c r="CCS85" s="555"/>
      <c r="CCT85" s="555"/>
      <c r="CCU85" s="555"/>
      <c r="CCV85" s="555"/>
      <c r="CCW85" s="555"/>
      <c r="CCX85" s="555"/>
      <c r="CCY85" s="555"/>
      <c r="CCZ85" s="555"/>
      <c r="CDA85" s="555"/>
      <c r="CDB85" s="555"/>
      <c r="CDC85" s="555"/>
      <c r="CDD85" s="555"/>
      <c r="CDE85" s="555"/>
      <c r="CDF85" s="555"/>
      <c r="CDG85" s="555"/>
      <c r="CDH85" s="555"/>
      <c r="CDI85" s="555"/>
      <c r="CDJ85" s="555"/>
      <c r="CDK85" s="555"/>
      <c r="CDL85" s="555"/>
      <c r="CDM85" s="555"/>
      <c r="CDN85" s="555"/>
      <c r="CDO85" s="555"/>
      <c r="CDP85" s="555"/>
      <c r="CDQ85" s="555"/>
      <c r="CDR85" s="555"/>
      <c r="CDS85" s="555"/>
      <c r="CDT85" s="555"/>
      <c r="CDU85" s="555"/>
      <c r="CDV85" s="555"/>
      <c r="CDW85" s="555"/>
      <c r="CDX85" s="555"/>
      <c r="CDY85" s="555"/>
      <c r="CDZ85" s="555"/>
      <c r="CEA85" s="555"/>
      <c r="CEB85" s="555"/>
      <c r="CEC85" s="555"/>
      <c r="CED85" s="555"/>
      <c r="CEE85" s="555"/>
      <c r="CEF85" s="555"/>
      <c r="CEG85" s="555"/>
      <c r="CEH85" s="555"/>
      <c r="CEI85" s="555"/>
      <c r="CEJ85" s="555"/>
      <c r="CEK85" s="555"/>
      <c r="CEL85" s="555"/>
      <c r="CEM85" s="555"/>
      <c r="CEN85" s="555"/>
      <c r="CEO85" s="555"/>
      <c r="CEP85" s="555"/>
      <c r="CEQ85" s="555"/>
      <c r="CER85" s="555"/>
      <c r="CES85" s="555"/>
      <c r="CET85" s="555"/>
      <c r="CEU85" s="555"/>
      <c r="CEV85" s="555"/>
      <c r="CEW85" s="555"/>
      <c r="CEX85" s="555"/>
      <c r="CEY85" s="555"/>
      <c r="CEZ85" s="555"/>
      <c r="CFA85" s="555"/>
      <c r="CFB85" s="555"/>
      <c r="CFC85" s="555"/>
      <c r="CFD85" s="555"/>
      <c r="CFE85" s="555"/>
      <c r="CFF85" s="555"/>
      <c r="CFG85" s="555"/>
      <c r="CFH85" s="555"/>
      <c r="CFI85" s="555"/>
      <c r="CFJ85" s="555"/>
      <c r="CFK85" s="555"/>
      <c r="CFL85" s="555"/>
      <c r="CFM85" s="555"/>
      <c r="CFN85" s="555"/>
      <c r="CFO85" s="555"/>
      <c r="CFP85" s="555"/>
      <c r="CFQ85" s="555"/>
      <c r="CFR85" s="555"/>
      <c r="CFS85" s="555"/>
      <c r="CFT85" s="555"/>
      <c r="CFU85" s="555"/>
      <c r="CFV85" s="555"/>
      <c r="CFW85" s="555"/>
      <c r="CFX85" s="555"/>
      <c r="CFY85" s="555"/>
      <c r="CFZ85" s="555"/>
      <c r="CGA85" s="555"/>
      <c r="CGB85" s="555"/>
      <c r="CGC85" s="555"/>
      <c r="CGD85" s="555"/>
      <c r="CGE85" s="555"/>
      <c r="CGF85" s="555"/>
      <c r="CGG85" s="555"/>
      <c r="CGH85" s="555"/>
      <c r="CGI85" s="555"/>
      <c r="CGJ85" s="555"/>
      <c r="CGK85" s="555"/>
      <c r="CGL85" s="555"/>
      <c r="CGM85" s="555"/>
      <c r="CGN85" s="555"/>
      <c r="CGO85" s="555"/>
      <c r="CGP85" s="555"/>
      <c r="CGQ85" s="555"/>
      <c r="CGR85" s="555"/>
      <c r="CGS85" s="555"/>
      <c r="CGT85" s="555"/>
      <c r="CGU85" s="555"/>
      <c r="CGV85" s="555"/>
      <c r="CGW85" s="555"/>
      <c r="CGX85" s="555"/>
      <c r="CGY85" s="555"/>
      <c r="CGZ85" s="555"/>
      <c r="CHA85" s="555"/>
      <c r="CHB85" s="555"/>
      <c r="CHC85" s="555"/>
      <c r="CHD85" s="555"/>
      <c r="CHE85" s="555"/>
      <c r="CHF85" s="555"/>
      <c r="CHG85" s="555"/>
      <c r="CHH85" s="555"/>
      <c r="CHI85" s="555"/>
      <c r="CHJ85" s="555"/>
      <c r="CHK85" s="555"/>
      <c r="CHL85" s="555"/>
      <c r="CHM85" s="555"/>
      <c r="CHN85" s="555"/>
      <c r="CHO85" s="555"/>
      <c r="CHP85" s="555"/>
      <c r="CHQ85" s="555"/>
      <c r="CHR85" s="555"/>
      <c r="CHS85" s="555"/>
      <c r="CHT85" s="555"/>
      <c r="CHU85" s="555"/>
      <c r="CHV85" s="555"/>
      <c r="CHW85" s="555"/>
      <c r="CHX85" s="555"/>
      <c r="CHY85" s="555"/>
      <c r="CHZ85" s="555"/>
      <c r="CIA85" s="555"/>
      <c r="CIB85" s="555"/>
      <c r="CIC85" s="555"/>
      <c r="CID85" s="555"/>
      <c r="CIE85" s="555"/>
      <c r="CIF85" s="555"/>
      <c r="CIG85" s="555"/>
      <c r="CIH85" s="555"/>
      <c r="CII85" s="555"/>
      <c r="CIJ85" s="555"/>
      <c r="CIK85" s="555"/>
      <c r="CIL85" s="555"/>
      <c r="CIM85" s="555"/>
      <c r="CIN85" s="555"/>
      <c r="CIO85" s="555"/>
      <c r="CIP85" s="555"/>
      <c r="CIQ85" s="555"/>
      <c r="CIR85" s="555"/>
      <c r="CIS85" s="555"/>
      <c r="CIT85" s="555"/>
      <c r="CIU85" s="555"/>
      <c r="CIV85" s="555"/>
      <c r="CIW85" s="555"/>
      <c r="CIX85" s="555"/>
      <c r="CIY85" s="555"/>
      <c r="CIZ85" s="555"/>
      <c r="CJA85" s="555"/>
      <c r="CJB85" s="555"/>
      <c r="CJC85" s="555"/>
      <c r="CJD85" s="555"/>
      <c r="CJE85" s="555"/>
      <c r="CJF85" s="555"/>
      <c r="CJG85" s="555"/>
      <c r="CJH85" s="555"/>
      <c r="CJI85" s="555"/>
      <c r="CJJ85" s="555"/>
      <c r="CJK85" s="555"/>
      <c r="CJL85" s="555"/>
      <c r="CJM85" s="555"/>
      <c r="CJN85" s="555"/>
      <c r="CJO85" s="555"/>
      <c r="CJP85" s="555"/>
      <c r="CJQ85" s="555"/>
      <c r="CJR85" s="555"/>
      <c r="CJS85" s="555"/>
      <c r="CJT85" s="555"/>
      <c r="CJU85" s="555"/>
      <c r="CJV85" s="555"/>
      <c r="CJW85" s="555"/>
      <c r="CJX85" s="555"/>
      <c r="CJY85" s="555"/>
      <c r="CJZ85" s="555"/>
      <c r="CKA85" s="555"/>
      <c r="CKB85" s="555"/>
      <c r="CKC85" s="555"/>
      <c r="CKD85" s="555"/>
      <c r="CKE85" s="555"/>
      <c r="CKF85" s="555"/>
      <c r="CKG85" s="555"/>
      <c r="CKH85" s="555"/>
      <c r="CKI85" s="555"/>
      <c r="CKJ85" s="555"/>
      <c r="CKK85" s="555"/>
      <c r="CKL85" s="555"/>
      <c r="CKM85" s="555"/>
      <c r="CKN85" s="555"/>
      <c r="CKO85" s="555"/>
      <c r="CKP85" s="555"/>
      <c r="CKQ85" s="555"/>
      <c r="CKR85" s="555"/>
      <c r="CKS85" s="555"/>
      <c r="CKT85" s="555"/>
      <c r="CKU85" s="555"/>
      <c r="CKV85" s="555"/>
      <c r="CKW85" s="555"/>
      <c r="CKX85" s="555"/>
      <c r="CKY85" s="555"/>
      <c r="CKZ85" s="555"/>
      <c r="CLA85" s="555"/>
      <c r="CLB85" s="555"/>
      <c r="CLC85" s="555"/>
      <c r="CLD85" s="555"/>
      <c r="CLE85" s="555"/>
      <c r="CLF85" s="555"/>
      <c r="CLG85" s="555"/>
      <c r="CLH85" s="555"/>
      <c r="CLI85" s="555"/>
      <c r="CLJ85" s="555"/>
      <c r="CLK85" s="555"/>
      <c r="CLL85" s="555"/>
      <c r="CLM85" s="555"/>
      <c r="CLN85" s="555"/>
      <c r="CLO85" s="555"/>
      <c r="CLP85" s="555"/>
      <c r="CLQ85" s="555"/>
      <c r="CLR85" s="555"/>
      <c r="CLS85" s="555"/>
      <c r="CLT85" s="555"/>
      <c r="CLU85" s="555"/>
      <c r="CLV85" s="555"/>
      <c r="CLW85" s="555"/>
      <c r="CLX85" s="555"/>
      <c r="CLY85" s="555"/>
      <c r="CLZ85" s="555"/>
      <c r="CMA85" s="555"/>
      <c r="CMB85" s="555"/>
      <c r="CMC85" s="555"/>
      <c r="CMD85" s="555"/>
      <c r="CME85" s="555"/>
      <c r="CMF85" s="555"/>
      <c r="CMG85" s="555"/>
      <c r="CMH85" s="555"/>
      <c r="CMI85" s="555"/>
      <c r="CMJ85" s="555"/>
      <c r="CMK85" s="555"/>
      <c r="CML85" s="555"/>
      <c r="CMM85" s="555"/>
      <c r="CMN85" s="555"/>
      <c r="CMO85" s="555"/>
      <c r="CMP85" s="555"/>
      <c r="CMQ85" s="555"/>
      <c r="CMR85" s="555"/>
      <c r="CMS85" s="555"/>
      <c r="CMT85" s="555"/>
      <c r="CMU85" s="555"/>
      <c r="CMV85" s="555"/>
      <c r="CMW85" s="555"/>
      <c r="CMX85" s="555"/>
      <c r="CMY85" s="555"/>
      <c r="CMZ85" s="555"/>
      <c r="CNA85" s="555"/>
      <c r="CNB85" s="555"/>
      <c r="CNC85" s="555"/>
      <c r="CND85" s="555"/>
      <c r="CNE85" s="555"/>
      <c r="CNF85" s="555"/>
      <c r="CNG85" s="555"/>
      <c r="CNH85" s="555"/>
      <c r="CNI85" s="555"/>
      <c r="CNJ85" s="555"/>
      <c r="CNK85" s="555"/>
      <c r="CNL85" s="555"/>
      <c r="CNM85" s="555"/>
      <c r="CNN85" s="555"/>
      <c r="CNO85" s="555"/>
      <c r="CNP85" s="555"/>
      <c r="CNQ85" s="555"/>
      <c r="CNR85" s="555"/>
      <c r="CNS85" s="555"/>
      <c r="CNT85" s="555"/>
      <c r="CNU85" s="555"/>
      <c r="CNV85" s="555"/>
      <c r="CNW85" s="555"/>
      <c r="CNX85" s="555"/>
      <c r="CNY85" s="555"/>
      <c r="CNZ85" s="555"/>
      <c r="COA85" s="555"/>
      <c r="COB85" s="555"/>
      <c r="COC85" s="555"/>
      <c r="COD85" s="555"/>
      <c r="COE85" s="555"/>
      <c r="COF85" s="555"/>
      <c r="COG85" s="555"/>
      <c r="COH85" s="555"/>
      <c r="COI85" s="555"/>
      <c r="COJ85" s="555"/>
      <c r="COK85" s="555"/>
      <c r="COL85" s="555"/>
      <c r="COM85" s="555"/>
      <c r="CON85" s="555"/>
      <c r="COO85" s="555"/>
      <c r="COP85" s="555"/>
      <c r="COQ85" s="555"/>
      <c r="COR85" s="555"/>
      <c r="COS85" s="555"/>
      <c r="COT85" s="555"/>
      <c r="COU85" s="555"/>
      <c r="COV85" s="555"/>
      <c r="COW85" s="555"/>
      <c r="COX85" s="555"/>
      <c r="COY85" s="555"/>
      <c r="COZ85" s="555"/>
      <c r="CPA85" s="555"/>
      <c r="CPB85" s="555"/>
      <c r="CPC85" s="555"/>
      <c r="CPD85" s="555"/>
      <c r="CPE85" s="555"/>
      <c r="CPF85" s="555"/>
      <c r="CPG85" s="555"/>
      <c r="CPH85" s="555"/>
      <c r="CPI85" s="555"/>
      <c r="CPJ85" s="555"/>
      <c r="CPK85" s="555"/>
      <c r="CPL85" s="555"/>
      <c r="CPM85" s="555"/>
      <c r="CPN85" s="555"/>
      <c r="CPO85" s="555"/>
      <c r="CPP85" s="555"/>
      <c r="CPQ85" s="555"/>
      <c r="CPR85" s="555"/>
      <c r="CPS85" s="555"/>
      <c r="CPT85" s="555"/>
      <c r="CPU85" s="555"/>
      <c r="CPV85" s="555"/>
      <c r="CPW85" s="555"/>
      <c r="CPX85" s="555"/>
      <c r="CPY85" s="555"/>
      <c r="CPZ85" s="555"/>
      <c r="CQA85" s="555"/>
      <c r="CQB85" s="555"/>
      <c r="CQC85" s="555"/>
      <c r="CQD85" s="555"/>
      <c r="CQE85" s="555"/>
      <c r="CQF85" s="555"/>
      <c r="CQG85" s="555"/>
      <c r="CQH85" s="555"/>
      <c r="CQI85" s="555"/>
      <c r="CQJ85" s="555"/>
      <c r="CQK85" s="555"/>
      <c r="CQL85" s="555"/>
      <c r="CQM85" s="555"/>
      <c r="CQN85" s="555"/>
      <c r="CQO85" s="555"/>
      <c r="CQP85" s="555"/>
      <c r="CQQ85" s="555"/>
      <c r="CQR85" s="555"/>
      <c r="CQS85" s="555"/>
      <c r="CQT85" s="555"/>
      <c r="CQU85" s="555"/>
      <c r="CQV85" s="555"/>
      <c r="CQW85" s="555"/>
      <c r="CQX85" s="555"/>
      <c r="CQY85" s="555"/>
      <c r="CQZ85" s="555"/>
      <c r="CRA85" s="555"/>
      <c r="CRB85" s="555"/>
      <c r="CRC85" s="555"/>
      <c r="CRD85" s="555"/>
      <c r="CRE85" s="555"/>
      <c r="CRF85" s="555"/>
      <c r="CRG85" s="555"/>
      <c r="CRH85" s="555"/>
      <c r="CRI85" s="555"/>
      <c r="CRJ85" s="555"/>
      <c r="CRK85" s="555"/>
      <c r="CRL85" s="555"/>
      <c r="CRM85" s="555"/>
      <c r="CRN85" s="555"/>
      <c r="CRO85" s="555"/>
      <c r="CRP85" s="555"/>
      <c r="CRQ85" s="555"/>
      <c r="CRR85" s="555"/>
      <c r="CRS85" s="555"/>
      <c r="CRT85" s="555"/>
      <c r="CRU85" s="555"/>
      <c r="CRV85" s="555"/>
      <c r="CRW85" s="555"/>
      <c r="CRX85" s="555"/>
      <c r="CRY85" s="555"/>
      <c r="CRZ85" s="555"/>
      <c r="CSA85" s="555"/>
      <c r="CSB85" s="555"/>
      <c r="CSC85" s="555"/>
      <c r="CSD85" s="555"/>
      <c r="CSE85" s="555"/>
      <c r="CSF85" s="555"/>
      <c r="CSG85" s="555"/>
      <c r="CSH85" s="555"/>
      <c r="CSI85" s="555"/>
      <c r="CSJ85" s="555"/>
      <c r="CSK85" s="555"/>
      <c r="CSL85" s="555"/>
      <c r="CSM85" s="555"/>
      <c r="CSN85" s="555"/>
      <c r="CSO85" s="555"/>
      <c r="CSP85" s="555"/>
      <c r="CSQ85" s="555"/>
      <c r="CSR85" s="555"/>
      <c r="CSS85" s="555"/>
      <c r="CST85" s="555"/>
      <c r="CSU85" s="555"/>
      <c r="CSV85" s="555"/>
      <c r="CSW85" s="555"/>
      <c r="CSX85" s="555"/>
      <c r="CSY85" s="555"/>
      <c r="CSZ85" s="555"/>
      <c r="CTA85" s="555"/>
      <c r="CTB85" s="555"/>
      <c r="CTC85" s="555"/>
      <c r="CTD85" s="555"/>
      <c r="CTE85" s="555"/>
      <c r="CTF85" s="555"/>
      <c r="CTG85" s="555"/>
      <c r="CTH85" s="555"/>
      <c r="CTI85" s="555"/>
      <c r="CTJ85" s="555"/>
      <c r="CTK85" s="555"/>
      <c r="CTL85" s="555"/>
      <c r="CTM85" s="555"/>
      <c r="CTN85" s="555"/>
      <c r="CTO85" s="555"/>
      <c r="CTP85" s="555"/>
      <c r="CTQ85" s="555"/>
      <c r="CTR85" s="555"/>
      <c r="CTS85" s="555"/>
      <c r="CTT85" s="555"/>
      <c r="CTU85" s="555"/>
      <c r="CTV85" s="555"/>
      <c r="CTW85" s="555"/>
      <c r="CTX85" s="555"/>
      <c r="CTY85" s="555"/>
      <c r="CTZ85" s="555"/>
      <c r="CUA85" s="555"/>
      <c r="CUB85" s="555"/>
      <c r="CUC85" s="555"/>
      <c r="CUD85" s="555"/>
      <c r="CUE85" s="555"/>
      <c r="CUF85" s="555"/>
      <c r="CUG85" s="555"/>
      <c r="CUH85" s="555"/>
      <c r="CUI85" s="555"/>
      <c r="CUJ85" s="555"/>
      <c r="CUK85" s="555"/>
      <c r="CUL85" s="555"/>
      <c r="CUM85" s="555"/>
      <c r="CUN85" s="555"/>
      <c r="CUO85" s="555"/>
      <c r="CUP85" s="555"/>
      <c r="CUQ85" s="555"/>
      <c r="CUR85" s="555"/>
      <c r="CUS85" s="555"/>
      <c r="CUT85" s="555"/>
      <c r="CUU85" s="555"/>
      <c r="CUV85" s="555"/>
      <c r="CUW85" s="555"/>
      <c r="CUX85" s="555"/>
      <c r="CUY85" s="555"/>
      <c r="CUZ85" s="555"/>
      <c r="CVA85" s="555"/>
      <c r="CVB85" s="555"/>
      <c r="CVC85" s="555"/>
      <c r="CVD85" s="555"/>
      <c r="CVE85" s="555"/>
      <c r="CVF85" s="555"/>
      <c r="CVG85" s="555"/>
      <c r="CVH85" s="555"/>
      <c r="CVI85" s="555"/>
      <c r="CVJ85" s="555"/>
      <c r="CVK85" s="555"/>
      <c r="CVL85" s="555"/>
      <c r="CVM85" s="555"/>
      <c r="CVN85" s="555"/>
      <c r="CVO85" s="555"/>
      <c r="CVP85" s="555"/>
      <c r="CVQ85" s="555"/>
      <c r="CVR85" s="555"/>
      <c r="CVS85" s="555"/>
      <c r="CVT85" s="555"/>
      <c r="CVU85" s="555"/>
      <c r="CVV85" s="555"/>
      <c r="CVW85" s="555"/>
      <c r="CVX85" s="555"/>
      <c r="CVY85" s="555"/>
      <c r="CVZ85" s="555"/>
      <c r="CWA85" s="555"/>
      <c r="CWB85" s="555"/>
      <c r="CWC85" s="555"/>
      <c r="CWD85" s="555"/>
      <c r="CWE85" s="555"/>
      <c r="CWF85" s="555"/>
      <c r="CWG85" s="555"/>
      <c r="CWH85" s="555"/>
      <c r="CWI85" s="555"/>
      <c r="CWJ85" s="555"/>
      <c r="CWK85" s="555"/>
      <c r="CWL85" s="555"/>
      <c r="CWM85" s="555"/>
      <c r="CWN85" s="555"/>
      <c r="CWO85" s="555"/>
      <c r="CWP85" s="555"/>
      <c r="CWQ85" s="555"/>
      <c r="CWR85" s="555"/>
      <c r="CWS85" s="555"/>
      <c r="CWT85" s="555"/>
      <c r="CWU85" s="555"/>
      <c r="CWV85" s="555"/>
      <c r="CWW85" s="555"/>
      <c r="CWX85" s="555"/>
      <c r="CWY85" s="555"/>
      <c r="CWZ85" s="555"/>
      <c r="CXA85" s="555"/>
      <c r="CXB85" s="555"/>
      <c r="CXC85" s="555"/>
      <c r="CXD85" s="555"/>
      <c r="CXE85" s="555"/>
      <c r="CXF85" s="555"/>
      <c r="CXG85" s="555"/>
      <c r="CXH85" s="555"/>
      <c r="CXI85" s="555"/>
      <c r="CXJ85" s="555"/>
      <c r="CXK85" s="555"/>
      <c r="CXL85" s="555"/>
      <c r="CXM85" s="555"/>
      <c r="CXN85" s="555"/>
      <c r="CXO85" s="555"/>
      <c r="CXP85" s="555"/>
      <c r="CXQ85" s="555"/>
      <c r="CXR85" s="555"/>
      <c r="CXS85" s="555"/>
      <c r="CXT85" s="555"/>
      <c r="CXU85" s="555"/>
      <c r="CXV85" s="555"/>
      <c r="CXW85" s="555"/>
      <c r="CXX85" s="555"/>
      <c r="CXY85" s="555"/>
      <c r="CXZ85" s="555"/>
      <c r="CYA85" s="555"/>
      <c r="CYB85" s="555"/>
      <c r="CYC85" s="555"/>
      <c r="CYD85" s="555"/>
      <c r="CYE85" s="555"/>
      <c r="CYF85" s="555"/>
      <c r="CYG85" s="555"/>
      <c r="CYH85" s="555"/>
      <c r="CYI85" s="555"/>
      <c r="CYJ85" s="555"/>
      <c r="CYK85" s="555"/>
      <c r="CYL85" s="555"/>
      <c r="CYM85" s="555"/>
      <c r="CYN85" s="555"/>
      <c r="CYO85" s="555"/>
      <c r="CYP85" s="555"/>
      <c r="CYQ85" s="555"/>
      <c r="CYR85" s="555"/>
      <c r="CYS85" s="555"/>
      <c r="CYT85" s="555"/>
      <c r="CYU85" s="555"/>
      <c r="CYV85" s="555"/>
      <c r="CYW85" s="555"/>
      <c r="CYX85" s="555"/>
      <c r="CYY85" s="555"/>
      <c r="CYZ85" s="555"/>
      <c r="CZA85" s="555"/>
      <c r="CZB85" s="555"/>
      <c r="CZC85" s="555"/>
      <c r="CZD85" s="555"/>
      <c r="CZE85" s="555"/>
      <c r="CZF85" s="555"/>
      <c r="CZG85" s="555"/>
      <c r="CZH85" s="555"/>
      <c r="CZI85" s="555"/>
      <c r="CZJ85" s="555"/>
      <c r="CZK85" s="555"/>
      <c r="CZL85" s="555"/>
      <c r="CZM85" s="555"/>
      <c r="CZN85" s="555"/>
      <c r="CZO85" s="555"/>
      <c r="CZP85" s="555"/>
      <c r="CZQ85" s="555"/>
      <c r="CZR85" s="555"/>
      <c r="CZS85" s="555"/>
      <c r="CZT85" s="555"/>
      <c r="CZU85" s="555"/>
      <c r="CZV85" s="555"/>
      <c r="CZW85" s="555"/>
      <c r="CZX85" s="555"/>
      <c r="CZY85" s="555"/>
      <c r="CZZ85" s="555"/>
      <c r="DAA85" s="555"/>
      <c r="DAB85" s="555"/>
      <c r="DAC85" s="555"/>
      <c r="DAD85" s="555"/>
      <c r="DAE85" s="555"/>
      <c r="DAF85" s="555"/>
      <c r="DAG85" s="555"/>
      <c r="DAH85" s="555"/>
      <c r="DAI85" s="555"/>
      <c r="DAJ85" s="555"/>
      <c r="DAK85" s="555"/>
      <c r="DAL85" s="555"/>
      <c r="DAM85" s="555"/>
      <c r="DAN85" s="555"/>
      <c r="DAO85" s="555"/>
      <c r="DAP85" s="555"/>
      <c r="DAQ85" s="555"/>
      <c r="DAR85" s="555"/>
      <c r="DAS85" s="555"/>
      <c r="DAT85" s="555"/>
      <c r="DAU85" s="555"/>
      <c r="DAV85" s="555"/>
      <c r="DAW85" s="555"/>
      <c r="DAX85" s="555"/>
      <c r="DAY85" s="555"/>
      <c r="DAZ85" s="555"/>
      <c r="DBA85" s="555"/>
      <c r="DBB85" s="555"/>
      <c r="DBC85" s="555"/>
      <c r="DBD85" s="555"/>
      <c r="DBE85" s="555"/>
      <c r="DBF85" s="555"/>
      <c r="DBG85" s="555"/>
      <c r="DBH85" s="555"/>
      <c r="DBI85" s="555"/>
      <c r="DBJ85" s="555"/>
      <c r="DBK85" s="555"/>
      <c r="DBL85" s="555"/>
      <c r="DBM85" s="555"/>
      <c r="DBN85" s="555"/>
      <c r="DBO85" s="555"/>
      <c r="DBP85" s="555"/>
      <c r="DBQ85" s="555"/>
      <c r="DBR85" s="555"/>
      <c r="DBS85" s="555"/>
      <c r="DBT85" s="555"/>
      <c r="DBU85" s="555"/>
      <c r="DBV85" s="555"/>
      <c r="DBW85" s="555"/>
      <c r="DBX85" s="555"/>
      <c r="DBY85" s="555"/>
      <c r="DBZ85" s="555"/>
      <c r="DCA85" s="555"/>
      <c r="DCB85" s="555"/>
      <c r="DCC85" s="555"/>
      <c r="DCD85" s="555"/>
      <c r="DCE85" s="555"/>
      <c r="DCF85" s="555"/>
      <c r="DCG85" s="555"/>
      <c r="DCH85" s="555"/>
      <c r="DCI85" s="555"/>
      <c r="DCJ85" s="555"/>
      <c r="DCK85" s="555"/>
      <c r="DCL85" s="555"/>
      <c r="DCM85" s="555"/>
      <c r="DCN85" s="555"/>
      <c r="DCO85" s="555"/>
      <c r="DCP85" s="555"/>
      <c r="DCQ85" s="555"/>
      <c r="DCR85" s="555"/>
      <c r="DCS85" s="555"/>
      <c r="DCT85" s="555"/>
      <c r="DCU85" s="555"/>
      <c r="DCV85" s="555"/>
      <c r="DCW85" s="555"/>
      <c r="DCX85" s="555"/>
      <c r="DCY85" s="555"/>
      <c r="DCZ85" s="555"/>
      <c r="DDA85" s="555"/>
      <c r="DDB85" s="555"/>
      <c r="DDC85" s="555"/>
      <c r="DDD85" s="555"/>
      <c r="DDE85" s="555"/>
      <c r="DDF85" s="555"/>
      <c r="DDG85" s="555"/>
      <c r="DDH85" s="555"/>
      <c r="DDI85" s="555"/>
      <c r="DDJ85" s="555"/>
      <c r="DDK85" s="555"/>
      <c r="DDL85" s="555"/>
      <c r="DDM85" s="555"/>
      <c r="DDN85" s="555"/>
      <c r="DDO85" s="555"/>
      <c r="DDP85" s="555"/>
      <c r="DDQ85" s="555"/>
      <c r="DDR85" s="555"/>
      <c r="DDS85" s="555"/>
      <c r="DDT85" s="555"/>
      <c r="DDU85" s="555"/>
      <c r="DDV85" s="555"/>
      <c r="DDW85" s="555"/>
      <c r="DDX85" s="555"/>
      <c r="DDY85" s="555"/>
      <c r="DDZ85" s="555"/>
      <c r="DEA85" s="555"/>
      <c r="DEB85" s="555"/>
      <c r="DEC85" s="555"/>
      <c r="DED85" s="555"/>
      <c r="DEE85" s="555"/>
      <c r="DEF85" s="555"/>
      <c r="DEG85" s="555"/>
      <c r="DEH85" s="555"/>
      <c r="DEI85" s="555"/>
      <c r="DEJ85" s="555"/>
      <c r="DEK85" s="555"/>
      <c r="DEL85" s="555"/>
      <c r="DEM85" s="555"/>
      <c r="DEN85" s="555"/>
      <c r="DEO85" s="555"/>
      <c r="DEP85" s="555"/>
      <c r="DEQ85" s="555"/>
      <c r="DER85" s="555"/>
      <c r="DES85" s="555"/>
      <c r="DET85" s="555"/>
      <c r="DEU85" s="555"/>
      <c r="DEV85" s="555"/>
      <c r="DEW85" s="555"/>
      <c r="DEX85" s="555"/>
      <c r="DEY85" s="555"/>
      <c r="DEZ85" s="555"/>
      <c r="DFA85" s="555"/>
      <c r="DFB85" s="555"/>
      <c r="DFC85" s="555"/>
      <c r="DFD85" s="555"/>
      <c r="DFE85" s="555"/>
      <c r="DFF85" s="555"/>
      <c r="DFG85" s="555"/>
      <c r="DFH85" s="555"/>
      <c r="DFI85" s="555"/>
      <c r="DFJ85" s="555"/>
      <c r="DFK85" s="555"/>
      <c r="DFL85" s="555"/>
      <c r="DFM85" s="555"/>
      <c r="DFN85" s="555"/>
      <c r="DFO85" s="555"/>
      <c r="DFP85" s="555"/>
      <c r="DFQ85" s="555"/>
      <c r="DFR85" s="555"/>
      <c r="DFS85" s="555"/>
      <c r="DFT85" s="555"/>
      <c r="DFU85" s="555"/>
      <c r="DFV85" s="555"/>
      <c r="DFW85" s="555"/>
      <c r="DFX85" s="555"/>
      <c r="DFY85" s="555"/>
      <c r="DFZ85" s="555"/>
      <c r="DGA85" s="555"/>
      <c r="DGB85" s="555"/>
      <c r="DGC85" s="555"/>
      <c r="DGD85" s="555"/>
      <c r="DGE85" s="555"/>
      <c r="DGF85" s="555"/>
      <c r="DGG85" s="555"/>
      <c r="DGH85" s="555"/>
      <c r="DGI85" s="555"/>
      <c r="DGJ85" s="555"/>
      <c r="DGK85" s="555"/>
      <c r="DGL85" s="555"/>
      <c r="DGM85" s="555"/>
      <c r="DGN85" s="555"/>
      <c r="DGO85" s="555"/>
      <c r="DGP85" s="555"/>
      <c r="DGQ85" s="555"/>
      <c r="DGR85" s="555"/>
      <c r="DGS85" s="555"/>
      <c r="DGT85" s="555"/>
      <c r="DGU85" s="555"/>
      <c r="DGV85" s="555"/>
      <c r="DGW85" s="555"/>
      <c r="DGX85" s="555"/>
      <c r="DGY85" s="555"/>
      <c r="DGZ85" s="555"/>
      <c r="DHA85" s="555"/>
      <c r="DHB85" s="555"/>
      <c r="DHC85" s="555"/>
      <c r="DHD85" s="555"/>
      <c r="DHE85" s="555"/>
      <c r="DHF85" s="555"/>
      <c r="DHG85" s="555"/>
      <c r="DHH85" s="555"/>
      <c r="DHI85" s="555"/>
      <c r="DHJ85" s="555"/>
      <c r="DHK85" s="555"/>
      <c r="DHL85" s="555"/>
      <c r="DHM85" s="555"/>
      <c r="DHN85" s="555"/>
      <c r="DHO85" s="555"/>
      <c r="DHP85" s="555"/>
      <c r="DHQ85" s="555"/>
      <c r="DHR85" s="555"/>
      <c r="DHS85" s="555"/>
      <c r="DHT85" s="555"/>
      <c r="DHU85" s="555"/>
      <c r="DHV85" s="555"/>
      <c r="DHW85" s="555"/>
      <c r="DHX85" s="555"/>
      <c r="DHY85" s="555"/>
      <c r="DHZ85" s="555"/>
      <c r="DIA85" s="555"/>
      <c r="DIB85" s="555"/>
      <c r="DIC85" s="555"/>
      <c r="DID85" s="555"/>
      <c r="DIE85" s="555"/>
      <c r="DIF85" s="555"/>
      <c r="DIG85" s="555"/>
      <c r="DIH85" s="555"/>
      <c r="DII85" s="555"/>
      <c r="DIJ85" s="555"/>
      <c r="DIK85" s="555"/>
      <c r="DIL85" s="555"/>
      <c r="DIM85" s="555"/>
      <c r="DIN85" s="555"/>
      <c r="DIO85" s="555"/>
      <c r="DIP85" s="555"/>
      <c r="DIQ85" s="555"/>
      <c r="DIR85" s="555"/>
      <c r="DIS85" s="555"/>
      <c r="DIT85" s="555"/>
      <c r="DIU85" s="555"/>
      <c r="DIV85" s="555"/>
      <c r="DIW85" s="555"/>
      <c r="DIX85" s="555"/>
      <c r="DIY85" s="555"/>
      <c r="DIZ85" s="555"/>
      <c r="DJA85" s="555"/>
      <c r="DJB85" s="555"/>
      <c r="DJC85" s="555"/>
      <c r="DJD85" s="555"/>
      <c r="DJE85" s="555"/>
      <c r="DJF85" s="555"/>
      <c r="DJG85" s="555"/>
      <c r="DJH85" s="555"/>
      <c r="DJI85" s="555"/>
      <c r="DJJ85" s="555"/>
      <c r="DJK85" s="555"/>
      <c r="DJL85" s="555"/>
      <c r="DJM85" s="555"/>
      <c r="DJN85" s="555"/>
      <c r="DJO85" s="555"/>
      <c r="DJP85" s="555"/>
      <c r="DJQ85" s="555"/>
      <c r="DJR85" s="555"/>
      <c r="DJS85" s="555"/>
      <c r="DJT85" s="555"/>
      <c r="DJU85" s="555"/>
      <c r="DJV85" s="555"/>
      <c r="DJW85" s="555"/>
      <c r="DJX85" s="555"/>
      <c r="DJY85" s="555"/>
      <c r="DJZ85" s="555"/>
      <c r="DKA85" s="555"/>
      <c r="DKB85" s="555"/>
      <c r="DKC85" s="555"/>
      <c r="DKD85" s="555"/>
      <c r="DKE85" s="555"/>
      <c r="DKF85" s="555"/>
      <c r="DKG85" s="555"/>
      <c r="DKH85" s="555"/>
      <c r="DKI85" s="555"/>
      <c r="DKJ85" s="555"/>
      <c r="DKK85" s="555"/>
      <c r="DKL85" s="555"/>
      <c r="DKM85" s="555"/>
      <c r="DKN85" s="555"/>
      <c r="DKO85" s="555"/>
      <c r="DKP85" s="555"/>
      <c r="DKQ85" s="555"/>
      <c r="DKR85" s="555"/>
      <c r="DKS85" s="555"/>
      <c r="DKT85" s="555"/>
      <c r="DKU85" s="555"/>
      <c r="DKV85" s="555"/>
      <c r="DKW85" s="555"/>
      <c r="DKX85" s="555"/>
      <c r="DKY85" s="555"/>
      <c r="DKZ85" s="555"/>
      <c r="DLA85" s="555"/>
      <c r="DLB85" s="555"/>
      <c r="DLC85" s="555"/>
      <c r="DLD85" s="555"/>
      <c r="DLE85" s="555"/>
      <c r="DLF85" s="555"/>
      <c r="DLG85" s="555"/>
      <c r="DLH85" s="555"/>
      <c r="DLI85" s="555"/>
      <c r="DLJ85" s="555"/>
      <c r="DLK85" s="555"/>
      <c r="DLL85" s="555"/>
      <c r="DLM85" s="555"/>
      <c r="DLN85" s="555"/>
      <c r="DLO85" s="555"/>
      <c r="DLP85" s="555"/>
      <c r="DLQ85" s="555"/>
      <c r="DLR85" s="555"/>
      <c r="DLS85" s="555"/>
      <c r="DLT85" s="555"/>
      <c r="DLU85" s="555"/>
      <c r="DLV85" s="555"/>
      <c r="DLW85" s="555"/>
      <c r="DLX85" s="555"/>
      <c r="DLY85" s="555"/>
      <c r="DLZ85" s="555"/>
      <c r="DMA85" s="555"/>
      <c r="DMB85" s="555"/>
      <c r="DMC85" s="555"/>
      <c r="DMD85" s="555"/>
      <c r="DME85" s="555"/>
      <c r="DMF85" s="555"/>
      <c r="DMG85" s="555"/>
      <c r="DMH85" s="555"/>
      <c r="DMI85" s="555"/>
      <c r="DMJ85" s="555"/>
      <c r="DMK85" s="555"/>
      <c r="DML85" s="555"/>
      <c r="DMM85" s="555"/>
      <c r="DMN85" s="555"/>
      <c r="DMO85" s="555"/>
      <c r="DMP85" s="555"/>
      <c r="DMQ85" s="555"/>
      <c r="DMR85" s="555"/>
      <c r="DMS85" s="555"/>
      <c r="DMT85" s="555"/>
      <c r="DMU85" s="555"/>
      <c r="DMV85" s="555"/>
      <c r="DMW85" s="555"/>
      <c r="DMX85" s="555"/>
      <c r="DMY85" s="555"/>
      <c r="DMZ85" s="555"/>
      <c r="DNA85" s="555"/>
      <c r="DNB85" s="555"/>
      <c r="DNC85" s="555"/>
      <c r="DND85" s="555"/>
      <c r="DNE85" s="555"/>
      <c r="DNF85" s="555"/>
      <c r="DNG85" s="555"/>
      <c r="DNH85" s="555"/>
      <c r="DNI85" s="555"/>
      <c r="DNJ85" s="555"/>
      <c r="DNK85" s="555"/>
      <c r="DNL85" s="555"/>
      <c r="DNM85" s="555"/>
      <c r="DNN85" s="555"/>
      <c r="DNO85" s="555"/>
      <c r="DNP85" s="555"/>
      <c r="DNQ85" s="555"/>
      <c r="DNR85" s="555"/>
      <c r="DNS85" s="555"/>
      <c r="DNT85" s="555"/>
      <c r="DNU85" s="555"/>
      <c r="DNV85" s="555"/>
      <c r="DNW85" s="555"/>
      <c r="DNX85" s="555"/>
      <c r="DNY85" s="555"/>
      <c r="DNZ85" s="555"/>
      <c r="DOA85" s="555"/>
      <c r="DOB85" s="555"/>
      <c r="DOC85" s="555"/>
      <c r="DOD85" s="555"/>
      <c r="DOE85" s="555"/>
      <c r="DOF85" s="555"/>
      <c r="DOG85" s="555"/>
      <c r="DOH85" s="555"/>
      <c r="DOI85" s="555"/>
      <c r="DOJ85" s="555"/>
      <c r="DOK85" s="555"/>
      <c r="DOL85" s="555"/>
      <c r="DOM85" s="555"/>
      <c r="DON85" s="555"/>
      <c r="DOO85" s="555"/>
      <c r="DOP85" s="555"/>
      <c r="DOQ85" s="555"/>
      <c r="DOR85" s="555"/>
      <c r="DOS85" s="555"/>
      <c r="DOT85" s="555"/>
      <c r="DOU85" s="555"/>
      <c r="DOV85" s="555"/>
      <c r="DOW85" s="555"/>
      <c r="DOX85" s="555"/>
      <c r="DOY85" s="555"/>
      <c r="DOZ85" s="555"/>
      <c r="DPA85" s="555"/>
      <c r="DPB85" s="555"/>
      <c r="DPC85" s="555"/>
      <c r="DPD85" s="555"/>
      <c r="DPE85" s="555"/>
      <c r="DPF85" s="555"/>
      <c r="DPG85" s="555"/>
      <c r="DPH85" s="555"/>
      <c r="DPI85" s="555"/>
      <c r="DPJ85" s="555"/>
      <c r="DPK85" s="555"/>
      <c r="DPL85" s="555"/>
      <c r="DPM85" s="555"/>
      <c r="DPN85" s="555"/>
      <c r="DPO85" s="555"/>
      <c r="DPP85" s="555"/>
      <c r="DPQ85" s="555"/>
      <c r="DPR85" s="555"/>
      <c r="DPS85" s="555"/>
      <c r="DPT85" s="555"/>
      <c r="DPU85" s="555"/>
      <c r="DPV85" s="555"/>
      <c r="DPW85" s="555"/>
      <c r="DPX85" s="555"/>
      <c r="DPY85" s="555"/>
      <c r="DPZ85" s="555"/>
      <c r="DQA85" s="555"/>
      <c r="DQB85" s="555"/>
      <c r="DQC85" s="555"/>
      <c r="DQD85" s="555"/>
      <c r="DQE85" s="555"/>
      <c r="DQF85" s="555"/>
      <c r="DQG85" s="555"/>
      <c r="DQH85" s="555"/>
      <c r="DQI85" s="555"/>
      <c r="DQJ85" s="555"/>
      <c r="DQK85" s="555"/>
      <c r="DQL85" s="555"/>
      <c r="DQM85" s="555"/>
      <c r="DQN85" s="555"/>
      <c r="DQO85" s="555"/>
      <c r="DQP85" s="555"/>
      <c r="DQQ85" s="555"/>
      <c r="DQR85" s="555"/>
      <c r="DQS85" s="555"/>
      <c r="DQT85" s="555"/>
      <c r="DQU85" s="555"/>
      <c r="DQV85" s="555"/>
      <c r="DQW85" s="555"/>
      <c r="DQX85" s="555"/>
      <c r="DQY85" s="555"/>
      <c r="DQZ85" s="555"/>
      <c r="DRA85" s="555"/>
      <c r="DRB85" s="555"/>
      <c r="DRC85" s="555"/>
      <c r="DRD85" s="555"/>
      <c r="DRE85" s="555"/>
      <c r="DRF85" s="555"/>
      <c r="DRG85" s="555"/>
      <c r="DRH85" s="555"/>
      <c r="DRI85" s="555"/>
      <c r="DRJ85" s="555"/>
      <c r="DRK85" s="555"/>
      <c r="DRL85" s="555"/>
      <c r="DRM85" s="555"/>
      <c r="DRN85" s="555"/>
      <c r="DRO85" s="555"/>
      <c r="DRP85" s="555"/>
      <c r="DRQ85" s="555"/>
      <c r="DRR85" s="555"/>
      <c r="DRS85" s="555"/>
      <c r="DRT85" s="555"/>
      <c r="DRU85" s="555"/>
      <c r="DRV85" s="555"/>
      <c r="DRW85" s="555"/>
      <c r="DRX85" s="555"/>
      <c r="DRY85" s="555"/>
      <c r="DRZ85" s="555"/>
      <c r="DSA85" s="555"/>
      <c r="DSB85" s="555"/>
      <c r="DSC85" s="555"/>
      <c r="DSD85" s="555"/>
      <c r="DSE85" s="555"/>
      <c r="DSF85" s="555"/>
      <c r="DSG85" s="555"/>
      <c r="DSH85" s="555"/>
      <c r="DSI85" s="555"/>
      <c r="DSJ85" s="555"/>
      <c r="DSK85" s="555"/>
      <c r="DSL85" s="555"/>
      <c r="DSM85" s="555"/>
      <c r="DSN85" s="555"/>
      <c r="DSO85" s="555"/>
      <c r="DSP85" s="555"/>
      <c r="DSQ85" s="555"/>
      <c r="DSR85" s="555"/>
      <c r="DSS85" s="555"/>
      <c r="DST85" s="555"/>
      <c r="DSU85" s="555"/>
      <c r="DSV85" s="555"/>
      <c r="DSW85" s="555"/>
      <c r="DSX85" s="555"/>
      <c r="DSY85" s="555"/>
      <c r="DSZ85" s="555"/>
      <c r="DTA85" s="555"/>
      <c r="DTB85" s="555"/>
      <c r="DTC85" s="555"/>
      <c r="DTD85" s="555"/>
      <c r="DTE85" s="555"/>
      <c r="DTF85" s="555"/>
      <c r="DTG85" s="555"/>
      <c r="DTH85" s="555"/>
      <c r="DTI85" s="555"/>
      <c r="DTJ85" s="555"/>
      <c r="DTK85" s="555"/>
      <c r="DTL85" s="555"/>
      <c r="DTM85" s="555"/>
      <c r="DTN85" s="555"/>
      <c r="DTO85" s="555"/>
      <c r="DTP85" s="555"/>
      <c r="DTQ85" s="555"/>
      <c r="DTR85" s="555"/>
      <c r="DTS85" s="555"/>
      <c r="DTT85" s="555"/>
      <c r="DTU85" s="555"/>
      <c r="DTV85" s="555"/>
      <c r="DTW85" s="555"/>
      <c r="DTX85" s="555"/>
      <c r="DTY85" s="555"/>
      <c r="DTZ85" s="555"/>
      <c r="DUA85" s="555"/>
      <c r="DUB85" s="555"/>
      <c r="DUC85" s="555"/>
      <c r="DUD85" s="555"/>
      <c r="DUE85" s="555"/>
      <c r="DUF85" s="555"/>
      <c r="DUG85" s="555"/>
      <c r="DUH85" s="555"/>
      <c r="DUI85" s="555"/>
      <c r="DUJ85" s="555"/>
      <c r="DUK85" s="555"/>
      <c r="DUL85" s="555"/>
      <c r="DUM85" s="555"/>
      <c r="DUN85" s="555"/>
      <c r="DUO85" s="555"/>
      <c r="DUP85" s="555"/>
      <c r="DUQ85" s="555"/>
      <c r="DUR85" s="555"/>
      <c r="DUS85" s="555"/>
      <c r="DUT85" s="555"/>
      <c r="DUU85" s="555"/>
      <c r="DUV85" s="555"/>
      <c r="DUW85" s="555"/>
      <c r="DUX85" s="555"/>
      <c r="DUY85" s="555"/>
      <c r="DUZ85" s="555"/>
      <c r="DVA85" s="555"/>
      <c r="DVB85" s="555"/>
      <c r="DVC85" s="555"/>
      <c r="DVD85" s="555"/>
      <c r="DVE85" s="555"/>
      <c r="DVF85" s="555"/>
      <c r="DVG85" s="555"/>
      <c r="DVH85" s="555"/>
      <c r="DVI85" s="555"/>
      <c r="DVJ85" s="555"/>
      <c r="DVK85" s="555"/>
      <c r="DVL85" s="555"/>
      <c r="DVM85" s="555"/>
      <c r="DVN85" s="555"/>
      <c r="DVO85" s="555"/>
      <c r="DVP85" s="555"/>
      <c r="DVQ85" s="555"/>
      <c r="DVR85" s="555"/>
      <c r="DVS85" s="555"/>
      <c r="DVT85" s="555"/>
      <c r="DVU85" s="555"/>
      <c r="DVV85" s="555"/>
      <c r="DVW85" s="555"/>
      <c r="DVX85" s="555"/>
      <c r="DVY85" s="555"/>
      <c r="DVZ85" s="555"/>
      <c r="DWA85" s="555"/>
      <c r="DWB85" s="555"/>
      <c r="DWC85" s="555"/>
      <c r="DWD85" s="555"/>
      <c r="DWE85" s="555"/>
      <c r="DWF85" s="555"/>
      <c r="DWG85" s="555"/>
      <c r="DWH85" s="555"/>
      <c r="DWI85" s="555"/>
      <c r="DWJ85" s="555"/>
      <c r="DWK85" s="555"/>
      <c r="DWL85" s="555"/>
      <c r="DWM85" s="555"/>
      <c r="DWN85" s="555"/>
      <c r="DWO85" s="555"/>
      <c r="DWP85" s="555"/>
      <c r="DWQ85" s="555"/>
      <c r="DWR85" s="555"/>
      <c r="DWS85" s="555"/>
      <c r="DWT85" s="555"/>
      <c r="DWU85" s="555"/>
      <c r="DWV85" s="555"/>
      <c r="DWW85" s="555"/>
      <c r="DWX85" s="555"/>
      <c r="DWY85" s="555"/>
      <c r="DWZ85" s="555"/>
      <c r="DXA85" s="555"/>
      <c r="DXB85" s="555"/>
      <c r="DXC85" s="555"/>
      <c r="DXD85" s="555"/>
      <c r="DXE85" s="555"/>
      <c r="DXF85" s="555"/>
      <c r="DXG85" s="555"/>
      <c r="DXH85" s="555"/>
      <c r="DXI85" s="555"/>
      <c r="DXJ85" s="555"/>
      <c r="DXK85" s="555"/>
      <c r="DXL85" s="555"/>
      <c r="DXM85" s="555"/>
      <c r="DXN85" s="555"/>
      <c r="DXO85" s="555"/>
      <c r="DXP85" s="555"/>
      <c r="DXQ85" s="555"/>
      <c r="DXR85" s="555"/>
      <c r="DXS85" s="555"/>
      <c r="DXT85" s="555"/>
      <c r="DXU85" s="555"/>
      <c r="DXV85" s="555"/>
      <c r="DXW85" s="555"/>
      <c r="DXX85" s="555"/>
      <c r="DXY85" s="555"/>
      <c r="DXZ85" s="555"/>
      <c r="DYA85" s="555"/>
      <c r="DYB85" s="555"/>
      <c r="DYC85" s="555"/>
      <c r="DYD85" s="555"/>
      <c r="DYE85" s="555"/>
      <c r="DYF85" s="555"/>
      <c r="DYG85" s="555"/>
      <c r="DYH85" s="555"/>
      <c r="DYI85" s="555"/>
      <c r="DYJ85" s="555"/>
      <c r="DYK85" s="555"/>
      <c r="DYL85" s="555"/>
      <c r="DYM85" s="555"/>
      <c r="DYN85" s="555"/>
      <c r="DYO85" s="555"/>
      <c r="DYP85" s="555"/>
      <c r="DYQ85" s="555"/>
      <c r="DYR85" s="555"/>
      <c r="DYS85" s="555"/>
      <c r="DYT85" s="555"/>
      <c r="DYU85" s="555"/>
      <c r="DYV85" s="555"/>
      <c r="DYW85" s="555"/>
      <c r="DYX85" s="555"/>
      <c r="DYY85" s="555"/>
      <c r="DYZ85" s="555"/>
      <c r="DZA85" s="555"/>
      <c r="DZB85" s="555"/>
      <c r="DZC85" s="555"/>
      <c r="DZD85" s="555"/>
      <c r="DZE85" s="555"/>
      <c r="DZF85" s="555"/>
      <c r="DZG85" s="555"/>
      <c r="DZH85" s="555"/>
      <c r="DZI85" s="555"/>
      <c r="DZJ85" s="555"/>
      <c r="DZK85" s="555"/>
      <c r="DZL85" s="555"/>
      <c r="DZM85" s="555"/>
      <c r="DZN85" s="555"/>
      <c r="DZO85" s="555"/>
      <c r="DZP85" s="555"/>
      <c r="DZQ85" s="555"/>
      <c r="DZR85" s="555"/>
      <c r="DZS85" s="555"/>
      <c r="DZT85" s="555"/>
      <c r="DZU85" s="555"/>
      <c r="DZV85" s="555"/>
      <c r="DZW85" s="555"/>
      <c r="DZX85" s="555"/>
      <c r="DZY85" s="555"/>
      <c r="DZZ85" s="555"/>
      <c r="EAA85" s="555"/>
      <c r="EAB85" s="555"/>
      <c r="EAC85" s="555"/>
      <c r="EAD85" s="555"/>
      <c r="EAE85" s="555"/>
      <c r="EAF85" s="555"/>
      <c r="EAG85" s="555"/>
      <c r="EAH85" s="555"/>
      <c r="EAI85" s="555"/>
      <c r="EAJ85" s="555"/>
      <c r="EAK85" s="555"/>
      <c r="EAL85" s="555"/>
      <c r="EAM85" s="555"/>
      <c r="EAN85" s="555"/>
      <c r="EAO85" s="555"/>
      <c r="EAP85" s="555"/>
      <c r="EAQ85" s="555"/>
      <c r="EAR85" s="555"/>
      <c r="EAS85" s="555"/>
      <c r="EAT85" s="555"/>
      <c r="EAU85" s="555"/>
      <c r="EAV85" s="555"/>
      <c r="EAW85" s="555"/>
      <c r="EAX85" s="555"/>
      <c r="EAY85" s="555"/>
      <c r="EAZ85" s="555"/>
      <c r="EBA85" s="555"/>
      <c r="EBB85" s="555"/>
      <c r="EBC85" s="555"/>
      <c r="EBD85" s="555"/>
      <c r="EBE85" s="555"/>
      <c r="EBF85" s="555"/>
      <c r="EBG85" s="555"/>
      <c r="EBH85" s="555"/>
      <c r="EBI85" s="555"/>
      <c r="EBJ85" s="555"/>
      <c r="EBK85" s="555"/>
      <c r="EBL85" s="555"/>
      <c r="EBM85" s="555"/>
      <c r="EBN85" s="555"/>
      <c r="EBO85" s="555"/>
      <c r="EBP85" s="555"/>
      <c r="EBQ85" s="555"/>
      <c r="EBR85" s="555"/>
      <c r="EBS85" s="555"/>
      <c r="EBT85" s="555"/>
      <c r="EBU85" s="555"/>
      <c r="EBV85" s="555"/>
      <c r="EBW85" s="555"/>
      <c r="EBX85" s="555"/>
      <c r="EBY85" s="555"/>
      <c r="EBZ85" s="555"/>
      <c r="ECA85" s="555"/>
      <c r="ECB85" s="555"/>
      <c r="ECC85" s="555"/>
      <c r="ECD85" s="555"/>
      <c r="ECE85" s="555"/>
      <c r="ECF85" s="555"/>
      <c r="ECG85" s="555"/>
      <c r="ECH85" s="555"/>
      <c r="ECI85" s="555"/>
      <c r="ECJ85" s="555"/>
      <c r="ECK85" s="555"/>
      <c r="ECL85" s="555"/>
      <c r="ECM85" s="555"/>
      <c r="ECN85" s="555"/>
      <c r="ECO85" s="555"/>
      <c r="ECP85" s="555"/>
      <c r="ECQ85" s="555"/>
      <c r="ECR85" s="555"/>
      <c r="ECS85" s="555"/>
      <c r="ECT85" s="555"/>
      <c r="ECU85" s="555"/>
      <c r="ECV85" s="555"/>
      <c r="ECW85" s="555"/>
      <c r="ECX85" s="555"/>
      <c r="ECY85" s="555"/>
      <c r="ECZ85" s="555"/>
      <c r="EDA85" s="555"/>
      <c r="EDB85" s="555"/>
      <c r="EDC85" s="555"/>
      <c r="EDD85" s="555"/>
      <c r="EDE85" s="555"/>
      <c r="EDF85" s="555"/>
      <c r="EDG85" s="555"/>
      <c r="EDH85" s="555"/>
      <c r="EDI85" s="555"/>
      <c r="EDJ85" s="555"/>
      <c r="EDK85" s="555"/>
      <c r="EDL85" s="555"/>
      <c r="EDM85" s="555"/>
      <c r="EDN85" s="555"/>
      <c r="EDO85" s="555"/>
      <c r="EDP85" s="555"/>
      <c r="EDQ85" s="555"/>
      <c r="EDR85" s="555"/>
      <c r="EDS85" s="555"/>
      <c r="EDT85" s="555"/>
      <c r="EDU85" s="555"/>
      <c r="EDV85" s="555"/>
      <c r="EDW85" s="555"/>
      <c r="EDX85" s="555"/>
      <c r="EDY85" s="555"/>
      <c r="EDZ85" s="555"/>
      <c r="EEA85" s="555"/>
      <c r="EEB85" s="555"/>
      <c r="EEC85" s="555"/>
      <c r="EED85" s="555"/>
      <c r="EEE85" s="555"/>
      <c r="EEF85" s="555"/>
      <c r="EEG85" s="555"/>
      <c r="EEH85" s="555"/>
      <c r="EEI85" s="555"/>
      <c r="EEJ85" s="555"/>
      <c r="EEK85" s="555"/>
      <c r="EEL85" s="555"/>
      <c r="EEM85" s="555"/>
      <c r="EEN85" s="555"/>
      <c r="EEO85" s="555"/>
      <c r="EEP85" s="555"/>
      <c r="EEQ85" s="555"/>
      <c r="EER85" s="555"/>
      <c r="EES85" s="555"/>
      <c r="EET85" s="555"/>
      <c r="EEU85" s="555"/>
      <c r="EEV85" s="555"/>
      <c r="EEW85" s="555"/>
      <c r="EEX85" s="555"/>
      <c r="EEY85" s="555"/>
      <c r="EEZ85" s="555"/>
      <c r="EFA85" s="555"/>
      <c r="EFB85" s="555"/>
      <c r="EFC85" s="555"/>
      <c r="EFD85" s="555"/>
      <c r="EFE85" s="555"/>
      <c r="EFF85" s="555"/>
      <c r="EFG85" s="555"/>
      <c r="EFH85" s="555"/>
      <c r="EFI85" s="555"/>
      <c r="EFJ85" s="555"/>
      <c r="EFK85" s="555"/>
      <c r="EFL85" s="555"/>
      <c r="EFM85" s="555"/>
      <c r="EFN85" s="555"/>
      <c r="EFO85" s="555"/>
      <c r="EFP85" s="555"/>
      <c r="EFQ85" s="555"/>
      <c r="EFR85" s="555"/>
      <c r="EFS85" s="555"/>
      <c r="EFT85" s="555"/>
      <c r="EFU85" s="555"/>
      <c r="EFV85" s="555"/>
      <c r="EFW85" s="555"/>
      <c r="EFX85" s="555"/>
      <c r="EFY85" s="555"/>
      <c r="EFZ85" s="555"/>
      <c r="EGA85" s="555"/>
      <c r="EGB85" s="555"/>
      <c r="EGC85" s="555"/>
      <c r="EGD85" s="555"/>
      <c r="EGE85" s="555"/>
      <c r="EGF85" s="555"/>
      <c r="EGG85" s="555"/>
      <c r="EGH85" s="555"/>
      <c r="EGI85" s="555"/>
      <c r="EGJ85" s="555"/>
      <c r="EGK85" s="555"/>
      <c r="EGL85" s="555"/>
      <c r="EGM85" s="555"/>
      <c r="EGN85" s="555"/>
      <c r="EGO85" s="555"/>
      <c r="EGP85" s="555"/>
      <c r="EGQ85" s="555"/>
      <c r="EGR85" s="555"/>
      <c r="EGS85" s="555"/>
      <c r="EGT85" s="555"/>
      <c r="EGU85" s="555"/>
      <c r="EGV85" s="555"/>
      <c r="EGW85" s="555"/>
      <c r="EGX85" s="555"/>
      <c r="EGY85" s="555"/>
      <c r="EGZ85" s="555"/>
      <c r="EHA85" s="555"/>
      <c r="EHB85" s="555"/>
      <c r="EHC85" s="555"/>
      <c r="EHD85" s="555"/>
      <c r="EHE85" s="555"/>
      <c r="EHF85" s="555"/>
      <c r="EHG85" s="555"/>
      <c r="EHH85" s="555"/>
      <c r="EHI85" s="555"/>
      <c r="EHJ85" s="555"/>
      <c r="EHK85" s="555"/>
      <c r="EHL85" s="555"/>
      <c r="EHM85" s="555"/>
      <c r="EHN85" s="555"/>
      <c r="EHO85" s="555"/>
      <c r="EHP85" s="555"/>
      <c r="EHQ85" s="555"/>
      <c r="EHR85" s="555"/>
      <c r="EHS85" s="555"/>
      <c r="EHT85" s="555"/>
      <c r="EHU85" s="555"/>
      <c r="EHV85" s="555"/>
      <c r="EHW85" s="555"/>
      <c r="EHX85" s="555"/>
      <c r="EHY85" s="555"/>
      <c r="EHZ85" s="555"/>
      <c r="EIA85" s="555"/>
      <c r="EIB85" s="555"/>
      <c r="EIC85" s="555"/>
      <c r="EID85" s="555"/>
      <c r="EIE85" s="555"/>
      <c r="EIF85" s="555"/>
      <c r="EIG85" s="555"/>
      <c r="EIH85" s="555"/>
      <c r="EII85" s="555"/>
      <c r="EIJ85" s="555"/>
      <c r="EIK85" s="555"/>
      <c r="EIL85" s="555"/>
      <c r="EIM85" s="555"/>
      <c r="EIN85" s="555"/>
      <c r="EIO85" s="555"/>
      <c r="EIP85" s="555"/>
      <c r="EIQ85" s="555"/>
      <c r="EIR85" s="555"/>
      <c r="EIS85" s="555"/>
      <c r="EIT85" s="555"/>
      <c r="EIU85" s="555"/>
      <c r="EIV85" s="555"/>
      <c r="EIW85" s="555"/>
      <c r="EIX85" s="555"/>
      <c r="EIY85" s="555"/>
      <c r="EIZ85" s="555"/>
      <c r="EJA85" s="555"/>
      <c r="EJB85" s="555"/>
      <c r="EJC85" s="555"/>
      <c r="EJD85" s="555"/>
      <c r="EJE85" s="555"/>
      <c r="EJF85" s="555"/>
      <c r="EJG85" s="555"/>
      <c r="EJH85" s="555"/>
      <c r="EJI85" s="555"/>
      <c r="EJJ85" s="555"/>
      <c r="EJK85" s="555"/>
      <c r="EJL85" s="555"/>
      <c r="EJM85" s="555"/>
      <c r="EJN85" s="555"/>
      <c r="EJO85" s="555"/>
      <c r="EJP85" s="555"/>
      <c r="EJQ85" s="555"/>
      <c r="EJR85" s="555"/>
      <c r="EJS85" s="555"/>
      <c r="EJT85" s="555"/>
      <c r="EJU85" s="555"/>
      <c r="EJV85" s="555"/>
      <c r="EJW85" s="555"/>
      <c r="EJX85" s="555"/>
      <c r="EJY85" s="555"/>
      <c r="EJZ85" s="555"/>
      <c r="EKA85" s="555"/>
      <c r="EKB85" s="555"/>
      <c r="EKC85" s="555"/>
      <c r="EKD85" s="555"/>
      <c r="EKE85" s="555"/>
      <c r="EKF85" s="555"/>
      <c r="EKG85" s="555"/>
      <c r="EKH85" s="555"/>
      <c r="EKI85" s="555"/>
      <c r="EKJ85" s="555"/>
      <c r="EKK85" s="555"/>
      <c r="EKL85" s="555"/>
      <c r="EKM85" s="555"/>
      <c r="EKN85" s="555"/>
      <c r="EKO85" s="555"/>
      <c r="EKP85" s="555"/>
      <c r="EKQ85" s="555"/>
      <c r="EKR85" s="555"/>
      <c r="EKS85" s="555"/>
      <c r="EKT85" s="555"/>
      <c r="EKU85" s="555"/>
      <c r="EKV85" s="555"/>
      <c r="EKW85" s="555"/>
      <c r="EKX85" s="555"/>
      <c r="EKY85" s="555"/>
      <c r="EKZ85" s="555"/>
      <c r="ELA85" s="555"/>
      <c r="ELB85" s="555"/>
      <c r="ELC85" s="555"/>
      <c r="ELD85" s="555"/>
      <c r="ELE85" s="555"/>
      <c r="ELF85" s="555"/>
      <c r="ELG85" s="555"/>
      <c r="ELH85" s="555"/>
      <c r="ELI85" s="555"/>
      <c r="ELJ85" s="555"/>
      <c r="ELK85" s="555"/>
      <c r="ELL85" s="555"/>
      <c r="ELM85" s="555"/>
      <c r="ELN85" s="555"/>
      <c r="ELO85" s="555"/>
      <c r="ELP85" s="555"/>
      <c r="ELQ85" s="555"/>
      <c r="ELR85" s="555"/>
      <c r="ELS85" s="555"/>
      <c r="ELT85" s="555"/>
      <c r="ELU85" s="555"/>
      <c r="ELV85" s="555"/>
      <c r="ELW85" s="555"/>
      <c r="ELX85" s="555"/>
      <c r="ELY85" s="555"/>
      <c r="ELZ85" s="555"/>
      <c r="EMA85" s="555"/>
      <c r="EMB85" s="555"/>
      <c r="EMC85" s="555"/>
      <c r="EMD85" s="555"/>
      <c r="EME85" s="555"/>
      <c r="EMF85" s="555"/>
      <c r="EMG85" s="555"/>
      <c r="EMH85" s="555"/>
      <c r="EMI85" s="555"/>
      <c r="EMJ85" s="555"/>
      <c r="EMK85" s="555"/>
      <c r="EML85" s="555"/>
      <c r="EMM85" s="555"/>
      <c r="EMN85" s="555"/>
      <c r="EMO85" s="555"/>
      <c r="EMP85" s="555"/>
      <c r="EMQ85" s="555"/>
      <c r="EMR85" s="555"/>
      <c r="EMS85" s="555"/>
      <c r="EMT85" s="555"/>
      <c r="EMU85" s="555"/>
      <c r="EMV85" s="555"/>
      <c r="EMW85" s="555"/>
      <c r="EMX85" s="555"/>
      <c r="EMY85" s="555"/>
      <c r="EMZ85" s="555"/>
      <c r="ENA85" s="555"/>
      <c r="ENB85" s="555"/>
      <c r="ENC85" s="555"/>
      <c r="END85" s="555"/>
      <c r="ENE85" s="555"/>
      <c r="ENF85" s="555"/>
      <c r="ENG85" s="555"/>
      <c r="ENH85" s="555"/>
      <c r="ENI85" s="555"/>
      <c r="ENJ85" s="555"/>
      <c r="ENK85" s="555"/>
      <c r="ENL85" s="555"/>
      <c r="ENM85" s="555"/>
      <c r="ENN85" s="555"/>
      <c r="ENO85" s="555"/>
      <c r="ENP85" s="555"/>
      <c r="ENQ85" s="555"/>
      <c r="ENR85" s="555"/>
      <c r="ENS85" s="555"/>
      <c r="ENT85" s="555"/>
      <c r="ENU85" s="555"/>
      <c r="ENV85" s="555"/>
      <c r="ENW85" s="555"/>
      <c r="ENX85" s="555"/>
      <c r="ENY85" s="555"/>
      <c r="ENZ85" s="555"/>
      <c r="EOA85" s="555"/>
      <c r="EOB85" s="555"/>
      <c r="EOC85" s="555"/>
      <c r="EOD85" s="555"/>
      <c r="EOE85" s="555"/>
      <c r="EOF85" s="555"/>
      <c r="EOG85" s="555"/>
      <c r="EOH85" s="555"/>
      <c r="EOI85" s="555"/>
      <c r="EOJ85" s="555"/>
      <c r="EOK85" s="555"/>
      <c r="EOL85" s="555"/>
      <c r="EOM85" s="555"/>
      <c r="EON85" s="555"/>
      <c r="EOO85" s="555"/>
      <c r="EOP85" s="555"/>
      <c r="EOQ85" s="555"/>
      <c r="EOR85" s="555"/>
      <c r="EOS85" s="555"/>
      <c r="EOT85" s="555"/>
      <c r="EOU85" s="555"/>
      <c r="EOV85" s="555"/>
      <c r="EOW85" s="555"/>
      <c r="EOX85" s="555"/>
      <c r="EOY85" s="555"/>
      <c r="EOZ85" s="555"/>
      <c r="EPA85" s="555"/>
      <c r="EPB85" s="555"/>
      <c r="EPC85" s="555"/>
      <c r="EPD85" s="555"/>
      <c r="EPE85" s="555"/>
      <c r="EPF85" s="555"/>
      <c r="EPG85" s="555"/>
      <c r="EPH85" s="555"/>
      <c r="EPI85" s="555"/>
      <c r="EPJ85" s="555"/>
      <c r="EPK85" s="555"/>
      <c r="EPL85" s="555"/>
      <c r="EPM85" s="555"/>
      <c r="EPN85" s="555"/>
      <c r="EPO85" s="555"/>
      <c r="EPP85" s="555"/>
      <c r="EPQ85" s="555"/>
      <c r="EPR85" s="555"/>
      <c r="EPS85" s="555"/>
      <c r="EPT85" s="555"/>
      <c r="EPU85" s="555"/>
      <c r="EPV85" s="555"/>
      <c r="EPW85" s="555"/>
      <c r="EPX85" s="555"/>
      <c r="EPY85" s="555"/>
      <c r="EPZ85" s="555"/>
      <c r="EQA85" s="555"/>
      <c r="EQB85" s="555"/>
      <c r="EQC85" s="555"/>
      <c r="EQD85" s="555"/>
      <c r="EQE85" s="555"/>
      <c r="EQF85" s="555"/>
      <c r="EQG85" s="555"/>
      <c r="EQH85" s="555"/>
      <c r="EQI85" s="555"/>
      <c r="EQJ85" s="555"/>
      <c r="EQK85" s="555"/>
      <c r="EQL85" s="555"/>
      <c r="EQM85" s="555"/>
      <c r="EQN85" s="555"/>
      <c r="EQO85" s="555"/>
      <c r="EQP85" s="555"/>
      <c r="EQQ85" s="555"/>
      <c r="EQR85" s="555"/>
      <c r="EQS85" s="555"/>
      <c r="EQT85" s="555"/>
      <c r="EQU85" s="555"/>
      <c r="EQV85" s="555"/>
      <c r="EQW85" s="555"/>
      <c r="EQX85" s="555"/>
      <c r="EQY85" s="555"/>
      <c r="EQZ85" s="555"/>
      <c r="ERA85" s="555"/>
      <c r="ERB85" s="555"/>
      <c r="ERC85" s="555"/>
      <c r="ERD85" s="555"/>
      <c r="ERE85" s="555"/>
      <c r="ERF85" s="555"/>
      <c r="ERG85" s="555"/>
      <c r="ERH85" s="555"/>
      <c r="ERI85" s="555"/>
      <c r="ERJ85" s="555"/>
      <c r="ERK85" s="555"/>
      <c r="ERL85" s="555"/>
      <c r="ERM85" s="555"/>
      <c r="ERN85" s="555"/>
      <c r="ERO85" s="555"/>
      <c r="ERP85" s="555"/>
      <c r="ERQ85" s="555"/>
      <c r="ERR85" s="555"/>
      <c r="ERS85" s="555"/>
      <c r="ERT85" s="555"/>
      <c r="ERU85" s="555"/>
      <c r="ERV85" s="555"/>
      <c r="ERW85" s="555"/>
      <c r="ERX85" s="555"/>
      <c r="ERY85" s="555"/>
      <c r="ERZ85" s="555"/>
      <c r="ESA85" s="555"/>
      <c r="ESB85" s="555"/>
      <c r="ESC85" s="555"/>
      <c r="ESD85" s="555"/>
      <c r="ESE85" s="555"/>
      <c r="ESF85" s="555"/>
      <c r="ESG85" s="555"/>
      <c r="ESH85" s="555"/>
      <c r="ESI85" s="555"/>
      <c r="ESJ85" s="555"/>
      <c r="ESK85" s="555"/>
      <c r="ESL85" s="555"/>
      <c r="ESM85" s="555"/>
      <c r="ESN85" s="555"/>
      <c r="ESO85" s="555"/>
      <c r="ESP85" s="555"/>
      <c r="ESQ85" s="555"/>
      <c r="ESR85" s="555"/>
      <c r="ESS85" s="555"/>
      <c r="EST85" s="555"/>
      <c r="ESU85" s="555"/>
      <c r="ESV85" s="555"/>
      <c r="ESW85" s="555"/>
      <c r="ESX85" s="555"/>
      <c r="ESY85" s="555"/>
      <c r="ESZ85" s="555"/>
      <c r="ETA85" s="555"/>
      <c r="ETB85" s="555"/>
      <c r="ETC85" s="555"/>
      <c r="ETD85" s="555"/>
      <c r="ETE85" s="555"/>
      <c r="ETF85" s="555"/>
      <c r="ETG85" s="555"/>
      <c r="ETH85" s="555"/>
      <c r="ETI85" s="555"/>
      <c r="ETJ85" s="555"/>
      <c r="ETK85" s="555"/>
      <c r="ETL85" s="555"/>
      <c r="ETM85" s="555"/>
      <c r="ETN85" s="555"/>
      <c r="ETO85" s="555"/>
      <c r="ETP85" s="555"/>
      <c r="ETQ85" s="555"/>
      <c r="ETR85" s="555"/>
      <c r="ETS85" s="555"/>
      <c r="ETT85" s="555"/>
      <c r="ETU85" s="555"/>
      <c r="ETV85" s="555"/>
      <c r="ETW85" s="555"/>
      <c r="ETX85" s="555"/>
      <c r="ETY85" s="555"/>
      <c r="ETZ85" s="555"/>
      <c r="EUA85" s="555"/>
      <c r="EUB85" s="555"/>
      <c r="EUC85" s="555"/>
      <c r="EUD85" s="555"/>
      <c r="EUE85" s="555"/>
      <c r="EUF85" s="555"/>
      <c r="EUG85" s="555"/>
      <c r="EUH85" s="555"/>
      <c r="EUI85" s="555"/>
      <c r="EUJ85" s="555"/>
      <c r="EUK85" s="555"/>
      <c r="EUL85" s="555"/>
      <c r="EUM85" s="555"/>
      <c r="EUN85" s="555"/>
      <c r="EUO85" s="555"/>
      <c r="EUP85" s="555"/>
      <c r="EUQ85" s="555"/>
      <c r="EUR85" s="555"/>
      <c r="EUS85" s="555"/>
      <c r="EUT85" s="555"/>
      <c r="EUU85" s="555"/>
      <c r="EUV85" s="555"/>
      <c r="EUW85" s="555"/>
      <c r="EUX85" s="555"/>
      <c r="EUY85" s="555"/>
      <c r="EUZ85" s="555"/>
      <c r="EVA85" s="555"/>
      <c r="EVB85" s="555"/>
      <c r="EVC85" s="555"/>
      <c r="EVD85" s="555"/>
      <c r="EVE85" s="555"/>
      <c r="EVF85" s="555"/>
      <c r="EVG85" s="555"/>
      <c r="EVH85" s="555"/>
      <c r="EVI85" s="555"/>
      <c r="EVJ85" s="555"/>
      <c r="EVK85" s="555"/>
      <c r="EVL85" s="555"/>
      <c r="EVM85" s="555"/>
      <c r="EVN85" s="555"/>
      <c r="EVO85" s="555"/>
      <c r="EVP85" s="555"/>
      <c r="EVQ85" s="555"/>
      <c r="EVR85" s="555"/>
      <c r="EVS85" s="555"/>
      <c r="EVT85" s="555"/>
      <c r="EVU85" s="555"/>
      <c r="EVV85" s="555"/>
      <c r="EVW85" s="555"/>
      <c r="EVX85" s="555"/>
      <c r="EVY85" s="555"/>
      <c r="EVZ85" s="555"/>
      <c r="EWA85" s="555"/>
      <c r="EWB85" s="555"/>
      <c r="EWC85" s="555"/>
      <c r="EWD85" s="555"/>
      <c r="EWE85" s="555"/>
      <c r="EWF85" s="555"/>
      <c r="EWG85" s="555"/>
      <c r="EWH85" s="555"/>
      <c r="EWI85" s="555"/>
      <c r="EWJ85" s="555"/>
      <c r="EWK85" s="555"/>
      <c r="EWL85" s="555"/>
      <c r="EWM85" s="555"/>
      <c r="EWN85" s="555"/>
      <c r="EWO85" s="555"/>
      <c r="EWP85" s="555"/>
      <c r="EWQ85" s="555"/>
      <c r="EWR85" s="555"/>
      <c r="EWS85" s="555"/>
      <c r="EWT85" s="555"/>
      <c r="EWU85" s="555"/>
      <c r="EWV85" s="555"/>
      <c r="EWW85" s="555"/>
      <c r="EWX85" s="555"/>
      <c r="EWY85" s="555"/>
      <c r="EWZ85" s="555"/>
      <c r="EXA85" s="555"/>
      <c r="EXB85" s="555"/>
      <c r="EXC85" s="555"/>
      <c r="EXD85" s="555"/>
      <c r="EXE85" s="555"/>
      <c r="EXF85" s="555"/>
      <c r="EXG85" s="555"/>
      <c r="EXH85" s="555"/>
      <c r="EXI85" s="555"/>
      <c r="EXJ85" s="555"/>
      <c r="EXK85" s="555"/>
      <c r="EXL85" s="555"/>
      <c r="EXM85" s="555"/>
      <c r="EXN85" s="555"/>
      <c r="EXO85" s="555"/>
      <c r="EXP85" s="555"/>
      <c r="EXQ85" s="555"/>
      <c r="EXR85" s="555"/>
      <c r="EXS85" s="555"/>
      <c r="EXT85" s="555"/>
      <c r="EXU85" s="555"/>
      <c r="EXV85" s="555"/>
      <c r="EXW85" s="555"/>
      <c r="EXX85" s="555"/>
      <c r="EXY85" s="555"/>
      <c r="EXZ85" s="555"/>
      <c r="EYA85" s="555"/>
      <c r="EYB85" s="555"/>
      <c r="EYC85" s="555"/>
      <c r="EYD85" s="555"/>
      <c r="EYE85" s="555"/>
      <c r="EYF85" s="555"/>
      <c r="EYG85" s="555"/>
      <c r="EYH85" s="555"/>
      <c r="EYI85" s="555"/>
      <c r="EYJ85" s="555"/>
      <c r="EYK85" s="555"/>
      <c r="EYL85" s="555"/>
      <c r="EYM85" s="555"/>
      <c r="EYN85" s="555"/>
      <c r="EYO85" s="555"/>
      <c r="EYP85" s="555"/>
      <c r="EYQ85" s="555"/>
      <c r="EYR85" s="555"/>
      <c r="EYS85" s="555"/>
      <c r="EYT85" s="555"/>
      <c r="EYU85" s="555"/>
      <c r="EYV85" s="555"/>
      <c r="EYW85" s="555"/>
      <c r="EYX85" s="555"/>
      <c r="EYY85" s="555"/>
      <c r="EYZ85" s="555"/>
      <c r="EZA85" s="555"/>
      <c r="EZB85" s="555"/>
      <c r="EZC85" s="555"/>
      <c r="EZD85" s="555"/>
      <c r="EZE85" s="555"/>
      <c r="EZF85" s="555"/>
      <c r="EZG85" s="555"/>
      <c r="EZH85" s="555"/>
      <c r="EZI85" s="555"/>
      <c r="EZJ85" s="555"/>
      <c r="EZK85" s="555"/>
      <c r="EZL85" s="555"/>
      <c r="EZM85" s="555"/>
      <c r="EZN85" s="555"/>
      <c r="EZO85" s="555"/>
      <c r="EZP85" s="555"/>
      <c r="EZQ85" s="555"/>
      <c r="EZR85" s="555"/>
      <c r="EZS85" s="555"/>
      <c r="EZT85" s="555"/>
      <c r="EZU85" s="555"/>
      <c r="EZV85" s="555"/>
      <c r="EZW85" s="555"/>
      <c r="EZX85" s="555"/>
      <c r="EZY85" s="555"/>
      <c r="EZZ85" s="555"/>
      <c r="FAA85" s="555"/>
      <c r="FAB85" s="555"/>
      <c r="FAC85" s="555"/>
      <c r="FAD85" s="555"/>
      <c r="FAE85" s="555"/>
      <c r="FAF85" s="555"/>
      <c r="FAG85" s="555"/>
      <c r="FAH85" s="555"/>
      <c r="FAI85" s="555"/>
      <c r="FAJ85" s="555"/>
      <c r="FAK85" s="555"/>
      <c r="FAL85" s="555"/>
      <c r="FAM85" s="555"/>
      <c r="FAN85" s="555"/>
      <c r="FAO85" s="555"/>
      <c r="FAP85" s="555"/>
      <c r="FAQ85" s="555"/>
      <c r="FAR85" s="555"/>
      <c r="FAS85" s="555"/>
      <c r="FAT85" s="555"/>
      <c r="FAU85" s="555"/>
      <c r="FAV85" s="555"/>
      <c r="FAW85" s="555"/>
      <c r="FAX85" s="555"/>
      <c r="FAY85" s="555"/>
      <c r="FAZ85" s="555"/>
      <c r="FBA85" s="555"/>
      <c r="FBB85" s="555"/>
      <c r="FBC85" s="555"/>
      <c r="FBD85" s="555"/>
      <c r="FBE85" s="555"/>
      <c r="FBF85" s="555"/>
      <c r="FBG85" s="555"/>
      <c r="FBH85" s="555"/>
      <c r="FBI85" s="555"/>
      <c r="FBJ85" s="555"/>
      <c r="FBK85" s="555"/>
      <c r="FBL85" s="555"/>
      <c r="FBM85" s="555"/>
      <c r="FBN85" s="555"/>
      <c r="FBO85" s="555"/>
      <c r="FBP85" s="555"/>
      <c r="FBQ85" s="555"/>
      <c r="FBR85" s="555"/>
      <c r="FBS85" s="555"/>
      <c r="FBT85" s="555"/>
      <c r="FBU85" s="555"/>
      <c r="FBV85" s="555"/>
      <c r="FBW85" s="555"/>
      <c r="FBX85" s="555"/>
      <c r="FBY85" s="555"/>
      <c r="FBZ85" s="555"/>
      <c r="FCA85" s="555"/>
      <c r="FCB85" s="555"/>
      <c r="FCC85" s="555"/>
      <c r="FCD85" s="555"/>
      <c r="FCE85" s="555"/>
      <c r="FCF85" s="555"/>
      <c r="FCG85" s="555"/>
      <c r="FCH85" s="555"/>
      <c r="FCI85" s="555"/>
      <c r="FCJ85" s="555"/>
      <c r="FCK85" s="555"/>
      <c r="FCL85" s="555"/>
      <c r="FCM85" s="555"/>
      <c r="FCN85" s="555"/>
      <c r="FCO85" s="555"/>
      <c r="FCP85" s="555"/>
      <c r="FCQ85" s="555"/>
      <c r="FCR85" s="555"/>
      <c r="FCS85" s="555"/>
      <c r="FCT85" s="555"/>
      <c r="FCU85" s="555"/>
      <c r="FCV85" s="555"/>
      <c r="FCW85" s="555"/>
      <c r="FCX85" s="555"/>
      <c r="FCY85" s="555"/>
      <c r="FCZ85" s="555"/>
      <c r="FDA85" s="555"/>
      <c r="FDB85" s="555"/>
      <c r="FDC85" s="555"/>
      <c r="FDD85" s="555"/>
      <c r="FDE85" s="555"/>
      <c r="FDF85" s="555"/>
      <c r="FDG85" s="555"/>
      <c r="FDH85" s="555"/>
      <c r="FDI85" s="555"/>
      <c r="FDJ85" s="555"/>
      <c r="FDK85" s="555"/>
      <c r="FDL85" s="555"/>
      <c r="FDM85" s="555"/>
      <c r="FDN85" s="555"/>
      <c r="FDO85" s="555"/>
      <c r="FDP85" s="555"/>
      <c r="FDQ85" s="555"/>
      <c r="FDR85" s="555"/>
      <c r="FDS85" s="555"/>
      <c r="FDT85" s="555"/>
      <c r="FDU85" s="555"/>
      <c r="FDV85" s="555"/>
      <c r="FDW85" s="555"/>
      <c r="FDX85" s="555"/>
      <c r="FDY85" s="555"/>
      <c r="FDZ85" s="555"/>
      <c r="FEA85" s="555"/>
      <c r="FEB85" s="555"/>
      <c r="FEC85" s="555"/>
      <c r="FED85" s="555"/>
      <c r="FEE85" s="555"/>
      <c r="FEF85" s="555"/>
      <c r="FEG85" s="555"/>
      <c r="FEH85" s="555"/>
      <c r="FEI85" s="555"/>
      <c r="FEJ85" s="555"/>
      <c r="FEK85" s="555"/>
      <c r="FEL85" s="555"/>
      <c r="FEM85" s="555"/>
      <c r="FEN85" s="555"/>
      <c r="FEO85" s="555"/>
      <c r="FEP85" s="555"/>
      <c r="FEQ85" s="555"/>
      <c r="FER85" s="555"/>
      <c r="FES85" s="555"/>
      <c r="FET85" s="555"/>
      <c r="FEU85" s="555"/>
      <c r="FEV85" s="555"/>
      <c r="FEW85" s="555"/>
      <c r="FEX85" s="555"/>
      <c r="FEY85" s="555"/>
      <c r="FEZ85" s="555"/>
      <c r="FFA85" s="555"/>
      <c r="FFB85" s="555"/>
      <c r="FFC85" s="555"/>
      <c r="FFD85" s="555"/>
      <c r="FFE85" s="555"/>
      <c r="FFF85" s="555"/>
      <c r="FFG85" s="555"/>
      <c r="FFH85" s="555"/>
      <c r="FFI85" s="555"/>
      <c r="FFJ85" s="555"/>
      <c r="FFK85" s="555"/>
      <c r="FFL85" s="555"/>
      <c r="FFM85" s="555"/>
      <c r="FFN85" s="555"/>
      <c r="FFO85" s="555"/>
      <c r="FFP85" s="555"/>
      <c r="FFQ85" s="555"/>
      <c r="FFR85" s="555"/>
      <c r="FFS85" s="555"/>
      <c r="FFT85" s="555"/>
      <c r="FFU85" s="555"/>
      <c r="FFV85" s="555"/>
      <c r="FFW85" s="555"/>
      <c r="FFX85" s="555"/>
      <c r="FFY85" s="555"/>
      <c r="FFZ85" s="555"/>
      <c r="FGA85" s="555"/>
      <c r="FGB85" s="555"/>
      <c r="FGC85" s="555"/>
      <c r="FGD85" s="555"/>
      <c r="FGE85" s="555"/>
      <c r="FGF85" s="555"/>
      <c r="FGG85" s="555"/>
      <c r="FGH85" s="555"/>
      <c r="FGI85" s="555"/>
      <c r="FGJ85" s="555"/>
      <c r="FGK85" s="555"/>
      <c r="FGL85" s="555"/>
      <c r="FGM85" s="555"/>
      <c r="FGN85" s="555"/>
      <c r="FGO85" s="555"/>
      <c r="FGP85" s="555"/>
      <c r="FGQ85" s="555"/>
      <c r="FGR85" s="555"/>
      <c r="FGS85" s="555"/>
      <c r="FGT85" s="555"/>
      <c r="FGU85" s="555"/>
      <c r="FGV85" s="555"/>
      <c r="FGW85" s="555"/>
      <c r="FGX85" s="555"/>
      <c r="FGY85" s="555"/>
      <c r="FGZ85" s="555"/>
      <c r="FHA85" s="555"/>
      <c r="FHB85" s="555"/>
      <c r="FHC85" s="555"/>
      <c r="FHD85" s="555"/>
      <c r="FHE85" s="555"/>
      <c r="FHF85" s="555"/>
      <c r="FHG85" s="555"/>
      <c r="FHH85" s="555"/>
      <c r="FHI85" s="555"/>
      <c r="FHJ85" s="555"/>
      <c r="FHK85" s="555"/>
      <c r="FHL85" s="555"/>
      <c r="FHM85" s="555"/>
      <c r="FHN85" s="555"/>
      <c r="FHO85" s="555"/>
      <c r="FHP85" s="555"/>
      <c r="FHQ85" s="555"/>
      <c r="FHR85" s="555"/>
      <c r="FHS85" s="555"/>
      <c r="FHT85" s="555"/>
      <c r="FHU85" s="555"/>
      <c r="FHV85" s="555"/>
      <c r="FHW85" s="555"/>
      <c r="FHX85" s="555"/>
      <c r="FHY85" s="555"/>
      <c r="FHZ85" s="555"/>
      <c r="FIA85" s="555"/>
      <c r="FIB85" s="555"/>
      <c r="FIC85" s="555"/>
      <c r="FID85" s="555"/>
      <c r="FIE85" s="555"/>
      <c r="FIF85" s="555"/>
      <c r="FIG85" s="555"/>
      <c r="FIH85" s="555"/>
      <c r="FII85" s="555"/>
      <c r="FIJ85" s="555"/>
      <c r="FIK85" s="555"/>
      <c r="FIL85" s="555"/>
      <c r="FIM85" s="555"/>
      <c r="FIN85" s="555"/>
      <c r="FIO85" s="555"/>
      <c r="FIP85" s="555"/>
      <c r="FIQ85" s="555"/>
      <c r="FIR85" s="555"/>
      <c r="FIS85" s="555"/>
      <c r="FIT85" s="555"/>
      <c r="FIU85" s="555"/>
      <c r="FIV85" s="555"/>
      <c r="FIW85" s="555"/>
      <c r="FIX85" s="555"/>
      <c r="FIY85" s="555"/>
      <c r="FIZ85" s="555"/>
      <c r="FJA85" s="555"/>
      <c r="FJB85" s="555"/>
      <c r="FJC85" s="555"/>
      <c r="FJD85" s="555"/>
      <c r="FJE85" s="555"/>
      <c r="FJF85" s="555"/>
      <c r="FJG85" s="555"/>
      <c r="FJH85" s="555"/>
      <c r="FJI85" s="555"/>
      <c r="FJJ85" s="555"/>
      <c r="FJK85" s="555"/>
      <c r="FJL85" s="555"/>
      <c r="FJM85" s="555"/>
      <c r="FJN85" s="555"/>
      <c r="FJO85" s="555"/>
      <c r="FJP85" s="555"/>
      <c r="FJQ85" s="555"/>
      <c r="FJR85" s="555"/>
      <c r="FJS85" s="555"/>
      <c r="FJT85" s="555"/>
      <c r="FJU85" s="555"/>
      <c r="FJV85" s="555"/>
      <c r="FJW85" s="555"/>
      <c r="FJX85" s="555"/>
      <c r="FJY85" s="555"/>
      <c r="FJZ85" s="555"/>
      <c r="FKA85" s="555"/>
      <c r="FKB85" s="555"/>
      <c r="FKC85" s="555"/>
      <c r="FKD85" s="555"/>
      <c r="FKE85" s="555"/>
      <c r="FKF85" s="555"/>
      <c r="FKG85" s="555"/>
      <c r="FKH85" s="555"/>
      <c r="FKI85" s="555"/>
      <c r="FKJ85" s="555"/>
      <c r="FKK85" s="555"/>
      <c r="FKL85" s="555"/>
      <c r="FKM85" s="555"/>
      <c r="FKN85" s="555"/>
      <c r="FKO85" s="555"/>
      <c r="FKP85" s="555"/>
      <c r="FKQ85" s="555"/>
      <c r="FKR85" s="555"/>
      <c r="FKS85" s="555"/>
      <c r="FKT85" s="555"/>
      <c r="FKU85" s="555"/>
      <c r="FKV85" s="555"/>
      <c r="FKW85" s="555"/>
      <c r="FKX85" s="555"/>
      <c r="FKY85" s="555"/>
      <c r="FKZ85" s="555"/>
      <c r="FLA85" s="555"/>
      <c r="FLB85" s="555"/>
      <c r="FLC85" s="555"/>
      <c r="FLD85" s="555"/>
      <c r="FLE85" s="555"/>
      <c r="FLF85" s="555"/>
      <c r="FLG85" s="555"/>
      <c r="FLH85" s="555"/>
      <c r="FLI85" s="555"/>
      <c r="FLJ85" s="555"/>
      <c r="FLK85" s="555"/>
      <c r="FLL85" s="555"/>
      <c r="FLM85" s="555"/>
      <c r="FLN85" s="555"/>
      <c r="FLO85" s="555"/>
      <c r="FLP85" s="555"/>
      <c r="FLQ85" s="555"/>
      <c r="FLR85" s="555"/>
      <c r="FLS85" s="555"/>
      <c r="FLT85" s="555"/>
      <c r="FLU85" s="555"/>
      <c r="FLV85" s="555"/>
      <c r="FLW85" s="555"/>
      <c r="FLX85" s="555"/>
      <c r="FLY85" s="555"/>
      <c r="FLZ85" s="555"/>
      <c r="FMA85" s="555"/>
      <c r="FMB85" s="555"/>
      <c r="FMC85" s="555"/>
      <c r="FMD85" s="555"/>
      <c r="FME85" s="555"/>
      <c r="FMF85" s="555"/>
      <c r="FMG85" s="555"/>
      <c r="FMH85" s="555"/>
      <c r="FMI85" s="555"/>
      <c r="FMJ85" s="555"/>
      <c r="FMK85" s="555"/>
      <c r="FML85" s="555"/>
      <c r="FMM85" s="555"/>
      <c r="FMN85" s="555"/>
      <c r="FMO85" s="555"/>
      <c r="FMP85" s="555"/>
      <c r="FMQ85" s="555"/>
      <c r="FMR85" s="555"/>
      <c r="FMS85" s="555"/>
      <c r="FMT85" s="555"/>
      <c r="FMU85" s="555"/>
      <c r="FMV85" s="555"/>
      <c r="FMW85" s="555"/>
      <c r="FMX85" s="555"/>
      <c r="FMY85" s="555"/>
      <c r="FMZ85" s="555"/>
      <c r="FNA85" s="555"/>
      <c r="FNB85" s="555"/>
      <c r="FNC85" s="555"/>
      <c r="FND85" s="555"/>
      <c r="FNE85" s="555"/>
      <c r="FNF85" s="555"/>
      <c r="FNG85" s="555"/>
      <c r="FNH85" s="555"/>
      <c r="FNI85" s="555"/>
      <c r="FNJ85" s="555"/>
      <c r="FNK85" s="555"/>
      <c r="FNL85" s="555"/>
      <c r="FNM85" s="555"/>
      <c r="FNN85" s="555"/>
      <c r="FNO85" s="555"/>
      <c r="FNP85" s="555"/>
      <c r="FNQ85" s="555"/>
      <c r="FNR85" s="555"/>
      <c r="FNS85" s="555"/>
      <c r="FNT85" s="555"/>
      <c r="FNU85" s="555"/>
      <c r="FNV85" s="555"/>
      <c r="FNW85" s="555"/>
      <c r="FNX85" s="555"/>
      <c r="FNY85" s="555"/>
      <c r="FNZ85" s="555"/>
      <c r="FOA85" s="555"/>
      <c r="FOB85" s="555"/>
      <c r="FOC85" s="555"/>
      <c r="FOD85" s="555"/>
      <c r="FOE85" s="555"/>
      <c r="FOF85" s="555"/>
      <c r="FOG85" s="555"/>
      <c r="FOH85" s="555"/>
      <c r="FOI85" s="555"/>
      <c r="FOJ85" s="555"/>
      <c r="FOK85" s="555"/>
      <c r="FOL85" s="555"/>
      <c r="FOM85" s="555"/>
      <c r="FON85" s="555"/>
      <c r="FOO85" s="555"/>
      <c r="FOP85" s="555"/>
      <c r="FOQ85" s="555"/>
      <c r="FOR85" s="555"/>
      <c r="FOS85" s="555"/>
      <c r="FOT85" s="555"/>
      <c r="FOU85" s="555"/>
      <c r="FOV85" s="555"/>
      <c r="FOW85" s="555"/>
      <c r="FOX85" s="555"/>
      <c r="FOY85" s="555"/>
      <c r="FOZ85" s="555"/>
      <c r="FPA85" s="555"/>
      <c r="FPB85" s="555"/>
      <c r="FPC85" s="555"/>
      <c r="FPD85" s="555"/>
      <c r="FPE85" s="555"/>
      <c r="FPF85" s="555"/>
      <c r="FPG85" s="555"/>
      <c r="FPH85" s="555"/>
      <c r="FPI85" s="555"/>
      <c r="FPJ85" s="555"/>
      <c r="FPK85" s="555"/>
      <c r="FPL85" s="555"/>
      <c r="FPM85" s="555"/>
      <c r="FPN85" s="555"/>
      <c r="FPO85" s="555"/>
      <c r="FPP85" s="555"/>
      <c r="FPQ85" s="555"/>
      <c r="FPR85" s="555"/>
      <c r="FPS85" s="555"/>
      <c r="FPT85" s="555"/>
      <c r="FPU85" s="555"/>
      <c r="FPV85" s="555"/>
      <c r="FPW85" s="555"/>
      <c r="FPX85" s="555"/>
      <c r="FPY85" s="555"/>
      <c r="FPZ85" s="555"/>
      <c r="FQA85" s="555"/>
      <c r="FQB85" s="555"/>
      <c r="FQC85" s="555"/>
      <c r="FQD85" s="555"/>
      <c r="FQE85" s="555"/>
      <c r="FQF85" s="555"/>
      <c r="FQG85" s="555"/>
      <c r="FQH85" s="555"/>
      <c r="FQI85" s="555"/>
      <c r="FQJ85" s="555"/>
      <c r="FQK85" s="555"/>
      <c r="FQL85" s="555"/>
      <c r="FQM85" s="555"/>
      <c r="FQN85" s="555"/>
      <c r="FQO85" s="555"/>
      <c r="FQP85" s="555"/>
      <c r="FQQ85" s="555"/>
      <c r="FQR85" s="555"/>
      <c r="FQS85" s="555"/>
      <c r="FQT85" s="555"/>
      <c r="FQU85" s="555"/>
      <c r="FQV85" s="555"/>
      <c r="FQW85" s="555"/>
      <c r="FQX85" s="555"/>
      <c r="FQY85" s="555"/>
      <c r="FQZ85" s="555"/>
      <c r="FRA85" s="555"/>
      <c r="FRB85" s="555"/>
      <c r="FRC85" s="555"/>
      <c r="FRD85" s="555"/>
      <c r="FRE85" s="555"/>
      <c r="FRF85" s="555"/>
      <c r="FRG85" s="555"/>
      <c r="FRH85" s="555"/>
      <c r="FRI85" s="555"/>
      <c r="FRJ85" s="555"/>
      <c r="FRK85" s="555"/>
      <c r="FRL85" s="555"/>
      <c r="FRM85" s="555"/>
      <c r="FRN85" s="555"/>
      <c r="FRO85" s="555"/>
      <c r="FRP85" s="555"/>
      <c r="FRQ85" s="555"/>
      <c r="FRR85" s="555"/>
      <c r="FRS85" s="555"/>
      <c r="FRT85" s="555"/>
      <c r="FRU85" s="555"/>
      <c r="FRV85" s="555"/>
      <c r="FRW85" s="555"/>
      <c r="FRX85" s="555"/>
      <c r="FRY85" s="555"/>
      <c r="FRZ85" s="555"/>
      <c r="FSA85" s="555"/>
      <c r="FSB85" s="555"/>
      <c r="FSC85" s="555"/>
      <c r="FSD85" s="555"/>
      <c r="FSE85" s="555"/>
      <c r="FSF85" s="555"/>
      <c r="FSG85" s="555"/>
      <c r="FSH85" s="555"/>
      <c r="FSI85" s="555"/>
      <c r="FSJ85" s="555"/>
      <c r="FSK85" s="555"/>
      <c r="FSL85" s="555"/>
      <c r="FSM85" s="555"/>
      <c r="FSN85" s="555"/>
      <c r="FSO85" s="555"/>
      <c r="FSP85" s="555"/>
      <c r="FSQ85" s="555"/>
      <c r="FSR85" s="555"/>
      <c r="FSS85" s="555"/>
      <c r="FST85" s="555"/>
      <c r="FSU85" s="555"/>
      <c r="FSV85" s="555"/>
      <c r="FSW85" s="555"/>
      <c r="FSX85" s="555"/>
      <c r="FSY85" s="555"/>
      <c r="FSZ85" s="555"/>
      <c r="FTA85" s="555"/>
      <c r="FTB85" s="555"/>
      <c r="FTC85" s="555"/>
      <c r="FTD85" s="555"/>
      <c r="FTE85" s="555"/>
      <c r="FTF85" s="555"/>
      <c r="FTG85" s="555"/>
      <c r="FTH85" s="555"/>
      <c r="FTI85" s="555"/>
      <c r="FTJ85" s="555"/>
      <c r="FTK85" s="555"/>
      <c r="FTL85" s="555"/>
      <c r="FTM85" s="555"/>
      <c r="FTN85" s="555"/>
      <c r="FTO85" s="555"/>
      <c r="FTP85" s="555"/>
      <c r="FTQ85" s="555"/>
      <c r="FTR85" s="555"/>
      <c r="FTS85" s="555"/>
      <c r="FTT85" s="555"/>
      <c r="FTU85" s="555"/>
      <c r="FTV85" s="555"/>
      <c r="FTW85" s="555"/>
      <c r="FTX85" s="555"/>
      <c r="FTY85" s="555"/>
      <c r="FTZ85" s="555"/>
      <c r="FUA85" s="555"/>
      <c r="FUB85" s="555"/>
      <c r="FUC85" s="555"/>
      <c r="FUD85" s="555"/>
      <c r="FUE85" s="555"/>
      <c r="FUF85" s="555"/>
      <c r="FUG85" s="555"/>
      <c r="FUH85" s="555"/>
      <c r="FUI85" s="555"/>
      <c r="FUJ85" s="555"/>
      <c r="FUK85" s="555"/>
      <c r="FUL85" s="555"/>
      <c r="FUM85" s="555"/>
      <c r="FUN85" s="555"/>
      <c r="FUO85" s="555"/>
      <c r="FUP85" s="555"/>
      <c r="FUQ85" s="555"/>
      <c r="FUR85" s="555"/>
      <c r="FUS85" s="555"/>
      <c r="FUT85" s="555"/>
      <c r="FUU85" s="555"/>
      <c r="FUV85" s="555"/>
      <c r="FUW85" s="555"/>
      <c r="FUX85" s="555"/>
      <c r="FUY85" s="555"/>
      <c r="FUZ85" s="555"/>
      <c r="FVA85" s="555"/>
      <c r="FVB85" s="555"/>
      <c r="FVC85" s="555"/>
      <c r="FVD85" s="555"/>
      <c r="FVE85" s="555"/>
      <c r="FVF85" s="555"/>
      <c r="FVG85" s="555"/>
      <c r="FVH85" s="555"/>
      <c r="FVI85" s="555"/>
      <c r="FVJ85" s="555"/>
      <c r="FVK85" s="555"/>
      <c r="FVL85" s="555"/>
      <c r="FVM85" s="555"/>
      <c r="FVN85" s="555"/>
      <c r="FVO85" s="555"/>
      <c r="FVP85" s="555"/>
      <c r="FVQ85" s="555"/>
      <c r="FVR85" s="555"/>
      <c r="FVS85" s="555"/>
      <c r="FVT85" s="555"/>
      <c r="FVU85" s="555"/>
      <c r="FVV85" s="555"/>
      <c r="FVW85" s="555"/>
      <c r="FVX85" s="555"/>
      <c r="FVY85" s="555"/>
      <c r="FVZ85" s="555"/>
      <c r="FWA85" s="555"/>
      <c r="FWB85" s="555"/>
      <c r="FWC85" s="555"/>
      <c r="FWD85" s="555"/>
      <c r="FWE85" s="555"/>
      <c r="FWF85" s="555"/>
      <c r="FWG85" s="555"/>
      <c r="FWH85" s="555"/>
      <c r="FWI85" s="555"/>
      <c r="FWJ85" s="555"/>
      <c r="FWK85" s="555"/>
      <c r="FWL85" s="555"/>
      <c r="FWM85" s="555"/>
      <c r="FWN85" s="555"/>
      <c r="FWO85" s="555"/>
      <c r="FWP85" s="555"/>
      <c r="FWQ85" s="555"/>
      <c r="FWR85" s="555"/>
      <c r="FWS85" s="555"/>
      <c r="FWT85" s="555"/>
      <c r="FWU85" s="555"/>
      <c r="FWV85" s="555"/>
      <c r="FWW85" s="555"/>
      <c r="FWX85" s="555"/>
      <c r="FWY85" s="555"/>
      <c r="FWZ85" s="555"/>
      <c r="FXA85" s="555"/>
      <c r="FXB85" s="555"/>
      <c r="FXC85" s="555"/>
      <c r="FXD85" s="555"/>
      <c r="FXE85" s="555"/>
      <c r="FXF85" s="555"/>
      <c r="FXG85" s="555"/>
      <c r="FXH85" s="555"/>
      <c r="FXI85" s="555"/>
      <c r="FXJ85" s="555"/>
      <c r="FXK85" s="555"/>
      <c r="FXL85" s="555"/>
      <c r="FXM85" s="555"/>
      <c r="FXN85" s="555"/>
      <c r="FXO85" s="555"/>
      <c r="FXP85" s="555"/>
      <c r="FXQ85" s="555"/>
      <c r="FXR85" s="555"/>
      <c r="FXS85" s="555"/>
      <c r="FXT85" s="555"/>
      <c r="FXU85" s="555"/>
      <c r="FXV85" s="555"/>
      <c r="FXW85" s="555"/>
      <c r="FXX85" s="555"/>
      <c r="FXY85" s="555"/>
      <c r="FXZ85" s="555"/>
      <c r="FYA85" s="555"/>
      <c r="FYB85" s="555"/>
      <c r="FYC85" s="555"/>
      <c r="FYD85" s="555"/>
      <c r="FYE85" s="555"/>
      <c r="FYF85" s="555"/>
      <c r="FYG85" s="555"/>
      <c r="FYH85" s="555"/>
      <c r="FYI85" s="555"/>
      <c r="FYJ85" s="555"/>
      <c r="FYK85" s="555"/>
      <c r="FYL85" s="555"/>
      <c r="FYM85" s="555"/>
      <c r="FYN85" s="555"/>
      <c r="FYO85" s="555"/>
      <c r="FYP85" s="555"/>
      <c r="FYQ85" s="555"/>
      <c r="FYR85" s="555"/>
      <c r="FYS85" s="555"/>
      <c r="FYT85" s="555"/>
      <c r="FYU85" s="555"/>
      <c r="FYV85" s="555"/>
      <c r="FYW85" s="555"/>
      <c r="FYX85" s="555"/>
      <c r="FYY85" s="555"/>
      <c r="FYZ85" s="555"/>
      <c r="FZA85" s="555"/>
      <c r="FZB85" s="555"/>
      <c r="FZC85" s="555"/>
      <c r="FZD85" s="555"/>
      <c r="FZE85" s="555"/>
      <c r="FZF85" s="555"/>
      <c r="FZG85" s="555"/>
      <c r="FZH85" s="555"/>
      <c r="FZI85" s="555"/>
      <c r="FZJ85" s="555"/>
      <c r="FZK85" s="555"/>
      <c r="FZL85" s="555"/>
      <c r="FZM85" s="555"/>
      <c r="FZN85" s="555"/>
      <c r="FZO85" s="555"/>
      <c r="FZP85" s="555"/>
      <c r="FZQ85" s="555"/>
      <c r="FZR85" s="555"/>
      <c r="FZS85" s="555"/>
      <c r="FZT85" s="555"/>
      <c r="FZU85" s="555"/>
      <c r="FZV85" s="555"/>
      <c r="FZW85" s="555"/>
      <c r="FZX85" s="555"/>
      <c r="FZY85" s="555"/>
      <c r="FZZ85" s="555"/>
      <c r="GAA85" s="555"/>
      <c r="GAB85" s="555"/>
      <c r="GAC85" s="555"/>
      <c r="GAD85" s="555"/>
      <c r="GAE85" s="555"/>
      <c r="GAF85" s="555"/>
      <c r="GAG85" s="555"/>
      <c r="GAH85" s="555"/>
      <c r="GAI85" s="555"/>
      <c r="GAJ85" s="555"/>
      <c r="GAK85" s="555"/>
      <c r="GAL85" s="555"/>
      <c r="GAM85" s="555"/>
      <c r="GAN85" s="555"/>
      <c r="GAO85" s="555"/>
      <c r="GAP85" s="555"/>
      <c r="GAQ85" s="555"/>
      <c r="GAR85" s="555"/>
      <c r="GAS85" s="555"/>
      <c r="GAT85" s="555"/>
      <c r="GAU85" s="555"/>
      <c r="GAV85" s="555"/>
      <c r="GAW85" s="555"/>
      <c r="GAX85" s="555"/>
      <c r="GAY85" s="555"/>
      <c r="GAZ85" s="555"/>
      <c r="GBA85" s="555"/>
      <c r="GBB85" s="555"/>
      <c r="GBC85" s="555"/>
      <c r="GBD85" s="555"/>
      <c r="GBE85" s="555"/>
      <c r="GBF85" s="555"/>
      <c r="GBG85" s="555"/>
      <c r="GBH85" s="555"/>
      <c r="GBI85" s="555"/>
      <c r="GBJ85" s="555"/>
      <c r="GBK85" s="555"/>
      <c r="GBL85" s="555"/>
      <c r="GBM85" s="555"/>
      <c r="GBN85" s="555"/>
      <c r="GBO85" s="555"/>
      <c r="GBP85" s="555"/>
      <c r="GBQ85" s="555"/>
      <c r="GBR85" s="555"/>
      <c r="GBS85" s="555"/>
      <c r="GBT85" s="555"/>
      <c r="GBU85" s="555"/>
      <c r="GBV85" s="555"/>
      <c r="GBW85" s="555"/>
      <c r="GBX85" s="555"/>
      <c r="GBY85" s="555"/>
      <c r="GBZ85" s="555"/>
      <c r="GCA85" s="555"/>
      <c r="GCB85" s="555"/>
      <c r="GCC85" s="555"/>
      <c r="GCD85" s="555"/>
      <c r="GCE85" s="555"/>
      <c r="GCF85" s="555"/>
      <c r="GCG85" s="555"/>
      <c r="GCH85" s="555"/>
      <c r="GCI85" s="555"/>
      <c r="GCJ85" s="555"/>
      <c r="GCK85" s="555"/>
      <c r="GCL85" s="555"/>
      <c r="GCM85" s="555"/>
      <c r="GCN85" s="555"/>
      <c r="GCO85" s="555"/>
      <c r="GCP85" s="555"/>
      <c r="GCQ85" s="555"/>
      <c r="GCR85" s="555"/>
      <c r="GCS85" s="555"/>
      <c r="GCT85" s="555"/>
      <c r="GCU85" s="555"/>
      <c r="GCV85" s="555"/>
      <c r="GCW85" s="555"/>
      <c r="GCX85" s="555"/>
      <c r="GCY85" s="555"/>
      <c r="GCZ85" s="555"/>
      <c r="GDA85" s="555"/>
      <c r="GDB85" s="555"/>
      <c r="GDC85" s="555"/>
      <c r="GDD85" s="555"/>
      <c r="GDE85" s="555"/>
      <c r="GDF85" s="555"/>
      <c r="GDG85" s="555"/>
      <c r="GDH85" s="555"/>
      <c r="GDI85" s="555"/>
      <c r="GDJ85" s="555"/>
      <c r="GDK85" s="555"/>
      <c r="GDL85" s="555"/>
      <c r="GDM85" s="555"/>
      <c r="GDN85" s="555"/>
      <c r="GDO85" s="555"/>
      <c r="GDP85" s="555"/>
      <c r="GDQ85" s="555"/>
      <c r="GDR85" s="555"/>
      <c r="GDS85" s="555"/>
      <c r="GDT85" s="555"/>
      <c r="GDU85" s="555"/>
      <c r="GDV85" s="555"/>
      <c r="GDW85" s="555"/>
      <c r="GDX85" s="555"/>
      <c r="GDY85" s="555"/>
      <c r="GDZ85" s="555"/>
      <c r="GEA85" s="555"/>
      <c r="GEB85" s="555"/>
      <c r="GEC85" s="555"/>
      <c r="GED85" s="555"/>
      <c r="GEE85" s="555"/>
      <c r="GEF85" s="555"/>
      <c r="GEG85" s="555"/>
      <c r="GEH85" s="555"/>
      <c r="GEI85" s="555"/>
      <c r="GEJ85" s="555"/>
      <c r="GEK85" s="555"/>
      <c r="GEL85" s="555"/>
      <c r="GEM85" s="555"/>
      <c r="GEN85" s="555"/>
      <c r="GEO85" s="555"/>
      <c r="GEP85" s="555"/>
      <c r="GEQ85" s="555"/>
      <c r="GER85" s="555"/>
      <c r="GES85" s="555"/>
      <c r="GET85" s="555"/>
      <c r="GEU85" s="555"/>
      <c r="GEV85" s="555"/>
      <c r="GEW85" s="555"/>
      <c r="GEX85" s="555"/>
      <c r="GEY85" s="555"/>
      <c r="GEZ85" s="555"/>
      <c r="GFA85" s="555"/>
      <c r="GFB85" s="555"/>
      <c r="GFC85" s="555"/>
      <c r="GFD85" s="555"/>
      <c r="GFE85" s="555"/>
      <c r="GFF85" s="555"/>
      <c r="GFG85" s="555"/>
      <c r="GFH85" s="555"/>
      <c r="GFI85" s="555"/>
      <c r="GFJ85" s="555"/>
      <c r="GFK85" s="555"/>
      <c r="GFL85" s="555"/>
      <c r="GFM85" s="555"/>
      <c r="GFN85" s="555"/>
      <c r="GFO85" s="555"/>
      <c r="GFP85" s="555"/>
      <c r="GFQ85" s="555"/>
      <c r="GFR85" s="555"/>
      <c r="GFS85" s="555"/>
      <c r="GFT85" s="555"/>
      <c r="GFU85" s="555"/>
      <c r="GFV85" s="555"/>
      <c r="GFW85" s="555"/>
      <c r="GFX85" s="555"/>
      <c r="GFY85" s="555"/>
      <c r="GFZ85" s="555"/>
      <c r="GGA85" s="555"/>
      <c r="GGB85" s="555"/>
      <c r="GGC85" s="555"/>
      <c r="GGD85" s="555"/>
      <c r="GGE85" s="555"/>
      <c r="GGF85" s="555"/>
      <c r="GGG85" s="555"/>
      <c r="GGH85" s="555"/>
      <c r="GGI85" s="555"/>
      <c r="GGJ85" s="555"/>
      <c r="GGK85" s="555"/>
      <c r="GGL85" s="555"/>
      <c r="GGM85" s="555"/>
      <c r="GGN85" s="555"/>
      <c r="GGO85" s="555"/>
      <c r="GGP85" s="555"/>
      <c r="GGQ85" s="555"/>
      <c r="GGR85" s="555"/>
      <c r="GGS85" s="555"/>
      <c r="GGT85" s="555"/>
      <c r="GGU85" s="555"/>
      <c r="GGV85" s="555"/>
      <c r="GGW85" s="555"/>
      <c r="GGX85" s="555"/>
      <c r="GGY85" s="555"/>
      <c r="GGZ85" s="555"/>
      <c r="GHA85" s="555"/>
      <c r="GHB85" s="555"/>
      <c r="GHC85" s="555"/>
      <c r="GHD85" s="555"/>
      <c r="GHE85" s="555"/>
      <c r="GHF85" s="555"/>
      <c r="GHG85" s="555"/>
      <c r="GHH85" s="555"/>
      <c r="GHI85" s="555"/>
      <c r="GHJ85" s="555"/>
      <c r="GHK85" s="555"/>
      <c r="GHL85" s="555"/>
      <c r="GHM85" s="555"/>
      <c r="GHN85" s="555"/>
      <c r="GHO85" s="555"/>
      <c r="GHP85" s="555"/>
      <c r="GHQ85" s="555"/>
      <c r="GHR85" s="555"/>
      <c r="GHS85" s="555"/>
      <c r="GHT85" s="555"/>
      <c r="GHU85" s="555"/>
      <c r="GHV85" s="555"/>
      <c r="GHW85" s="555"/>
      <c r="GHX85" s="555"/>
      <c r="GHY85" s="555"/>
      <c r="GHZ85" s="555"/>
      <c r="GIA85" s="555"/>
      <c r="GIB85" s="555"/>
      <c r="GIC85" s="555"/>
      <c r="GID85" s="555"/>
      <c r="GIE85" s="555"/>
      <c r="GIF85" s="555"/>
      <c r="GIG85" s="555"/>
      <c r="GIH85" s="555"/>
      <c r="GII85" s="555"/>
      <c r="GIJ85" s="555"/>
      <c r="GIK85" s="555"/>
      <c r="GIL85" s="555"/>
      <c r="GIM85" s="555"/>
      <c r="GIN85" s="555"/>
      <c r="GIO85" s="555"/>
      <c r="GIP85" s="555"/>
      <c r="GIQ85" s="555"/>
      <c r="GIR85" s="555"/>
      <c r="GIS85" s="555"/>
      <c r="GIT85" s="555"/>
      <c r="GIU85" s="555"/>
      <c r="GIV85" s="555"/>
      <c r="GIW85" s="555"/>
      <c r="GIX85" s="555"/>
      <c r="GIY85" s="555"/>
      <c r="GIZ85" s="555"/>
      <c r="GJA85" s="555"/>
      <c r="GJB85" s="555"/>
      <c r="GJC85" s="555"/>
      <c r="GJD85" s="555"/>
      <c r="GJE85" s="555"/>
      <c r="GJF85" s="555"/>
      <c r="GJG85" s="555"/>
      <c r="GJH85" s="555"/>
      <c r="GJI85" s="555"/>
      <c r="GJJ85" s="555"/>
      <c r="GJK85" s="555"/>
      <c r="GJL85" s="555"/>
      <c r="GJM85" s="555"/>
      <c r="GJN85" s="555"/>
      <c r="GJO85" s="555"/>
      <c r="GJP85" s="555"/>
      <c r="GJQ85" s="555"/>
      <c r="GJR85" s="555"/>
      <c r="GJS85" s="555"/>
      <c r="GJT85" s="555"/>
      <c r="GJU85" s="555"/>
      <c r="GJV85" s="555"/>
      <c r="GJW85" s="555"/>
      <c r="GJX85" s="555"/>
      <c r="GJY85" s="555"/>
      <c r="GJZ85" s="555"/>
      <c r="GKA85" s="555"/>
      <c r="GKB85" s="555"/>
      <c r="GKC85" s="555"/>
      <c r="GKD85" s="555"/>
      <c r="GKE85" s="555"/>
      <c r="GKF85" s="555"/>
      <c r="GKG85" s="555"/>
      <c r="GKH85" s="555"/>
      <c r="GKI85" s="555"/>
      <c r="GKJ85" s="555"/>
      <c r="GKK85" s="555"/>
      <c r="GKL85" s="555"/>
      <c r="GKM85" s="555"/>
      <c r="GKN85" s="555"/>
      <c r="GKO85" s="555"/>
      <c r="GKP85" s="555"/>
      <c r="GKQ85" s="555"/>
      <c r="GKR85" s="555"/>
      <c r="GKS85" s="555"/>
      <c r="GKT85" s="555"/>
      <c r="GKU85" s="555"/>
      <c r="GKV85" s="555"/>
      <c r="GKW85" s="555"/>
      <c r="GKX85" s="555"/>
      <c r="GKY85" s="555"/>
      <c r="GKZ85" s="555"/>
      <c r="GLA85" s="555"/>
      <c r="GLB85" s="555"/>
      <c r="GLC85" s="555"/>
      <c r="GLD85" s="555"/>
      <c r="GLE85" s="555"/>
      <c r="GLF85" s="555"/>
      <c r="GLG85" s="555"/>
      <c r="GLH85" s="555"/>
      <c r="GLI85" s="555"/>
      <c r="GLJ85" s="555"/>
      <c r="GLK85" s="555"/>
      <c r="GLL85" s="555"/>
      <c r="GLM85" s="555"/>
      <c r="GLN85" s="555"/>
      <c r="GLO85" s="555"/>
      <c r="GLP85" s="555"/>
      <c r="GLQ85" s="555"/>
      <c r="GLR85" s="555"/>
      <c r="GLS85" s="555"/>
      <c r="GLT85" s="555"/>
      <c r="GLU85" s="555"/>
      <c r="GLV85" s="555"/>
      <c r="GLW85" s="555"/>
      <c r="GLX85" s="555"/>
      <c r="GLY85" s="555"/>
      <c r="GLZ85" s="555"/>
      <c r="GMA85" s="555"/>
      <c r="GMB85" s="555"/>
      <c r="GMC85" s="555"/>
      <c r="GMD85" s="555"/>
      <c r="GME85" s="555"/>
      <c r="GMF85" s="555"/>
      <c r="GMG85" s="555"/>
      <c r="GMH85" s="555"/>
      <c r="GMI85" s="555"/>
      <c r="GMJ85" s="555"/>
      <c r="GMK85" s="555"/>
      <c r="GML85" s="555"/>
      <c r="GMM85" s="555"/>
      <c r="GMN85" s="555"/>
      <c r="GMO85" s="555"/>
      <c r="GMP85" s="555"/>
      <c r="GMQ85" s="555"/>
      <c r="GMR85" s="555"/>
      <c r="GMS85" s="555"/>
      <c r="GMT85" s="555"/>
      <c r="GMU85" s="555"/>
      <c r="GMV85" s="555"/>
      <c r="GMW85" s="555"/>
      <c r="GMX85" s="555"/>
      <c r="GMY85" s="555"/>
      <c r="GMZ85" s="555"/>
      <c r="GNA85" s="555"/>
      <c r="GNB85" s="555"/>
      <c r="GNC85" s="555"/>
      <c r="GND85" s="555"/>
      <c r="GNE85" s="555"/>
      <c r="GNF85" s="555"/>
      <c r="GNG85" s="555"/>
      <c r="GNH85" s="555"/>
      <c r="GNI85" s="555"/>
      <c r="GNJ85" s="555"/>
      <c r="GNK85" s="555"/>
      <c r="GNL85" s="555"/>
      <c r="GNM85" s="555"/>
      <c r="GNN85" s="555"/>
      <c r="GNO85" s="555"/>
      <c r="GNP85" s="555"/>
      <c r="GNQ85" s="555"/>
      <c r="GNR85" s="555"/>
      <c r="GNS85" s="555"/>
      <c r="GNT85" s="555"/>
      <c r="GNU85" s="555"/>
      <c r="GNV85" s="555"/>
      <c r="GNW85" s="555"/>
      <c r="GNX85" s="555"/>
      <c r="GNY85" s="555"/>
      <c r="GNZ85" s="555"/>
      <c r="GOA85" s="555"/>
      <c r="GOB85" s="555"/>
      <c r="GOC85" s="555"/>
      <c r="GOD85" s="555"/>
      <c r="GOE85" s="555"/>
      <c r="GOF85" s="555"/>
      <c r="GOG85" s="555"/>
      <c r="GOH85" s="555"/>
      <c r="GOI85" s="555"/>
      <c r="GOJ85" s="555"/>
      <c r="GOK85" s="555"/>
      <c r="GOL85" s="555"/>
      <c r="GOM85" s="555"/>
      <c r="GON85" s="555"/>
      <c r="GOO85" s="555"/>
      <c r="GOP85" s="555"/>
      <c r="GOQ85" s="555"/>
      <c r="GOR85" s="555"/>
      <c r="GOS85" s="555"/>
      <c r="GOT85" s="555"/>
      <c r="GOU85" s="555"/>
      <c r="GOV85" s="555"/>
      <c r="GOW85" s="555"/>
      <c r="GOX85" s="555"/>
      <c r="GOY85" s="555"/>
      <c r="GOZ85" s="555"/>
      <c r="GPA85" s="555"/>
      <c r="GPB85" s="555"/>
      <c r="GPC85" s="555"/>
      <c r="GPD85" s="555"/>
      <c r="GPE85" s="555"/>
      <c r="GPF85" s="555"/>
      <c r="GPG85" s="555"/>
      <c r="GPH85" s="555"/>
      <c r="GPI85" s="555"/>
      <c r="GPJ85" s="555"/>
      <c r="GPK85" s="555"/>
      <c r="GPL85" s="555"/>
      <c r="GPM85" s="555"/>
      <c r="GPN85" s="555"/>
      <c r="GPO85" s="555"/>
      <c r="GPP85" s="555"/>
      <c r="GPQ85" s="555"/>
      <c r="GPR85" s="555"/>
      <c r="GPS85" s="555"/>
      <c r="GPT85" s="555"/>
      <c r="GPU85" s="555"/>
      <c r="GPV85" s="555"/>
      <c r="GPW85" s="555"/>
      <c r="GPX85" s="555"/>
      <c r="GPY85" s="555"/>
      <c r="GPZ85" s="555"/>
      <c r="GQA85" s="555"/>
      <c r="GQB85" s="555"/>
      <c r="GQC85" s="555"/>
      <c r="GQD85" s="555"/>
      <c r="GQE85" s="555"/>
      <c r="GQF85" s="555"/>
      <c r="GQG85" s="555"/>
      <c r="GQH85" s="555"/>
      <c r="GQI85" s="555"/>
      <c r="GQJ85" s="555"/>
      <c r="GQK85" s="555"/>
      <c r="GQL85" s="555"/>
      <c r="GQM85" s="555"/>
      <c r="GQN85" s="555"/>
      <c r="GQO85" s="555"/>
      <c r="GQP85" s="555"/>
      <c r="GQQ85" s="555"/>
      <c r="GQR85" s="555"/>
      <c r="GQS85" s="555"/>
      <c r="GQT85" s="555"/>
      <c r="GQU85" s="555"/>
      <c r="GQV85" s="555"/>
      <c r="GQW85" s="555"/>
      <c r="GQX85" s="555"/>
      <c r="GQY85" s="555"/>
      <c r="GQZ85" s="555"/>
      <c r="GRA85" s="555"/>
      <c r="GRB85" s="555"/>
      <c r="GRC85" s="555"/>
      <c r="GRD85" s="555"/>
      <c r="GRE85" s="555"/>
      <c r="GRF85" s="555"/>
      <c r="GRG85" s="555"/>
      <c r="GRH85" s="555"/>
      <c r="GRI85" s="555"/>
      <c r="GRJ85" s="555"/>
      <c r="GRK85" s="555"/>
      <c r="GRL85" s="555"/>
      <c r="GRM85" s="555"/>
      <c r="GRN85" s="555"/>
      <c r="GRO85" s="555"/>
      <c r="GRP85" s="555"/>
      <c r="GRQ85" s="555"/>
      <c r="GRR85" s="555"/>
      <c r="GRS85" s="555"/>
      <c r="GRT85" s="555"/>
      <c r="GRU85" s="555"/>
      <c r="GRV85" s="555"/>
      <c r="GRW85" s="555"/>
      <c r="GRX85" s="555"/>
      <c r="GRY85" s="555"/>
      <c r="GRZ85" s="555"/>
      <c r="GSA85" s="555"/>
      <c r="GSB85" s="555"/>
      <c r="GSC85" s="555"/>
      <c r="GSD85" s="555"/>
      <c r="GSE85" s="555"/>
      <c r="GSF85" s="555"/>
      <c r="GSG85" s="555"/>
      <c r="GSH85" s="555"/>
      <c r="GSI85" s="555"/>
      <c r="GSJ85" s="555"/>
      <c r="GSK85" s="555"/>
      <c r="GSL85" s="555"/>
      <c r="GSM85" s="555"/>
      <c r="GSN85" s="555"/>
      <c r="GSO85" s="555"/>
      <c r="GSP85" s="555"/>
      <c r="GSQ85" s="555"/>
      <c r="GSR85" s="555"/>
      <c r="GSS85" s="555"/>
      <c r="GST85" s="555"/>
      <c r="GSU85" s="555"/>
      <c r="GSV85" s="555"/>
      <c r="GSW85" s="555"/>
      <c r="GSX85" s="555"/>
      <c r="GSY85" s="555"/>
      <c r="GSZ85" s="555"/>
      <c r="GTA85" s="555"/>
      <c r="GTB85" s="555"/>
      <c r="GTC85" s="555"/>
      <c r="GTD85" s="555"/>
      <c r="GTE85" s="555"/>
      <c r="GTF85" s="555"/>
      <c r="GTG85" s="555"/>
      <c r="GTH85" s="555"/>
      <c r="GTI85" s="555"/>
      <c r="GTJ85" s="555"/>
      <c r="GTK85" s="555"/>
      <c r="GTL85" s="555"/>
      <c r="GTM85" s="555"/>
      <c r="GTN85" s="555"/>
      <c r="GTO85" s="555"/>
      <c r="GTP85" s="555"/>
      <c r="GTQ85" s="555"/>
      <c r="GTR85" s="555"/>
      <c r="GTS85" s="555"/>
      <c r="GTT85" s="555"/>
      <c r="GTU85" s="555"/>
      <c r="GTV85" s="555"/>
      <c r="GTW85" s="555"/>
      <c r="GTX85" s="555"/>
      <c r="GTY85" s="555"/>
      <c r="GTZ85" s="555"/>
      <c r="GUA85" s="555"/>
      <c r="GUB85" s="555"/>
      <c r="GUC85" s="555"/>
      <c r="GUD85" s="555"/>
      <c r="GUE85" s="555"/>
      <c r="GUF85" s="555"/>
      <c r="GUG85" s="555"/>
      <c r="GUH85" s="555"/>
      <c r="GUI85" s="555"/>
      <c r="GUJ85" s="555"/>
      <c r="GUK85" s="555"/>
      <c r="GUL85" s="555"/>
      <c r="GUM85" s="555"/>
      <c r="GUN85" s="555"/>
      <c r="GUO85" s="555"/>
      <c r="GUP85" s="555"/>
      <c r="GUQ85" s="555"/>
      <c r="GUR85" s="555"/>
      <c r="GUS85" s="555"/>
      <c r="GUT85" s="555"/>
      <c r="GUU85" s="555"/>
      <c r="GUV85" s="555"/>
      <c r="GUW85" s="555"/>
      <c r="GUX85" s="555"/>
      <c r="GUY85" s="555"/>
      <c r="GUZ85" s="555"/>
      <c r="GVA85" s="555"/>
      <c r="GVB85" s="555"/>
      <c r="GVC85" s="555"/>
      <c r="GVD85" s="555"/>
      <c r="GVE85" s="555"/>
      <c r="GVF85" s="555"/>
      <c r="GVG85" s="555"/>
      <c r="GVH85" s="555"/>
      <c r="GVI85" s="555"/>
      <c r="GVJ85" s="555"/>
      <c r="GVK85" s="555"/>
      <c r="GVL85" s="555"/>
      <c r="GVM85" s="555"/>
      <c r="GVN85" s="555"/>
      <c r="GVO85" s="555"/>
      <c r="GVP85" s="555"/>
      <c r="GVQ85" s="555"/>
      <c r="GVR85" s="555"/>
      <c r="GVS85" s="555"/>
      <c r="GVT85" s="555"/>
      <c r="GVU85" s="555"/>
      <c r="GVV85" s="555"/>
      <c r="GVW85" s="555"/>
      <c r="GVX85" s="555"/>
      <c r="GVY85" s="555"/>
      <c r="GVZ85" s="555"/>
      <c r="GWA85" s="555"/>
      <c r="GWB85" s="555"/>
      <c r="GWC85" s="555"/>
      <c r="GWD85" s="555"/>
      <c r="GWE85" s="555"/>
      <c r="GWF85" s="555"/>
      <c r="GWG85" s="555"/>
      <c r="GWH85" s="555"/>
      <c r="GWI85" s="555"/>
      <c r="GWJ85" s="555"/>
      <c r="GWK85" s="555"/>
      <c r="GWL85" s="555"/>
      <c r="GWM85" s="555"/>
      <c r="GWN85" s="555"/>
      <c r="GWO85" s="555"/>
      <c r="GWP85" s="555"/>
      <c r="GWQ85" s="555"/>
      <c r="GWR85" s="555"/>
      <c r="GWS85" s="555"/>
      <c r="GWT85" s="555"/>
      <c r="GWU85" s="555"/>
      <c r="GWV85" s="555"/>
      <c r="GWW85" s="555"/>
      <c r="GWX85" s="555"/>
      <c r="GWY85" s="555"/>
      <c r="GWZ85" s="555"/>
      <c r="GXA85" s="555"/>
      <c r="GXB85" s="555"/>
      <c r="GXC85" s="555"/>
      <c r="GXD85" s="555"/>
      <c r="GXE85" s="555"/>
      <c r="GXF85" s="555"/>
      <c r="GXG85" s="555"/>
      <c r="GXH85" s="555"/>
      <c r="GXI85" s="555"/>
      <c r="GXJ85" s="555"/>
      <c r="GXK85" s="555"/>
      <c r="GXL85" s="555"/>
      <c r="GXM85" s="555"/>
      <c r="GXN85" s="555"/>
      <c r="GXO85" s="555"/>
      <c r="GXP85" s="555"/>
      <c r="GXQ85" s="555"/>
      <c r="GXR85" s="555"/>
      <c r="GXS85" s="555"/>
      <c r="GXT85" s="555"/>
      <c r="GXU85" s="555"/>
      <c r="GXV85" s="555"/>
      <c r="GXW85" s="555"/>
      <c r="GXX85" s="555"/>
      <c r="GXY85" s="555"/>
      <c r="GXZ85" s="555"/>
      <c r="GYA85" s="555"/>
      <c r="GYB85" s="555"/>
      <c r="GYC85" s="555"/>
      <c r="GYD85" s="555"/>
      <c r="GYE85" s="555"/>
      <c r="GYF85" s="555"/>
      <c r="GYG85" s="555"/>
      <c r="GYH85" s="555"/>
      <c r="GYI85" s="555"/>
      <c r="GYJ85" s="555"/>
      <c r="GYK85" s="555"/>
      <c r="GYL85" s="555"/>
      <c r="GYM85" s="555"/>
      <c r="GYN85" s="555"/>
      <c r="GYO85" s="555"/>
      <c r="GYP85" s="555"/>
      <c r="GYQ85" s="555"/>
      <c r="GYR85" s="555"/>
      <c r="GYS85" s="555"/>
      <c r="GYT85" s="555"/>
      <c r="GYU85" s="555"/>
      <c r="GYV85" s="555"/>
      <c r="GYW85" s="555"/>
      <c r="GYX85" s="555"/>
      <c r="GYY85" s="555"/>
      <c r="GYZ85" s="555"/>
      <c r="GZA85" s="555"/>
      <c r="GZB85" s="555"/>
      <c r="GZC85" s="555"/>
      <c r="GZD85" s="555"/>
      <c r="GZE85" s="555"/>
      <c r="GZF85" s="555"/>
      <c r="GZG85" s="555"/>
      <c r="GZH85" s="555"/>
      <c r="GZI85" s="555"/>
      <c r="GZJ85" s="555"/>
      <c r="GZK85" s="555"/>
      <c r="GZL85" s="555"/>
      <c r="GZM85" s="555"/>
      <c r="GZN85" s="555"/>
      <c r="GZO85" s="555"/>
      <c r="GZP85" s="555"/>
      <c r="GZQ85" s="555"/>
      <c r="GZR85" s="555"/>
      <c r="GZS85" s="555"/>
      <c r="GZT85" s="555"/>
      <c r="GZU85" s="555"/>
      <c r="GZV85" s="555"/>
      <c r="GZW85" s="555"/>
      <c r="GZX85" s="555"/>
      <c r="GZY85" s="555"/>
      <c r="GZZ85" s="555"/>
      <c r="HAA85" s="555"/>
      <c r="HAB85" s="555"/>
      <c r="HAC85" s="555"/>
      <c r="HAD85" s="555"/>
      <c r="HAE85" s="555"/>
      <c r="HAF85" s="555"/>
      <c r="HAG85" s="555"/>
      <c r="HAH85" s="555"/>
      <c r="HAI85" s="555"/>
      <c r="HAJ85" s="555"/>
      <c r="HAK85" s="555"/>
      <c r="HAL85" s="555"/>
      <c r="HAM85" s="555"/>
      <c r="HAN85" s="555"/>
      <c r="HAO85" s="555"/>
      <c r="HAP85" s="555"/>
      <c r="HAQ85" s="555"/>
      <c r="HAR85" s="555"/>
      <c r="HAS85" s="555"/>
      <c r="HAT85" s="555"/>
      <c r="HAU85" s="555"/>
      <c r="HAV85" s="555"/>
      <c r="HAW85" s="555"/>
      <c r="HAX85" s="555"/>
      <c r="HAY85" s="555"/>
      <c r="HAZ85" s="555"/>
      <c r="HBA85" s="555"/>
      <c r="HBB85" s="555"/>
      <c r="HBC85" s="555"/>
      <c r="HBD85" s="555"/>
      <c r="HBE85" s="555"/>
      <c r="HBF85" s="555"/>
      <c r="HBG85" s="555"/>
      <c r="HBH85" s="555"/>
      <c r="HBI85" s="555"/>
      <c r="HBJ85" s="555"/>
      <c r="HBK85" s="555"/>
      <c r="HBL85" s="555"/>
      <c r="HBM85" s="555"/>
      <c r="HBN85" s="555"/>
      <c r="HBO85" s="555"/>
      <c r="HBP85" s="555"/>
      <c r="HBQ85" s="555"/>
      <c r="HBR85" s="555"/>
      <c r="HBS85" s="555"/>
      <c r="HBT85" s="555"/>
      <c r="HBU85" s="555"/>
      <c r="HBV85" s="555"/>
      <c r="HBW85" s="555"/>
      <c r="HBX85" s="555"/>
      <c r="HBY85" s="555"/>
      <c r="HBZ85" s="555"/>
      <c r="HCA85" s="555"/>
      <c r="HCB85" s="555"/>
      <c r="HCC85" s="555"/>
      <c r="HCD85" s="555"/>
      <c r="HCE85" s="555"/>
      <c r="HCF85" s="555"/>
      <c r="HCG85" s="555"/>
      <c r="HCH85" s="555"/>
      <c r="HCI85" s="555"/>
      <c r="HCJ85" s="555"/>
      <c r="HCK85" s="555"/>
      <c r="HCL85" s="555"/>
      <c r="HCM85" s="555"/>
      <c r="HCN85" s="555"/>
      <c r="HCO85" s="555"/>
      <c r="HCP85" s="555"/>
      <c r="HCQ85" s="555"/>
      <c r="HCR85" s="555"/>
      <c r="HCS85" s="555"/>
      <c r="HCT85" s="555"/>
      <c r="HCU85" s="555"/>
      <c r="HCV85" s="555"/>
      <c r="HCW85" s="555"/>
      <c r="HCX85" s="555"/>
      <c r="HCY85" s="555"/>
      <c r="HCZ85" s="555"/>
      <c r="HDA85" s="555"/>
      <c r="HDB85" s="555"/>
      <c r="HDC85" s="555"/>
      <c r="HDD85" s="555"/>
      <c r="HDE85" s="555"/>
      <c r="HDF85" s="555"/>
      <c r="HDG85" s="555"/>
      <c r="HDH85" s="555"/>
      <c r="HDI85" s="555"/>
      <c r="HDJ85" s="555"/>
      <c r="HDK85" s="555"/>
      <c r="HDL85" s="555"/>
      <c r="HDM85" s="555"/>
      <c r="HDN85" s="555"/>
      <c r="HDO85" s="555"/>
      <c r="HDP85" s="555"/>
      <c r="HDQ85" s="555"/>
      <c r="HDR85" s="555"/>
      <c r="HDS85" s="555"/>
      <c r="HDT85" s="555"/>
      <c r="HDU85" s="555"/>
      <c r="HDV85" s="555"/>
      <c r="HDW85" s="555"/>
      <c r="HDX85" s="555"/>
      <c r="HDY85" s="555"/>
      <c r="HDZ85" s="555"/>
      <c r="HEA85" s="555"/>
      <c r="HEB85" s="555"/>
      <c r="HEC85" s="555"/>
      <c r="HED85" s="555"/>
      <c r="HEE85" s="555"/>
      <c r="HEF85" s="555"/>
      <c r="HEG85" s="555"/>
      <c r="HEH85" s="555"/>
      <c r="HEI85" s="555"/>
      <c r="HEJ85" s="555"/>
      <c r="HEK85" s="555"/>
      <c r="HEL85" s="555"/>
      <c r="HEM85" s="555"/>
      <c r="HEN85" s="555"/>
      <c r="HEO85" s="555"/>
      <c r="HEP85" s="555"/>
      <c r="HEQ85" s="555"/>
      <c r="HER85" s="555"/>
      <c r="HES85" s="555"/>
      <c r="HET85" s="555"/>
      <c r="HEU85" s="555"/>
      <c r="HEV85" s="555"/>
      <c r="HEW85" s="555"/>
      <c r="HEX85" s="555"/>
      <c r="HEY85" s="555"/>
      <c r="HEZ85" s="555"/>
      <c r="HFA85" s="555"/>
      <c r="HFB85" s="555"/>
      <c r="HFC85" s="555"/>
      <c r="HFD85" s="555"/>
      <c r="HFE85" s="555"/>
      <c r="HFF85" s="555"/>
      <c r="HFG85" s="555"/>
      <c r="HFH85" s="555"/>
      <c r="HFI85" s="555"/>
      <c r="HFJ85" s="555"/>
      <c r="HFK85" s="555"/>
      <c r="HFL85" s="555"/>
      <c r="HFM85" s="555"/>
      <c r="HFN85" s="555"/>
      <c r="HFO85" s="555"/>
      <c r="HFP85" s="555"/>
      <c r="HFQ85" s="555"/>
      <c r="HFR85" s="555"/>
      <c r="HFS85" s="555"/>
      <c r="HFT85" s="555"/>
      <c r="HFU85" s="555"/>
      <c r="HFV85" s="555"/>
      <c r="HFW85" s="555"/>
      <c r="HFX85" s="555"/>
      <c r="HFY85" s="555"/>
      <c r="HFZ85" s="555"/>
      <c r="HGA85" s="555"/>
      <c r="HGB85" s="555"/>
      <c r="HGC85" s="555"/>
      <c r="HGD85" s="555"/>
      <c r="HGE85" s="555"/>
      <c r="HGF85" s="555"/>
      <c r="HGG85" s="555"/>
      <c r="HGH85" s="555"/>
      <c r="HGI85" s="555"/>
      <c r="HGJ85" s="555"/>
      <c r="HGK85" s="555"/>
      <c r="HGL85" s="555"/>
      <c r="HGM85" s="555"/>
      <c r="HGN85" s="555"/>
      <c r="HGO85" s="555"/>
      <c r="HGP85" s="555"/>
      <c r="HGQ85" s="555"/>
      <c r="HGR85" s="555"/>
      <c r="HGS85" s="555"/>
      <c r="HGT85" s="555"/>
      <c r="HGU85" s="555"/>
      <c r="HGV85" s="555"/>
      <c r="HGW85" s="555"/>
      <c r="HGX85" s="555"/>
      <c r="HGY85" s="555"/>
      <c r="HGZ85" s="555"/>
      <c r="HHA85" s="555"/>
      <c r="HHB85" s="555"/>
      <c r="HHC85" s="555"/>
      <c r="HHD85" s="555"/>
      <c r="HHE85" s="555"/>
      <c r="HHF85" s="555"/>
      <c r="HHG85" s="555"/>
      <c r="HHH85" s="555"/>
      <c r="HHI85" s="555"/>
      <c r="HHJ85" s="555"/>
      <c r="HHK85" s="555"/>
      <c r="HHL85" s="555"/>
      <c r="HHM85" s="555"/>
      <c r="HHN85" s="555"/>
      <c r="HHO85" s="555"/>
      <c r="HHP85" s="555"/>
      <c r="HHQ85" s="555"/>
      <c r="HHR85" s="555"/>
      <c r="HHS85" s="555"/>
      <c r="HHT85" s="555"/>
      <c r="HHU85" s="555"/>
      <c r="HHV85" s="555"/>
      <c r="HHW85" s="555"/>
      <c r="HHX85" s="555"/>
      <c r="HHY85" s="555"/>
      <c r="HHZ85" s="555"/>
      <c r="HIA85" s="555"/>
      <c r="HIB85" s="555"/>
      <c r="HIC85" s="555"/>
      <c r="HID85" s="555"/>
      <c r="HIE85" s="555"/>
      <c r="HIF85" s="555"/>
      <c r="HIG85" s="555"/>
      <c r="HIH85" s="555"/>
      <c r="HII85" s="555"/>
      <c r="HIJ85" s="555"/>
      <c r="HIK85" s="555"/>
      <c r="HIL85" s="555"/>
      <c r="HIM85" s="555"/>
      <c r="HIN85" s="555"/>
      <c r="HIO85" s="555"/>
      <c r="HIP85" s="555"/>
      <c r="HIQ85" s="555"/>
      <c r="HIR85" s="555"/>
      <c r="HIS85" s="555"/>
      <c r="HIT85" s="555"/>
      <c r="HIU85" s="555"/>
      <c r="HIV85" s="555"/>
      <c r="HIW85" s="555"/>
      <c r="HIX85" s="555"/>
      <c r="HIY85" s="555"/>
      <c r="HIZ85" s="555"/>
      <c r="HJA85" s="555"/>
      <c r="HJB85" s="555"/>
      <c r="HJC85" s="555"/>
      <c r="HJD85" s="555"/>
      <c r="HJE85" s="555"/>
      <c r="HJF85" s="555"/>
      <c r="HJG85" s="555"/>
      <c r="HJH85" s="555"/>
      <c r="HJI85" s="555"/>
      <c r="HJJ85" s="555"/>
      <c r="HJK85" s="555"/>
      <c r="HJL85" s="555"/>
      <c r="HJM85" s="555"/>
      <c r="HJN85" s="555"/>
      <c r="HJO85" s="555"/>
      <c r="HJP85" s="555"/>
      <c r="HJQ85" s="555"/>
      <c r="HJR85" s="555"/>
      <c r="HJS85" s="555"/>
      <c r="HJT85" s="555"/>
      <c r="HJU85" s="555"/>
      <c r="HJV85" s="555"/>
      <c r="HJW85" s="555"/>
      <c r="HJX85" s="555"/>
      <c r="HJY85" s="555"/>
      <c r="HJZ85" s="555"/>
      <c r="HKA85" s="555"/>
      <c r="HKB85" s="555"/>
      <c r="HKC85" s="555"/>
      <c r="HKD85" s="555"/>
      <c r="HKE85" s="555"/>
      <c r="HKF85" s="555"/>
      <c r="HKG85" s="555"/>
      <c r="HKH85" s="555"/>
      <c r="HKI85" s="555"/>
      <c r="HKJ85" s="555"/>
      <c r="HKK85" s="555"/>
      <c r="HKL85" s="555"/>
      <c r="HKM85" s="555"/>
      <c r="HKN85" s="555"/>
      <c r="HKO85" s="555"/>
      <c r="HKP85" s="555"/>
      <c r="HKQ85" s="555"/>
      <c r="HKR85" s="555"/>
      <c r="HKS85" s="555"/>
      <c r="HKT85" s="555"/>
      <c r="HKU85" s="555"/>
      <c r="HKV85" s="555"/>
      <c r="HKW85" s="555"/>
      <c r="HKX85" s="555"/>
      <c r="HKY85" s="555"/>
      <c r="HKZ85" s="555"/>
      <c r="HLA85" s="555"/>
      <c r="HLB85" s="555"/>
      <c r="HLC85" s="555"/>
      <c r="HLD85" s="555"/>
      <c r="HLE85" s="555"/>
      <c r="HLF85" s="555"/>
      <c r="HLG85" s="555"/>
      <c r="HLH85" s="555"/>
      <c r="HLI85" s="555"/>
      <c r="HLJ85" s="555"/>
      <c r="HLK85" s="555"/>
      <c r="HLL85" s="555"/>
      <c r="HLM85" s="555"/>
      <c r="HLN85" s="555"/>
      <c r="HLO85" s="555"/>
      <c r="HLP85" s="555"/>
      <c r="HLQ85" s="555"/>
      <c r="HLR85" s="555"/>
      <c r="HLS85" s="555"/>
      <c r="HLT85" s="555"/>
      <c r="HLU85" s="555"/>
      <c r="HLV85" s="555"/>
      <c r="HLW85" s="555"/>
      <c r="HLX85" s="555"/>
      <c r="HLY85" s="555"/>
      <c r="HLZ85" s="555"/>
      <c r="HMA85" s="555"/>
      <c r="HMB85" s="555"/>
      <c r="HMC85" s="555"/>
      <c r="HMD85" s="555"/>
      <c r="HME85" s="555"/>
      <c r="HMF85" s="555"/>
      <c r="HMG85" s="555"/>
      <c r="HMH85" s="555"/>
      <c r="HMI85" s="555"/>
      <c r="HMJ85" s="555"/>
      <c r="HMK85" s="555"/>
      <c r="HML85" s="555"/>
      <c r="HMM85" s="555"/>
      <c r="HMN85" s="555"/>
      <c r="HMO85" s="555"/>
      <c r="HMP85" s="555"/>
      <c r="HMQ85" s="555"/>
      <c r="HMR85" s="555"/>
      <c r="HMS85" s="555"/>
      <c r="HMT85" s="555"/>
      <c r="HMU85" s="555"/>
      <c r="HMV85" s="555"/>
      <c r="HMW85" s="555"/>
      <c r="HMX85" s="555"/>
      <c r="HMY85" s="555"/>
      <c r="HMZ85" s="555"/>
      <c r="HNA85" s="555"/>
      <c r="HNB85" s="555"/>
      <c r="HNC85" s="555"/>
      <c r="HND85" s="555"/>
      <c r="HNE85" s="555"/>
      <c r="HNF85" s="555"/>
      <c r="HNG85" s="555"/>
      <c r="HNH85" s="555"/>
      <c r="HNI85" s="555"/>
      <c r="HNJ85" s="555"/>
      <c r="HNK85" s="555"/>
      <c r="HNL85" s="555"/>
      <c r="HNM85" s="555"/>
      <c r="HNN85" s="555"/>
      <c r="HNO85" s="555"/>
      <c r="HNP85" s="555"/>
      <c r="HNQ85" s="555"/>
      <c r="HNR85" s="555"/>
      <c r="HNS85" s="555"/>
      <c r="HNT85" s="555"/>
      <c r="HNU85" s="555"/>
      <c r="HNV85" s="555"/>
      <c r="HNW85" s="555"/>
      <c r="HNX85" s="555"/>
      <c r="HNY85" s="555"/>
      <c r="HNZ85" s="555"/>
      <c r="HOA85" s="555"/>
      <c r="HOB85" s="555"/>
      <c r="HOC85" s="555"/>
      <c r="HOD85" s="555"/>
      <c r="HOE85" s="555"/>
      <c r="HOF85" s="555"/>
      <c r="HOG85" s="555"/>
      <c r="HOH85" s="555"/>
      <c r="HOI85" s="555"/>
      <c r="HOJ85" s="555"/>
      <c r="HOK85" s="555"/>
      <c r="HOL85" s="555"/>
      <c r="HOM85" s="555"/>
      <c r="HON85" s="555"/>
      <c r="HOO85" s="555"/>
      <c r="HOP85" s="555"/>
      <c r="HOQ85" s="555"/>
      <c r="HOR85" s="555"/>
      <c r="HOS85" s="555"/>
      <c r="HOT85" s="555"/>
      <c r="HOU85" s="555"/>
      <c r="HOV85" s="555"/>
      <c r="HOW85" s="555"/>
      <c r="HOX85" s="555"/>
      <c r="HOY85" s="555"/>
      <c r="HOZ85" s="555"/>
      <c r="HPA85" s="555"/>
      <c r="HPB85" s="555"/>
      <c r="HPC85" s="555"/>
      <c r="HPD85" s="555"/>
      <c r="HPE85" s="555"/>
      <c r="HPF85" s="555"/>
      <c r="HPG85" s="555"/>
      <c r="HPH85" s="555"/>
      <c r="HPI85" s="555"/>
      <c r="HPJ85" s="555"/>
      <c r="HPK85" s="555"/>
      <c r="HPL85" s="555"/>
      <c r="HPM85" s="555"/>
      <c r="HPN85" s="555"/>
      <c r="HPO85" s="555"/>
      <c r="HPP85" s="555"/>
      <c r="HPQ85" s="555"/>
      <c r="HPR85" s="555"/>
      <c r="HPS85" s="555"/>
      <c r="HPT85" s="555"/>
      <c r="HPU85" s="555"/>
      <c r="HPV85" s="555"/>
      <c r="HPW85" s="555"/>
      <c r="HPX85" s="555"/>
      <c r="HPY85" s="555"/>
      <c r="HPZ85" s="555"/>
      <c r="HQA85" s="555"/>
      <c r="HQB85" s="555"/>
      <c r="HQC85" s="555"/>
      <c r="HQD85" s="555"/>
      <c r="HQE85" s="555"/>
      <c r="HQF85" s="555"/>
      <c r="HQG85" s="555"/>
      <c r="HQH85" s="555"/>
      <c r="HQI85" s="555"/>
      <c r="HQJ85" s="555"/>
      <c r="HQK85" s="555"/>
      <c r="HQL85" s="555"/>
      <c r="HQM85" s="555"/>
      <c r="HQN85" s="555"/>
      <c r="HQO85" s="555"/>
      <c r="HQP85" s="555"/>
      <c r="HQQ85" s="555"/>
      <c r="HQR85" s="555"/>
      <c r="HQS85" s="555"/>
      <c r="HQT85" s="555"/>
      <c r="HQU85" s="555"/>
      <c r="HQV85" s="555"/>
      <c r="HQW85" s="555"/>
      <c r="HQX85" s="555"/>
      <c r="HQY85" s="555"/>
      <c r="HQZ85" s="555"/>
      <c r="HRA85" s="555"/>
      <c r="HRB85" s="555"/>
      <c r="HRC85" s="555"/>
      <c r="HRD85" s="555"/>
      <c r="HRE85" s="555"/>
      <c r="HRF85" s="555"/>
      <c r="HRG85" s="555"/>
      <c r="HRH85" s="555"/>
      <c r="HRI85" s="555"/>
      <c r="HRJ85" s="555"/>
      <c r="HRK85" s="555"/>
      <c r="HRL85" s="555"/>
      <c r="HRM85" s="555"/>
      <c r="HRN85" s="555"/>
      <c r="HRO85" s="555"/>
      <c r="HRP85" s="555"/>
      <c r="HRQ85" s="555"/>
      <c r="HRR85" s="555"/>
      <c r="HRS85" s="555"/>
      <c r="HRT85" s="555"/>
      <c r="HRU85" s="555"/>
      <c r="HRV85" s="555"/>
      <c r="HRW85" s="555"/>
      <c r="HRX85" s="555"/>
      <c r="HRY85" s="555"/>
      <c r="HRZ85" s="555"/>
      <c r="HSA85" s="555"/>
      <c r="HSB85" s="555"/>
      <c r="HSC85" s="555"/>
      <c r="HSD85" s="555"/>
      <c r="HSE85" s="555"/>
      <c r="HSF85" s="555"/>
      <c r="HSG85" s="555"/>
      <c r="HSH85" s="555"/>
      <c r="HSI85" s="555"/>
      <c r="HSJ85" s="555"/>
      <c r="HSK85" s="555"/>
      <c r="HSL85" s="555"/>
      <c r="HSM85" s="555"/>
      <c r="HSN85" s="555"/>
      <c r="HSO85" s="555"/>
      <c r="HSP85" s="555"/>
      <c r="HSQ85" s="555"/>
      <c r="HSR85" s="555"/>
      <c r="HSS85" s="555"/>
      <c r="HST85" s="555"/>
      <c r="HSU85" s="555"/>
      <c r="HSV85" s="555"/>
      <c r="HSW85" s="555"/>
      <c r="HSX85" s="555"/>
      <c r="HSY85" s="555"/>
      <c r="HSZ85" s="555"/>
      <c r="HTA85" s="555"/>
      <c r="HTB85" s="555"/>
      <c r="HTC85" s="555"/>
      <c r="HTD85" s="555"/>
      <c r="HTE85" s="555"/>
      <c r="HTF85" s="555"/>
      <c r="HTG85" s="555"/>
      <c r="HTH85" s="555"/>
      <c r="HTI85" s="555"/>
      <c r="HTJ85" s="555"/>
      <c r="HTK85" s="555"/>
      <c r="HTL85" s="555"/>
      <c r="HTM85" s="555"/>
      <c r="HTN85" s="555"/>
      <c r="HTO85" s="555"/>
      <c r="HTP85" s="555"/>
      <c r="HTQ85" s="555"/>
      <c r="HTR85" s="555"/>
      <c r="HTS85" s="555"/>
      <c r="HTT85" s="555"/>
      <c r="HTU85" s="555"/>
      <c r="HTV85" s="555"/>
      <c r="HTW85" s="555"/>
      <c r="HTX85" s="555"/>
      <c r="HTY85" s="555"/>
      <c r="HTZ85" s="555"/>
      <c r="HUA85" s="555"/>
      <c r="HUB85" s="555"/>
      <c r="HUC85" s="555"/>
      <c r="HUD85" s="555"/>
      <c r="HUE85" s="555"/>
      <c r="HUF85" s="555"/>
      <c r="HUG85" s="555"/>
      <c r="HUH85" s="555"/>
      <c r="HUI85" s="555"/>
      <c r="HUJ85" s="555"/>
      <c r="HUK85" s="555"/>
      <c r="HUL85" s="555"/>
      <c r="HUM85" s="555"/>
      <c r="HUN85" s="555"/>
      <c r="HUO85" s="555"/>
      <c r="HUP85" s="555"/>
      <c r="HUQ85" s="555"/>
      <c r="HUR85" s="555"/>
      <c r="HUS85" s="555"/>
      <c r="HUT85" s="555"/>
      <c r="HUU85" s="555"/>
      <c r="HUV85" s="555"/>
      <c r="HUW85" s="555"/>
      <c r="HUX85" s="555"/>
      <c r="HUY85" s="555"/>
      <c r="HUZ85" s="555"/>
      <c r="HVA85" s="555"/>
      <c r="HVB85" s="555"/>
      <c r="HVC85" s="555"/>
      <c r="HVD85" s="555"/>
      <c r="HVE85" s="555"/>
      <c r="HVF85" s="555"/>
      <c r="HVG85" s="555"/>
      <c r="HVH85" s="555"/>
      <c r="HVI85" s="555"/>
      <c r="HVJ85" s="555"/>
      <c r="HVK85" s="555"/>
      <c r="HVL85" s="555"/>
      <c r="HVM85" s="555"/>
      <c r="HVN85" s="555"/>
      <c r="HVO85" s="555"/>
      <c r="HVP85" s="555"/>
      <c r="HVQ85" s="555"/>
      <c r="HVR85" s="555"/>
      <c r="HVS85" s="555"/>
      <c r="HVT85" s="555"/>
      <c r="HVU85" s="555"/>
      <c r="HVV85" s="555"/>
      <c r="HVW85" s="555"/>
      <c r="HVX85" s="555"/>
      <c r="HVY85" s="555"/>
      <c r="HVZ85" s="555"/>
      <c r="HWA85" s="555"/>
      <c r="HWB85" s="555"/>
      <c r="HWC85" s="555"/>
      <c r="HWD85" s="555"/>
      <c r="HWE85" s="555"/>
      <c r="HWF85" s="555"/>
      <c r="HWG85" s="555"/>
      <c r="HWH85" s="555"/>
      <c r="HWI85" s="555"/>
      <c r="HWJ85" s="555"/>
      <c r="HWK85" s="555"/>
      <c r="HWL85" s="555"/>
      <c r="HWM85" s="555"/>
      <c r="HWN85" s="555"/>
      <c r="HWO85" s="555"/>
      <c r="HWP85" s="555"/>
      <c r="HWQ85" s="555"/>
      <c r="HWR85" s="555"/>
      <c r="HWS85" s="555"/>
      <c r="HWT85" s="555"/>
      <c r="HWU85" s="555"/>
      <c r="HWV85" s="555"/>
      <c r="HWW85" s="555"/>
      <c r="HWX85" s="555"/>
      <c r="HWY85" s="555"/>
      <c r="HWZ85" s="555"/>
      <c r="HXA85" s="555"/>
      <c r="HXB85" s="555"/>
      <c r="HXC85" s="555"/>
      <c r="HXD85" s="555"/>
      <c r="HXE85" s="555"/>
      <c r="HXF85" s="555"/>
      <c r="HXG85" s="555"/>
      <c r="HXH85" s="555"/>
      <c r="HXI85" s="555"/>
      <c r="HXJ85" s="555"/>
      <c r="HXK85" s="555"/>
      <c r="HXL85" s="555"/>
      <c r="HXM85" s="555"/>
      <c r="HXN85" s="555"/>
      <c r="HXO85" s="555"/>
      <c r="HXP85" s="555"/>
      <c r="HXQ85" s="555"/>
      <c r="HXR85" s="555"/>
      <c r="HXS85" s="555"/>
      <c r="HXT85" s="555"/>
      <c r="HXU85" s="555"/>
      <c r="HXV85" s="555"/>
      <c r="HXW85" s="555"/>
      <c r="HXX85" s="555"/>
      <c r="HXY85" s="555"/>
      <c r="HXZ85" s="555"/>
      <c r="HYA85" s="555"/>
      <c r="HYB85" s="555"/>
      <c r="HYC85" s="555"/>
      <c r="HYD85" s="555"/>
      <c r="HYE85" s="555"/>
      <c r="HYF85" s="555"/>
      <c r="HYG85" s="555"/>
      <c r="HYH85" s="555"/>
      <c r="HYI85" s="555"/>
      <c r="HYJ85" s="555"/>
      <c r="HYK85" s="555"/>
      <c r="HYL85" s="555"/>
      <c r="HYM85" s="555"/>
      <c r="HYN85" s="555"/>
      <c r="HYO85" s="555"/>
      <c r="HYP85" s="555"/>
      <c r="HYQ85" s="555"/>
      <c r="HYR85" s="555"/>
      <c r="HYS85" s="555"/>
      <c r="HYT85" s="555"/>
      <c r="HYU85" s="555"/>
      <c r="HYV85" s="555"/>
      <c r="HYW85" s="555"/>
      <c r="HYX85" s="555"/>
      <c r="HYY85" s="555"/>
      <c r="HYZ85" s="555"/>
      <c r="HZA85" s="555"/>
      <c r="HZB85" s="555"/>
      <c r="HZC85" s="555"/>
      <c r="HZD85" s="555"/>
      <c r="HZE85" s="555"/>
      <c r="HZF85" s="555"/>
      <c r="HZG85" s="555"/>
      <c r="HZH85" s="555"/>
      <c r="HZI85" s="555"/>
      <c r="HZJ85" s="555"/>
      <c r="HZK85" s="555"/>
      <c r="HZL85" s="555"/>
      <c r="HZM85" s="555"/>
      <c r="HZN85" s="555"/>
      <c r="HZO85" s="555"/>
      <c r="HZP85" s="555"/>
      <c r="HZQ85" s="555"/>
      <c r="HZR85" s="555"/>
      <c r="HZS85" s="555"/>
      <c r="HZT85" s="555"/>
      <c r="HZU85" s="555"/>
      <c r="HZV85" s="555"/>
      <c r="HZW85" s="555"/>
      <c r="HZX85" s="555"/>
      <c r="HZY85" s="555"/>
      <c r="HZZ85" s="555"/>
      <c r="IAA85" s="555"/>
      <c r="IAB85" s="555"/>
      <c r="IAC85" s="555"/>
      <c r="IAD85" s="555"/>
      <c r="IAE85" s="555"/>
      <c r="IAF85" s="555"/>
      <c r="IAG85" s="555"/>
      <c r="IAH85" s="555"/>
      <c r="IAI85" s="555"/>
      <c r="IAJ85" s="555"/>
      <c r="IAK85" s="555"/>
      <c r="IAL85" s="555"/>
      <c r="IAM85" s="555"/>
      <c r="IAN85" s="555"/>
      <c r="IAO85" s="555"/>
      <c r="IAP85" s="555"/>
      <c r="IAQ85" s="555"/>
      <c r="IAR85" s="555"/>
      <c r="IAS85" s="555"/>
      <c r="IAT85" s="555"/>
      <c r="IAU85" s="555"/>
      <c r="IAV85" s="555"/>
      <c r="IAW85" s="555"/>
      <c r="IAX85" s="555"/>
      <c r="IAY85" s="555"/>
      <c r="IAZ85" s="555"/>
      <c r="IBA85" s="555"/>
      <c r="IBB85" s="555"/>
      <c r="IBC85" s="555"/>
      <c r="IBD85" s="555"/>
      <c r="IBE85" s="555"/>
      <c r="IBF85" s="555"/>
      <c r="IBG85" s="555"/>
      <c r="IBH85" s="555"/>
      <c r="IBI85" s="555"/>
      <c r="IBJ85" s="555"/>
      <c r="IBK85" s="555"/>
      <c r="IBL85" s="555"/>
      <c r="IBM85" s="555"/>
      <c r="IBN85" s="555"/>
      <c r="IBO85" s="555"/>
      <c r="IBP85" s="555"/>
      <c r="IBQ85" s="555"/>
      <c r="IBR85" s="555"/>
      <c r="IBS85" s="555"/>
      <c r="IBT85" s="555"/>
      <c r="IBU85" s="555"/>
      <c r="IBV85" s="555"/>
      <c r="IBW85" s="555"/>
      <c r="IBX85" s="555"/>
      <c r="IBY85" s="555"/>
      <c r="IBZ85" s="555"/>
      <c r="ICA85" s="555"/>
      <c r="ICB85" s="555"/>
      <c r="ICC85" s="555"/>
      <c r="ICD85" s="555"/>
      <c r="ICE85" s="555"/>
      <c r="ICF85" s="555"/>
      <c r="ICG85" s="555"/>
      <c r="ICH85" s="555"/>
      <c r="ICI85" s="555"/>
      <c r="ICJ85" s="555"/>
      <c r="ICK85" s="555"/>
      <c r="ICL85" s="555"/>
      <c r="ICM85" s="555"/>
      <c r="ICN85" s="555"/>
      <c r="ICO85" s="555"/>
      <c r="ICP85" s="555"/>
      <c r="ICQ85" s="555"/>
      <c r="ICR85" s="555"/>
      <c r="ICS85" s="555"/>
      <c r="ICT85" s="555"/>
      <c r="ICU85" s="555"/>
      <c r="ICV85" s="555"/>
      <c r="ICW85" s="555"/>
      <c r="ICX85" s="555"/>
      <c r="ICY85" s="555"/>
      <c r="ICZ85" s="555"/>
      <c r="IDA85" s="555"/>
      <c r="IDB85" s="555"/>
      <c r="IDC85" s="555"/>
      <c r="IDD85" s="555"/>
      <c r="IDE85" s="555"/>
      <c r="IDF85" s="555"/>
      <c r="IDG85" s="555"/>
      <c r="IDH85" s="555"/>
      <c r="IDI85" s="555"/>
      <c r="IDJ85" s="555"/>
      <c r="IDK85" s="555"/>
      <c r="IDL85" s="555"/>
      <c r="IDM85" s="555"/>
      <c r="IDN85" s="555"/>
      <c r="IDO85" s="555"/>
      <c r="IDP85" s="555"/>
      <c r="IDQ85" s="555"/>
      <c r="IDR85" s="555"/>
      <c r="IDS85" s="555"/>
      <c r="IDT85" s="555"/>
      <c r="IDU85" s="555"/>
      <c r="IDV85" s="555"/>
      <c r="IDW85" s="555"/>
      <c r="IDX85" s="555"/>
      <c r="IDY85" s="555"/>
      <c r="IDZ85" s="555"/>
      <c r="IEA85" s="555"/>
      <c r="IEB85" s="555"/>
      <c r="IEC85" s="555"/>
      <c r="IED85" s="555"/>
      <c r="IEE85" s="555"/>
      <c r="IEF85" s="555"/>
      <c r="IEG85" s="555"/>
      <c r="IEH85" s="555"/>
      <c r="IEI85" s="555"/>
      <c r="IEJ85" s="555"/>
      <c r="IEK85" s="555"/>
      <c r="IEL85" s="555"/>
      <c r="IEM85" s="555"/>
      <c r="IEN85" s="555"/>
      <c r="IEO85" s="555"/>
      <c r="IEP85" s="555"/>
      <c r="IEQ85" s="555"/>
      <c r="IER85" s="555"/>
      <c r="IES85" s="555"/>
      <c r="IET85" s="555"/>
      <c r="IEU85" s="555"/>
      <c r="IEV85" s="555"/>
      <c r="IEW85" s="555"/>
      <c r="IEX85" s="555"/>
      <c r="IEY85" s="555"/>
      <c r="IEZ85" s="555"/>
      <c r="IFA85" s="555"/>
      <c r="IFB85" s="555"/>
      <c r="IFC85" s="555"/>
      <c r="IFD85" s="555"/>
      <c r="IFE85" s="555"/>
      <c r="IFF85" s="555"/>
      <c r="IFG85" s="555"/>
      <c r="IFH85" s="555"/>
      <c r="IFI85" s="555"/>
      <c r="IFJ85" s="555"/>
      <c r="IFK85" s="555"/>
      <c r="IFL85" s="555"/>
      <c r="IFM85" s="555"/>
      <c r="IFN85" s="555"/>
      <c r="IFO85" s="555"/>
      <c r="IFP85" s="555"/>
      <c r="IFQ85" s="555"/>
      <c r="IFR85" s="555"/>
      <c r="IFS85" s="555"/>
      <c r="IFT85" s="555"/>
      <c r="IFU85" s="555"/>
      <c r="IFV85" s="555"/>
      <c r="IFW85" s="555"/>
      <c r="IFX85" s="555"/>
      <c r="IFY85" s="555"/>
      <c r="IFZ85" s="555"/>
      <c r="IGA85" s="555"/>
      <c r="IGB85" s="555"/>
      <c r="IGC85" s="555"/>
      <c r="IGD85" s="555"/>
      <c r="IGE85" s="555"/>
      <c r="IGF85" s="555"/>
      <c r="IGG85" s="555"/>
      <c r="IGH85" s="555"/>
      <c r="IGI85" s="555"/>
      <c r="IGJ85" s="555"/>
      <c r="IGK85" s="555"/>
      <c r="IGL85" s="555"/>
      <c r="IGM85" s="555"/>
      <c r="IGN85" s="555"/>
      <c r="IGO85" s="555"/>
      <c r="IGP85" s="555"/>
      <c r="IGQ85" s="555"/>
      <c r="IGR85" s="555"/>
      <c r="IGS85" s="555"/>
      <c r="IGT85" s="555"/>
      <c r="IGU85" s="555"/>
      <c r="IGV85" s="555"/>
      <c r="IGW85" s="555"/>
      <c r="IGX85" s="555"/>
      <c r="IGY85" s="555"/>
      <c r="IGZ85" s="555"/>
      <c r="IHA85" s="555"/>
      <c r="IHB85" s="555"/>
      <c r="IHC85" s="555"/>
      <c r="IHD85" s="555"/>
      <c r="IHE85" s="555"/>
      <c r="IHF85" s="555"/>
      <c r="IHG85" s="555"/>
      <c r="IHH85" s="555"/>
      <c r="IHI85" s="555"/>
      <c r="IHJ85" s="555"/>
      <c r="IHK85" s="555"/>
      <c r="IHL85" s="555"/>
      <c r="IHM85" s="555"/>
      <c r="IHN85" s="555"/>
      <c r="IHO85" s="555"/>
      <c r="IHP85" s="555"/>
      <c r="IHQ85" s="555"/>
      <c r="IHR85" s="555"/>
      <c r="IHS85" s="555"/>
      <c r="IHT85" s="555"/>
      <c r="IHU85" s="555"/>
      <c r="IHV85" s="555"/>
      <c r="IHW85" s="555"/>
      <c r="IHX85" s="555"/>
      <c r="IHY85" s="555"/>
      <c r="IHZ85" s="555"/>
      <c r="IIA85" s="555"/>
      <c r="IIB85" s="555"/>
      <c r="IIC85" s="555"/>
      <c r="IID85" s="555"/>
      <c r="IIE85" s="555"/>
      <c r="IIF85" s="555"/>
      <c r="IIG85" s="555"/>
      <c r="IIH85" s="555"/>
      <c r="III85" s="555"/>
      <c r="IIJ85" s="555"/>
      <c r="IIK85" s="555"/>
      <c r="IIL85" s="555"/>
      <c r="IIM85" s="555"/>
      <c r="IIN85" s="555"/>
      <c r="IIO85" s="555"/>
      <c r="IIP85" s="555"/>
      <c r="IIQ85" s="555"/>
      <c r="IIR85" s="555"/>
      <c r="IIS85" s="555"/>
      <c r="IIT85" s="555"/>
      <c r="IIU85" s="555"/>
      <c r="IIV85" s="555"/>
      <c r="IIW85" s="555"/>
      <c r="IIX85" s="555"/>
      <c r="IIY85" s="555"/>
      <c r="IIZ85" s="555"/>
      <c r="IJA85" s="555"/>
      <c r="IJB85" s="555"/>
      <c r="IJC85" s="555"/>
      <c r="IJD85" s="555"/>
      <c r="IJE85" s="555"/>
      <c r="IJF85" s="555"/>
      <c r="IJG85" s="555"/>
      <c r="IJH85" s="555"/>
      <c r="IJI85" s="555"/>
      <c r="IJJ85" s="555"/>
      <c r="IJK85" s="555"/>
      <c r="IJL85" s="555"/>
      <c r="IJM85" s="555"/>
      <c r="IJN85" s="555"/>
      <c r="IJO85" s="555"/>
      <c r="IJP85" s="555"/>
      <c r="IJQ85" s="555"/>
      <c r="IJR85" s="555"/>
      <c r="IJS85" s="555"/>
      <c r="IJT85" s="555"/>
      <c r="IJU85" s="555"/>
      <c r="IJV85" s="555"/>
      <c r="IJW85" s="555"/>
      <c r="IJX85" s="555"/>
      <c r="IJY85" s="555"/>
      <c r="IJZ85" s="555"/>
      <c r="IKA85" s="555"/>
      <c r="IKB85" s="555"/>
      <c r="IKC85" s="555"/>
      <c r="IKD85" s="555"/>
      <c r="IKE85" s="555"/>
      <c r="IKF85" s="555"/>
      <c r="IKG85" s="555"/>
      <c r="IKH85" s="555"/>
      <c r="IKI85" s="555"/>
      <c r="IKJ85" s="555"/>
      <c r="IKK85" s="555"/>
      <c r="IKL85" s="555"/>
      <c r="IKM85" s="555"/>
      <c r="IKN85" s="555"/>
      <c r="IKO85" s="555"/>
      <c r="IKP85" s="555"/>
      <c r="IKQ85" s="555"/>
      <c r="IKR85" s="555"/>
      <c r="IKS85" s="555"/>
      <c r="IKT85" s="555"/>
      <c r="IKU85" s="555"/>
      <c r="IKV85" s="555"/>
      <c r="IKW85" s="555"/>
      <c r="IKX85" s="555"/>
      <c r="IKY85" s="555"/>
      <c r="IKZ85" s="555"/>
      <c r="ILA85" s="555"/>
      <c r="ILB85" s="555"/>
      <c r="ILC85" s="555"/>
      <c r="ILD85" s="555"/>
      <c r="ILE85" s="555"/>
      <c r="ILF85" s="555"/>
      <c r="ILG85" s="555"/>
      <c r="ILH85" s="555"/>
      <c r="ILI85" s="555"/>
      <c r="ILJ85" s="555"/>
      <c r="ILK85" s="555"/>
      <c r="ILL85" s="555"/>
      <c r="ILM85" s="555"/>
      <c r="ILN85" s="555"/>
      <c r="ILO85" s="555"/>
      <c r="ILP85" s="555"/>
      <c r="ILQ85" s="555"/>
      <c r="ILR85" s="555"/>
      <c r="ILS85" s="555"/>
      <c r="ILT85" s="555"/>
      <c r="ILU85" s="555"/>
      <c r="ILV85" s="555"/>
      <c r="ILW85" s="555"/>
      <c r="ILX85" s="555"/>
      <c r="ILY85" s="555"/>
      <c r="ILZ85" s="555"/>
      <c r="IMA85" s="555"/>
      <c r="IMB85" s="555"/>
      <c r="IMC85" s="555"/>
      <c r="IMD85" s="555"/>
      <c r="IME85" s="555"/>
      <c r="IMF85" s="555"/>
      <c r="IMG85" s="555"/>
      <c r="IMH85" s="555"/>
      <c r="IMI85" s="555"/>
      <c r="IMJ85" s="555"/>
      <c r="IMK85" s="555"/>
      <c r="IML85" s="555"/>
      <c r="IMM85" s="555"/>
      <c r="IMN85" s="555"/>
      <c r="IMO85" s="555"/>
      <c r="IMP85" s="555"/>
      <c r="IMQ85" s="555"/>
      <c r="IMR85" s="555"/>
      <c r="IMS85" s="555"/>
      <c r="IMT85" s="555"/>
      <c r="IMU85" s="555"/>
      <c r="IMV85" s="555"/>
      <c r="IMW85" s="555"/>
      <c r="IMX85" s="555"/>
      <c r="IMY85" s="555"/>
      <c r="IMZ85" s="555"/>
      <c r="INA85" s="555"/>
      <c r="INB85" s="555"/>
      <c r="INC85" s="555"/>
      <c r="IND85" s="555"/>
      <c r="INE85" s="555"/>
      <c r="INF85" s="555"/>
      <c r="ING85" s="555"/>
      <c r="INH85" s="555"/>
      <c r="INI85" s="555"/>
      <c r="INJ85" s="555"/>
      <c r="INK85" s="555"/>
      <c r="INL85" s="555"/>
      <c r="INM85" s="555"/>
      <c r="INN85" s="555"/>
      <c r="INO85" s="555"/>
      <c r="INP85" s="555"/>
      <c r="INQ85" s="555"/>
      <c r="INR85" s="555"/>
      <c r="INS85" s="555"/>
      <c r="INT85" s="555"/>
      <c r="INU85" s="555"/>
      <c r="INV85" s="555"/>
      <c r="INW85" s="555"/>
      <c r="INX85" s="555"/>
      <c r="INY85" s="555"/>
      <c r="INZ85" s="555"/>
      <c r="IOA85" s="555"/>
      <c r="IOB85" s="555"/>
      <c r="IOC85" s="555"/>
      <c r="IOD85" s="555"/>
      <c r="IOE85" s="555"/>
      <c r="IOF85" s="555"/>
      <c r="IOG85" s="555"/>
      <c r="IOH85" s="555"/>
      <c r="IOI85" s="555"/>
      <c r="IOJ85" s="555"/>
      <c r="IOK85" s="555"/>
      <c r="IOL85" s="555"/>
      <c r="IOM85" s="555"/>
      <c r="ION85" s="555"/>
      <c r="IOO85" s="555"/>
      <c r="IOP85" s="555"/>
      <c r="IOQ85" s="555"/>
      <c r="IOR85" s="555"/>
      <c r="IOS85" s="555"/>
      <c r="IOT85" s="555"/>
      <c r="IOU85" s="555"/>
      <c r="IOV85" s="555"/>
      <c r="IOW85" s="555"/>
      <c r="IOX85" s="555"/>
      <c r="IOY85" s="555"/>
      <c r="IOZ85" s="555"/>
      <c r="IPA85" s="555"/>
      <c r="IPB85" s="555"/>
      <c r="IPC85" s="555"/>
      <c r="IPD85" s="555"/>
      <c r="IPE85" s="555"/>
      <c r="IPF85" s="555"/>
      <c r="IPG85" s="555"/>
      <c r="IPH85" s="555"/>
      <c r="IPI85" s="555"/>
      <c r="IPJ85" s="555"/>
      <c r="IPK85" s="555"/>
      <c r="IPL85" s="555"/>
      <c r="IPM85" s="555"/>
      <c r="IPN85" s="555"/>
      <c r="IPO85" s="555"/>
      <c r="IPP85" s="555"/>
      <c r="IPQ85" s="555"/>
      <c r="IPR85" s="555"/>
      <c r="IPS85" s="555"/>
      <c r="IPT85" s="555"/>
      <c r="IPU85" s="555"/>
      <c r="IPV85" s="555"/>
      <c r="IPW85" s="555"/>
      <c r="IPX85" s="555"/>
      <c r="IPY85" s="555"/>
      <c r="IPZ85" s="555"/>
      <c r="IQA85" s="555"/>
      <c r="IQB85" s="555"/>
      <c r="IQC85" s="555"/>
      <c r="IQD85" s="555"/>
      <c r="IQE85" s="555"/>
      <c r="IQF85" s="555"/>
      <c r="IQG85" s="555"/>
      <c r="IQH85" s="555"/>
      <c r="IQI85" s="555"/>
      <c r="IQJ85" s="555"/>
      <c r="IQK85" s="555"/>
      <c r="IQL85" s="555"/>
      <c r="IQM85" s="555"/>
      <c r="IQN85" s="555"/>
      <c r="IQO85" s="555"/>
      <c r="IQP85" s="555"/>
      <c r="IQQ85" s="555"/>
      <c r="IQR85" s="555"/>
      <c r="IQS85" s="555"/>
      <c r="IQT85" s="555"/>
      <c r="IQU85" s="555"/>
      <c r="IQV85" s="555"/>
      <c r="IQW85" s="555"/>
      <c r="IQX85" s="555"/>
      <c r="IQY85" s="555"/>
      <c r="IQZ85" s="555"/>
      <c r="IRA85" s="555"/>
      <c r="IRB85" s="555"/>
      <c r="IRC85" s="555"/>
      <c r="IRD85" s="555"/>
      <c r="IRE85" s="555"/>
      <c r="IRF85" s="555"/>
      <c r="IRG85" s="555"/>
      <c r="IRH85" s="555"/>
      <c r="IRI85" s="555"/>
      <c r="IRJ85" s="555"/>
      <c r="IRK85" s="555"/>
      <c r="IRL85" s="555"/>
      <c r="IRM85" s="555"/>
      <c r="IRN85" s="555"/>
      <c r="IRO85" s="555"/>
      <c r="IRP85" s="555"/>
      <c r="IRQ85" s="555"/>
      <c r="IRR85" s="555"/>
      <c r="IRS85" s="555"/>
      <c r="IRT85" s="555"/>
      <c r="IRU85" s="555"/>
      <c r="IRV85" s="555"/>
      <c r="IRW85" s="555"/>
      <c r="IRX85" s="555"/>
      <c r="IRY85" s="555"/>
      <c r="IRZ85" s="555"/>
      <c r="ISA85" s="555"/>
      <c r="ISB85" s="555"/>
      <c r="ISC85" s="555"/>
      <c r="ISD85" s="555"/>
      <c r="ISE85" s="555"/>
      <c r="ISF85" s="555"/>
      <c r="ISG85" s="555"/>
      <c r="ISH85" s="555"/>
      <c r="ISI85" s="555"/>
      <c r="ISJ85" s="555"/>
      <c r="ISK85" s="555"/>
      <c r="ISL85" s="555"/>
      <c r="ISM85" s="555"/>
      <c r="ISN85" s="555"/>
      <c r="ISO85" s="555"/>
      <c r="ISP85" s="555"/>
      <c r="ISQ85" s="555"/>
      <c r="ISR85" s="555"/>
      <c r="ISS85" s="555"/>
      <c r="IST85" s="555"/>
      <c r="ISU85" s="555"/>
      <c r="ISV85" s="555"/>
      <c r="ISW85" s="555"/>
      <c r="ISX85" s="555"/>
      <c r="ISY85" s="555"/>
      <c r="ISZ85" s="555"/>
      <c r="ITA85" s="555"/>
      <c r="ITB85" s="555"/>
      <c r="ITC85" s="555"/>
      <c r="ITD85" s="555"/>
      <c r="ITE85" s="555"/>
      <c r="ITF85" s="555"/>
      <c r="ITG85" s="555"/>
      <c r="ITH85" s="555"/>
      <c r="ITI85" s="555"/>
      <c r="ITJ85" s="555"/>
      <c r="ITK85" s="555"/>
      <c r="ITL85" s="555"/>
      <c r="ITM85" s="555"/>
      <c r="ITN85" s="555"/>
      <c r="ITO85" s="555"/>
      <c r="ITP85" s="555"/>
      <c r="ITQ85" s="555"/>
      <c r="ITR85" s="555"/>
      <c r="ITS85" s="555"/>
      <c r="ITT85" s="555"/>
      <c r="ITU85" s="555"/>
      <c r="ITV85" s="555"/>
      <c r="ITW85" s="555"/>
      <c r="ITX85" s="555"/>
      <c r="ITY85" s="555"/>
      <c r="ITZ85" s="555"/>
      <c r="IUA85" s="555"/>
      <c r="IUB85" s="555"/>
      <c r="IUC85" s="555"/>
      <c r="IUD85" s="555"/>
      <c r="IUE85" s="555"/>
      <c r="IUF85" s="555"/>
      <c r="IUG85" s="555"/>
      <c r="IUH85" s="555"/>
      <c r="IUI85" s="555"/>
      <c r="IUJ85" s="555"/>
      <c r="IUK85" s="555"/>
      <c r="IUL85" s="555"/>
      <c r="IUM85" s="555"/>
      <c r="IUN85" s="555"/>
      <c r="IUO85" s="555"/>
      <c r="IUP85" s="555"/>
      <c r="IUQ85" s="555"/>
      <c r="IUR85" s="555"/>
      <c r="IUS85" s="555"/>
      <c r="IUT85" s="555"/>
      <c r="IUU85" s="555"/>
      <c r="IUV85" s="555"/>
      <c r="IUW85" s="555"/>
      <c r="IUX85" s="555"/>
      <c r="IUY85" s="555"/>
      <c r="IUZ85" s="555"/>
      <c r="IVA85" s="555"/>
      <c r="IVB85" s="555"/>
      <c r="IVC85" s="555"/>
      <c r="IVD85" s="555"/>
      <c r="IVE85" s="555"/>
      <c r="IVF85" s="555"/>
      <c r="IVG85" s="555"/>
      <c r="IVH85" s="555"/>
      <c r="IVI85" s="555"/>
      <c r="IVJ85" s="555"/>
      <c r="IVK85" s="555"/>
      <c r="IVL85" s="555"/>
      <c r="IVM85" s="555"/>
      <c r="IVN85" s="555"/>
      <c r="IVO85" s="555"/>
      <c r="IVP85" s="555"/>
      <c r="IVQ85" s="555"/>
      <c r="IVR85" s="555"/>
      <c r="IVS85" s="555"/>
      <c r="IVT85" s="555"/>
      <c r="IVU85" s="555"/>
      <c r="IVV85" s="555"/>
      <c r="IVW85" s="555"/>
      <c r="IVX85" s="555"/>
      <c r="IVY85" s="555"/>
      <c r="IVZ85" s="555"/>
      <c r="IWA85" s="555"/>
      <c r="IWB85" s="555"/>
      <c r="IWC85" s="555"/>
      <c r="IWD85" s="555"/>
      <c r="IWE85" s="555"/>
      <c r="IWF85" s="555"/>
      <c r="IWG85" s="555"/>
      <c r="IWH85" s="555"/>
      <c r="IWI85" s="555"/>
      <c r="IWJ85" s="555"/>
      <c r="IWK85" s="555"/>
      <c r="IWL85" s="555"/>
      <c r="IWM85" s="555"/>
      <c r="IWN85" s="555"/>
      <c r="IWO85" s="555"/>
      <c r="IWP85" s="555"/>
      <c r="IWQ85" s="555"/>
      <c r="IWR85" s="555"/>
      <c r="IWS85" s="555"/>
      <c r="IWT85" s="555"/>
      <c r="IWU85" s="555"/>
      <c r="IWV85" s="555"/>
      <c r="IWW85" s="555"/>
      <c r="IWX85" s="555"/>
      <c r="IWY85" s="555"/>
      <c r="IWZ85" s="555"/>
      <c r="IXA85" s="555"/>
      <c r="IXB85" s="555"/>
      <c r="IXC85" s="555"/>
      <c r="IXD85" s="555"/>
      <c r="IXE85" s="555"/>
      <c r="IXF85" s="555"/>
      <c r="IXG85" s="555"/>
      <c r="IXH85" s="555"/>
      <c r="IXI85" s="555"/>
      <c r="IXJ85" s="555"/>
      <c r="IXK85" s="555"/>
      <c r="IXL85" s="555"/>
      <c r="IXM85" s="555"/>
      <c r="IXN85" s="555"/>
      <c r="IXO85" s="555"/>
      <c r="IXP85" s="555"/>
      <c r="IXQ85" s="555"/>
      <c r="IXR85" s="555"/>
      <c r="IXS85" s="555"/>
      <c r="IXT85" s="555"/>
      <c r="IXU85" s="555"/>
      <c r="IXV85" s="555"/>
      <c r="IXW85" s="555"/>
      <c r="IXX85" s="555"/>
      <c r="IXY85" s="555"/>
      <c r="IXZ85" s="555"/>
      <c r="IYA85" s="555"/>
      <c r="IYB85" s="555"/>
      <c r="IYC85" s="555"/>
      <c r="IYD85" s="555"/>
      <c r="IYE85" s="555"/>
      <c r="IYF85" s="555"/>
      <c r="IYG85" s="555"/>
      <c r="IYH85" s="555"/>
      <c r="IYI85" s="555"/>
      <c r="IYJ85" s="555"/>
      <c r="IYK85" s="555"/>
      <c r="IYL85" s="555"/>
      <c r="IYM85" s="555"/>
      <c r="IYN85" s="555"/>
      <c r="IYO85" s="555"/>
      <c r="IYP85" s="555"/>
      <c r="IYQ85" s="555"/>
      <c r="IYR85" s="555"/>
      <c r="IYS85" s="555"/>
      <c r="IYT85" s="555"/>
      <c r="IYU85" s="555"/>
      <c r="IYV85" s="555"/>
      <c r="IYW85" s="555"/>
      <c r="IYX85" s="555"/>
      <c r="IYY85" s="555"/>
      <c r="IYZ85" s="555"/>
      <c r="IZA85" s="555"/>
      <c r="IZB85" s="555"/>
      <c r="IZC85" s="555"/>
      <c r="IZD85" s="555"/>
      <c r="IZE85" s="555"/>
      <c r="IZF85" s="555"/>
      <c r="IZG85" s="555"/>
      <c r="IZH85" s="555"/>
      <c r="IZI85" s="555"/>
      <c r="IZJ85" s="555"/>
      <c r="IZK85" s="555"/>
      <c r="IZL85" s="555"/>
      <c r="IZM85" s="555"/>
      <c r="IZN85" s="555"/>
      <c r="IZO85" s="555"/>
      <c r="IZP85" s="555"/>
      <c r="IZQ85" s="555"/>
      <c r="IZR85" s="555"/>
      <c r="IZS85" s="555"/>
      <c r="IZT85" s="555"/>
      <c r="IZU85" s="555"/>
      <c r="IZV85" s="555"/>
      <c r="IZW85" s="555"/>
      <c r="IZX85" s="555"/>
      <c r="IZY85" s="555"/>
      <c r="IZZ85" s="555"/>
      <c r="JAA85" s="555"/>
      <c r="JAB85" s="555"/>
      <c r="JAC85" s="555"/>
      <c r="JAD85" s="555"/>
      <c r="JAE85" s="555"/>
      <c r="JAF85" s="555"/>
      <c r="JAG85" s="555"/>
      <c r="JAH85" s="555"/>
      <c r="JAI85" s="555"/>
      <c r="JAJ85" s="555"/>
      <c r="JAK85" s="555"/>
      <c r="JAL85" s="555"/>
      <c r="JAM85" s="555"/>
      <c r="JAN85" s="555"/>
      <c r="JAO85" s="555"/>
      <c r="JAP85" s="555"/>
      <c r="JAQ85" s="555"/>
      <c r="JAR85" s="555"/>
      <c r="JAS85" s="555"/>
      <c r="JAT85" s="555"/>
      <c r="JAU85" s="555"/>
      <c r="JAV85" s="555"/>
      <c r="JAW85" s="555"/>
      <c r="JAX85" s="555"/>
      <c r="JAY85" s="555"/>
      <c r="JAZ85" s="555"/>
      <c r="JBA85" s="555"/>
      <c r="JBB85" s="555"/>
      <c r="JBC85" s="555"/>
      <c r="JBD85" s="555"/>
      <c r="JBE85" s="555"/>
      <c r="JBF85" s="555"/>
      <c r="JBG85" s="555"/>
      <c r="JBH85" s="555"/>
      <c r="JBI85" s="555"/>
      <c r="JBJ85" s="555"/>
      <c r="JBK85" s="555"/>
      <c r="JBL85" s="555"/>
      <c r="JBM85" s="555"/>
      <c r="JBN85" s="555"/>
      <c r="JBO85" s="555"/>
      <c r="JBP85" s="555"/>
      <c r="JBQ85" s="555"/>
      <c r="JBR85" s="555"/>
      <c r="JBS85" s="555"/>
      <c r="JBT85" s="555"/>
      <c r="JBU85" s="555"/>
      <c r="JBV85" s="555"/>
      <c r="JBW85" s="555"/>
      <c r="JBX85" s="555"/>
      <c r="JBY85" s="555"/>
      <c r="JBZ85" s="555"/>
      <c r="JCA85" s="555"/>
      <c r="JCB85" s="555"/>
      <c r="JCC85" s="555"/>
      <c r="JCD85" s="555"/>
      <c r="JCE85" s="555"/>
      <c r="JCF85" s="555"/>
      <c r="JCG85" s="555"/>
      <c r="JCH85" s="555"/>
      <c r="JCI85" s="555"/>
      <c r="JCJ85" s="555"/>
      <c r="JCK85" s="555"/>
      <c r="JCL85" s="555"/>
      <c r="JCM85" s="555"/>
      <c r="JCN85" s="555"/>
      <c r="JCO85" s="555"/>
      <c r="JCP85" s="555"/>
      <c r="JCQ85" s="555"/>
      <c r="JCR85" s="555"/>
      <c r="JCS85" s="555"/>
      <c r="JCT85" s="555"/>
      <c r="JCU85" s="555"/>
      <c r="JCV85" s="555"/>
      <c r="JCW85" s="555"/>
      <c r="JCX85" s="555"/>
      <c r="JCY85" s="555"/>
      <c r="JCZ85" s="555"/>
      <c r="JDA85" s="555"/>
      <c r="JDB85" s="555"/>
      <c r="JDC85" s="555"/>
      <c r="JDD85" s="555"/>
      <c r="JDE85" s="555"/>
      <c r="JDF85" s="555"/>
      <c r="JDG85" s="555"/>
      <c r="JDH85" s="555"/>
      <c r="JDI85" s="555"/>
      <c r="JDJ85" s="555"/>
      <c r="JDK85" s="555"/>
      <c r="JDL85" s="555"/>
      <c r="JDM85" s="555"/>
      <c r="JDN85" s="555"/>
      <c r="JDO85" s="555"/>
      <c r="JDP85" s="555"/>
      <c r="JDQ85" s="555"/>
      <c r="JDR85" s="555"/>
      <c r="JDS85" s="555"/>
      <c r="JDT85" s="555"/>
      <c r="JDU85" s="555"/>
      <c r="JDV85" s="555"/>
      <c r="JDW85" s="555"/>
      <c r="JDX85" s="555"/>
      <c r="JDY85" s="555"/>
      <c r="JDZ85" s="555"/>
      <c r="JEA85" s="555"/>
      <c r="JEB85" s="555"/>
      <c r="JEC85" s="555"/>
      <c r="JED85" s="555"/>
      <c r="JEE85" s="555"/>
      <c r="JEF85" s="555"/>
      <c r="JEG85" s="555"/>
      <c r="JEH85" s="555"/>
      <c r="JEI85" s="555"/>
      <c r="JEJ85" s="555"/>
      <c r="JEK85" s="555"/>
      <c r="JEL85" s="555"/>
      <c r="JEM85" s="555"/>
      <c r="JEN85" s="555"/>
      <c r="JEO85" s="555"/>
      <c r="JEP85" s="555"/>
      <c r="JEQ85" s="555"/>
      <c r="JER85" s="555"/>
      <c r="JES85" s="555"/>
      <c r="JET85" s="555"/>
      <c r="JEU85" s="555"/>
      <c r="JEV85" s="555"/>
      <c r="JEW85" s="555"/>
      <c r="JEX85" s="555"/>
      <c r="JEY85" s="555"/>
      <c r="JEZ85" s="555"/>
      <c r="JFA85" s="555"/>
      <c r="JFB85" s="555"/>
      <c r="JFC85" s="555"/>
      <c r="JFD85" s="555"/>
      <c r="JFE85" s="555"/>
      <c r="JFF85" s="555"/>
      <c r="JFG85" s="555"/>
      <c r="JFH85" s="555"/>
      <c r="JFI85" s="555"/>
      <c r="JFJ85" s="555"/>
      <c r="JFK85" s="555"/>
      <c r="JFL85" s="555"/>
      <c r="JFM85" s="555"/>
      <c r="JFN85" s="555"/>
      <c r="JFO85" s="555"/>
      <c r="JFP85" s="555"/>
      <c r="JFQ85" s="555"/>
      <c r="JFR85" s="555"/>
      <c r="JFS85" s="555"/>
      <c r="JFT85" s="555"/>
      <c r="JFU85" s="555"/>
      <c r="JFV85" s="555"/>
      <c r="JFW85" s="555"/>
      <c r="JFX85" s="555"/>
      <c r="JFY85" s="555"/>
      <c r="JFZ85" s="555"/>
      <c r="JGA85" s="555"/>
      <c r="JGB85" s="555"/>
      <c r="JGC85" s="555"/>
      <c r="JGD85" s="555"/>
      <c r="JGE85" s="555"/>
      <c r="JGF85" s="555"/>
      <c r="JGG85" s="555"/>
      <c r="JGH85" s="555"/>
      <c r="JGI85" s="555"/>
      <c r="JGJ85" s="555"/>
      <c r="JGK85" s="555"/>
      <c r="JGL85" s="555"/>
      <c r="JGM85" s="555"/>
      <c r="JGN85" s="555"/>
      <c r="JGO85" s="555"/>
      <c r="JGP85" s="555"/>
      <c r="JGQ85" s="555"/>
      <c r="JGR85" s="555"/>
      <c r="JGS85" s="555"/>
      <c r="JGT85" s="555"/>
      <c r="JGU85" s="555"/>
      <c r="JGV85" s="555"/>
      <c r="JGW85" s="555"/>
      <c r="JGX85" s="555"/>
      <c r="JGY85" s="555"/>
      <c r="JGZ85" s="555"/>
      <c r="JHA85" s="555"/>
      <c r="JHB85" s="555"/>
      <c r="JHC85" s="555"/>
      <c r="JHD85" s="555"/>
      <c r="JHE85" s="555"/>
      <c r="JHF85" s="555"/>
      <c r="JHG85" s="555"/>
      <c r="JHH85" s="555"/>
      <c r="JHI85" s="555"/>
      <c r="JHJ85" s="555"/>
      <c r="JHK85" s="555"/>
      <c r="JHL85" s="555"/>
      <c r="JHM85" s="555"/>
      <c r="JHN85" s="555"/>
      <c r="JHO85" s="555"/>
      <c r="JHP85" s="555"/>
      <c r="JHQ85" s="555"/>
      <c r="JHR85" s="555"/>
      <c r="JHS85" s="555"/>
      <c r="JHT85" s="555"/>
      <c r="JHU85" s="555"/>
      <c r="JHV85" s="555"/>
      <c r="JHW85" s="555"/>
      <c r="JHX85" s="555"/>
      <c r="JHY85" s="555"/>
      <c r="JHZ85" s="555"/>
      <c r="JIA85" s="555"/>
      <c r="JIB85" s="555"/>
      <c r="JIC85" s="555"/>
      <c r="JID85" s="555"/>
      <c r="JIE85" s="555"/>
      <c r="JIF85" s="555"/>
      <c r="JIG85" s="555"/>
      <c r="JIH85" s="555"/>
      <c r="JII85" s="555"/>
      <c r="JIJ85" s="555"/>
      <c r="JIK85" s="555"/>
      <c r="JIL85" s="555"/>
      <c r="JIM85" s="555"/>
      <c r="JIN85" s="555"/>
      <c r="JIO85" s="555"/>
      <c r="JIP85" s="555"/>
      <c r="JIQ85" s="555"/>
      <c r="JIR85" s="555"/>
      <c r="JIS85" s="555"/>
      <c r="JIT85" s="555"/>
      <c r="JIU85" s="555"/>
      <c r="JIV85" s="555"/>
      <c r="JIW85" s="555"/>
      <c r="JIX85" s="555"/>
      <c r="JIY85" s="555"/>
      <c r="JIZ85" s="555"/>
      <c r="JJA85" s="555"/>
      <c r="JJB85" s="555"/>
      <c r="JJC85" s="555"/>
      <c r="JJD85" s="555"/>
      <c r="JJE85" s="555"/>
      <c r="JJF85" s="555"/>
      <c r="JJG85" s="555"/>
      <c r="JJH85" s="555"/>
      <c r="JJI85" s="555"/>
      <c r="JJJ85" s="555"/>
      <c r="JJK85" s="555"/>
      <c r="JJL85" s="555"/>
      <c r="JJM85" s="555"/>
      <c r="JJN85" s="555"/>
      <c r="JJO85" s="555"/>
      <c r="JJP85" s="555"/>
      <c r="JJQ85" s="555"/>
      <c r="JJR85" s="555"/>
      <c r="JJS85" s="555"/>
      <c r="JJT85" s="555"/>
      <c r="JJU85" s="555"/>
      <c r="JJV85" s="555"/>
      <c r="JJW85" s="555"/>
      <c r="JJX85" s="555"/>
      <c r="JJY85" s="555"/>
      <c r="JJZ85" s="555"/>
      <c r="JKA85" s="555"/>
      <c r="JKB85" s="555"/>
      <c r="JKC85" s="555"/>
      <c r="JKD85" s="555"/>
      <c r="JKE85" s="555"/>
      <c r="JKF85" s="555"/>
      <c r="JKG85" s="555"/>
      <c r="JKH85" s="555"/>
      <c r="JKI85" s="555"/>
      <c r="JKJ85" s="555"/>
      <c r="JKK85" s="555"/>
      <c r="JKL85" s="555"/>
      <c r="JKM85" s="555"/>
      <c r="JKN85" s="555"/>
      <c r="JKO85" s="555"/>
      <c r="JKP85" s="555"/>
      <c r="JKQ85" s="555"/>
      <c r="JKR85" s="555"/>
      <c r="JKS85" s="555"/>
      <c r="JKT85" s="555"/>
      <c r="JKU85" s="555"/>
      <c r="JKV85" s="555"/>
      <c r="JKW85" s="555"/>
      <c r="JKX85" s="555"/>
      <c r="JKY85" s="555"/>
      <c r="JKZ85" s="555"/>
      <c r="JLA85" s="555"/>
      <c r="JLB85" s="555"/>
      <c r="JLC85" s="555"/>
      <c r="JLD85" s="555"/>
      <c r="JLE85" s="555"/>
      <c r="JLF85" s="555"/>
      <c r="JLG85" s="555"/>
      <c r="JLH85" s="555"/>
      <c r="JLI85" s="555"/>
      <c r="JLJ85" s="555"/>
      <c r="JLK85" s="555"/>
      <c r="JLL85" s="555"/>
      <c r="JLM85" s="555"/>
      <c r="JLN85" s="555"/>
      <c r="JLO85" s="555"/>
      <c r="JLP85" s="555"/>
      <c r="JLQ85" s="555"/>
      <c r="JLR85" s="555"/>
      <c r="JLS85" s="555"/>
      <c r="JLT85" s="555"/>
      <c r="JLU85" s="555"/>
      <c r="JLV85" s="555"/>
      <c r="JLW85" s="555"/>
      <c r="JLX85" s="555"/>
      <c r="JLY85" s="555"/>
      <c r="JLZ85" s="555"/>
      <c r="JMA85" s="555"/>
      <c r="JMB85" s="555"/>
      <c r="JMC85" s="555"/>
      <c r="JMD85" s="555"/>
      <c r="JME85" s="555"/>
      <c r="JMF85" s="555"/>
      <c r="JMG85" s="555"/>
      <c r="JMH85" s="555"/>
      <c r="JMI85" s="555"/>
      <c r="JMJ85" s="555"/>
      <c r="JMK85" s="555"/>
      <c r="JML85" s="555"/>
      <c r="JMM85" s="555"/>
      <c r="JMN85" s="555"/>
      <c r="JMO85" s="555"/>
      <c r="JMP85" s="555"/>
      <c r="JMQ85" s="555"/>
      <c r="JMR85" s="555"/>
      <c r="JMS85" s="555"/>
      <c r="JMT85" s="555"/>
      <c r="JMU85" s="555"/>
      <c r="JMV85" s="555"/>
      <c r="JMW85" s="555"/>
      <c r="JMX85" s="555"/>
      <c r="JMY85" s="555"/>
      <c r="JMZ85" s="555"/>
      <c r="JNA85" s="555"/>
      <c r="JNB85" s="555"/>
      <c r="JNC85" s="555"/>
      <c r="JND85" s="555"/>
      <c r="JNE85" s="555"/>
      <c r="JNF85" s="555"/>
      <c r="JNG85" s="555"/>
      <c r="JNH85" s="555"/>
      <c r="JNI85" s="555"/>
      <c r="JNJ85" s="555"/>
      <c r="JNK85" s="555"/>
      <c r="JNL85" s="555"/>
      <c r="JNM85" s="555"/>
      <c r="JNN85" s="555"/>
      <c r="JNO85" s="555"/>
      <c r="JNP85" s="555"/>
      <c r="JNQ85" s="555"/>
      <c r="JNR85" s="555"/>
      <c r="JNS85" s="555"/>
      <c r="JNT85" s="555"/>
      <c r="JNU85" s="555"/>
      <c r="JNV85" s="555"/>
      <c r="JNW85" s="555"/>
      <c r="JNX85" s="555"/>
      <c r="JNY85" s="555"/>
      <c r="JNZ85" s="555"/>
      <c r="JOA85" s="555"/>
      <c r="JOB85" s="555"/>
      <c r="JOC85" s="555"/>
      <c r="JOD85" s="555"/>
      <c r="JOE85" s="555"/>
      <c r="JOF85" s="555"/>
      <c r="JOG85" s="555"/>
      <c r="JOH85" s="555"/>
      <c r="JOI85" s="555"/>
      <c r="JOJ85" s="555"/>
      <c r="JOK85" s="555"/>
      <c r="JOL85" s="555"/>
      <c r="JOM85" s="555"/>
      <c r="JON85" s="555"/>
      <c r="JOO85" s="555"/>
      <c r="JOP85" s="555"/>
      <c r="JOQ85" s="555"/>
      <c r="JOR85" s="555"/>
      <c r="JOS85" s="555"/>
      <c r="JOT85" s="555"/>
      <c r="JOU85" s="555"/>
      <c r="JOV85" s="555"/>
      <c r="JOW85" s="555"/>
      <c r="JOX85" s="555"/>
      <c r="JOY85" s="555"/>
      <c r="JOZ85" s="555"/>
      <c r="JPA85" s="555"/>
      <c r="JPB85" s="555"/>
      <c r="JPC85" s="555"/>
      <c r="JPD85" s="555"/>
      <c r="JPE85" s="555"/>
      <c r="JPF85" s="555"/>
      <c r="JPG85" s="555"/>
      <c r="JPH85" s="555"/>
      <c r="JPI85" s="555"/>
      <c r="JPJ85" s="555"/>
      <c r="JPK85" s="555"/>
      <c r="JPL85" s="555"/>
      <c r="JPM85" s="555"/>
      <c r="JPN85" s="555"/>
      <c r="JPO85" s="555"/>
      <c r="JPP85" s="555"/>
      <c r="JPQ85" s="555"/>
      <c r="JPR85" s="555"/>
      <c r="JPS85" s="555"/>
      <c r="JPT85" s="555"/>
      <c r="JPU85" s="555"/>
      <c r="JPV85" s="555"/>
      <c r="JPW85" s="555"/>
      <c r="JPX85" s="555"/>
      <c r="JPY85" s="555"/>
      <c r="JPZ85" s="555"/>
      <c r="JQA85" s="555"/>
      <c r="JQB85" s="555"/>
      <c r="JQC85" s="555"/>
      <c r="JQD85" s="555"/>
      <c r="JQE85" s="555"/>
      <c r="JQF85" s="555"/>
      <c r="JQG85" s="555"/>
      <c r="JQH85" s="555"/>
      <c r="JQI85" s="555"/>
      <c r="JQJ85" s="555"/>
      <c r="JQK85" s="555"/>
      <c r="JQL85" s="555"/>
      <c r="JQM85" s="555"/>
      <c r="JQN85" s="555"/>
      <c r="JQO85" s="555"/>
      <c r="JQP85" s="555"/>
      <c r="JQQ85" s="555"/>
      <c r="JQR85" s="555"/>
      <c r="JQS85" s="555"/>
      <c r="JQT85" s="555"/>
      <c r="JQU85" s="555"/>
      <c r="JQV85" s="555"/>
      <c r="JQW85" s="555"/>
      <c r="JQX85" s="555"/>
      <c r="JQY85" s="555"/>
      <c r="JQZ85" s="555"/>
      <c r="JRA85" s="555"/>
      <c r="JRB85" s="555"/>
      <c r="JRC85" s="555"/>
      <c r="JRD85" s="555"/>
      <c r="JRE85" s="555"/>
      <c r="JRF85" s="555"/>
      <c r="JRG85" s="555"/>
      <c r="JRH85" s="555"/>
      <c r="JRI85" s="555"/>
      <c r="JRJ85" s="555"/>
      <c r="JRK85" s="555"/>
      <c r="JRL85" s="555"/>
      <c r="JRM85" s="555"/>
      <c r="JRN85" s="555"/>
      <c r="JRO85" s="555"/>
      <c r="JRP85" s="555"/>
      <c r="JRQ85" s="555"/>
      <c r="JRR85" s="555"/>
      <c r="JRS85" s="555"/>
      <c r="JRT85" s="555"/>
      <c r="JRU85" s="555"/>
      <c r="JRV85" s="555"/>
      <c r="JRW85" s="555"/>
      <c r="JRX85" s="555"/>
      <c r="JRY85" s="555"/>
      <c r="JRZ85" s="555"/>
      <c r="JSA85" s="555"/>
      <c r="JSB85" s="555"/>
      <c r="JSC85" s="555"/>
      <c r="JSD85" s="555"/>
      <c r="JSE85" s="555"/>
      <c r="JSF85" s="555"/>
      <c r="JSG85" s="555"/>
      <c r="JSH85" s="555"/>
      <c r="JSI85" s="555"/>
      <c r="JSJ85" s="555"/>
      <c r="JSK85" s="555"/>
      <c r="JSL85" s="555"/>
      <c r="JSM85" s="555"/>
      <c r="JSN85" s="555"/>
      <c r="JSO85" s="555"/>
      <c r="JSP85" s="555"/>
      <c r="JSQ85" s="555"/>
      <c r="JSR85" s="555"/>
      <c r="JSS85" s="555"/>
      <c r="JST85" s="555"/>
      <c r="JSU85" s="555"/>
      <c r="JSV85" s="555"/>
      <c r="JSW85" s="555"/>
      <c r="JSX85" s="555"/>
      <c r="JSY85" s="555"/>
      <c r="JSZ85" s="555"/>
      <c r="JTA85" s="555"/>
      <c r="JTB85" s="555"/>
      <c r="JTC85" s="555"/>
      <c r="JTD85" s="555"/>
      <c r="JTE85" s="555"/>
      <c r="JTF85" s="555"/>
      <c r="JTG85" s="555"/>
      <c r="JTH85" s="555"/>
      <c r="JTI85" s="555"/>
      <c r="JTJ85" s="555"/>
      <c r="JTK85" s="555"/>
      <c r="JTL85" s="555"/>
      <c r="JTM85" s="555"/>
      <c r="JTN85" s="555"/>
      <c r="JTO85" s="555"/>
      <c r="JTP85" s="555"/>
      <c r="JTQ85" s="555"/>
      <c r="JTR85" s="555"/>
      <c r="JTS85" s="555"/>
      <c r="JTT85" s="555"/>
      <c r="JTU85" s="555"/>
      <c r="JTV85" s="555"/>
      <c r="JTW85" s="555"/>
      <c r="JTX85" s="555"/>
      <c r="JTY85" s="555"/>
      <c r="JTZ85" s="555"/>
      <c r="JUA85" s="555"/>
      <c r="JUB85" s="555"/>
      <c r="JUC85" s="555"/>
      <c r="JUD85" s="555"/>
      <c r="JUE85" s="555"/>
      <c r="JUF85" s="555"/>
      <c r="JUG85" s="555"/>
      <c r="JUH85" s="555"/>
      <c r="JUI85" s="555"/>
      <c r="JUJ85" s="555"/>
      <c r="JUK85" s="555"/>
      <c r="JUL85" s="555"/>
      <c r="JUM85" s="555"/>
      <c r="JUN85" s="555"/>
      <c r="JUO85" s="555"/>
      <c r="JUP85" s="555"/>
      <c r="JUQ85" s="555"/>
      <c r="JUR85" s="555"/>
      <c r="JUS85" s="555"/>
      <c r="JUT85" s="555"/>
      <c r="JUU85" s="555"/>
      <c r="JUV85" s="555"/>
      <c r="JUW85" s="555"/>
      <c r="JUX85" s="555"/>
      <c r="JUY85" s="555"/>
      <c r="JUZ85" s="555"/>
      <c r="JVA85" s="555"/>
      <c r="JVB85" s="555"/>
      <c r="JVC85" s="555"/>
      <c r="JVD85" s="555"/>
      <c r="JVE85" s="555"/>
      <c r="JVF85" s="555"/>
      <c r="JVG85" s="555"/>
      <c r="JVH85" s="555"/>
      <c r="JVI85" s="555"/>
      <c r="JVJ85" s="555"/>
      <c r="JVK85" s="555"/>
      <c r="JVL85" s="555"/>
      <c r="JVM85" s="555"/>
      <c r="JVN85" s="555"/>
      <c r="JVO85" s="555"/>
      <c r="JVP85" s="555"/>
      <c r="JVQ85" s="555"/>
      <c r="JVR85" s="555"/>
      <c r="JVS85" s="555"/>
      <c r="JVT85" s="555"/>
      <c r="JVU85" s="555"/>
      <c r="JVV85" s="555"/>
      <c r="JVW85" s="555"/>
      <c r="JVX85" s="555"/>
      <c r="JVY85" s="555"/>
      <c r="JVZ85" s="555"/>
      <c r="JWA85" s="555"/>
      <c r="JWB85" s="555"/>
      <c r="JWC85" s="555"/>
      <c r="JWD85" s="555"/>
      <c r="JWE85" s="555"/>
      <c r="JWF85" s="555"/>
      <c r="JWG85" s="555"/>
      <c r="JWH85" s="555"/>
      <c r="JWI85" s="555"/>
      <c r="JWJ85" s="555"/>
      <c r="JWK85" s="555"/>
      <c r="JWL85" s="555"/>
      <c r="JWM85" s="555"/>
      <c r="JWN85" s="555"/>
      <c r="JWO85" s="555"/>
      <c r="JWP85" s="555"/>
      <c r="JWQ85" s="555"/>
      <c r="JWR85" s="555"/>
      <c r="JWS85" s="555"/>
      <c r="JWT85" s="555"/>
      <c r="JWU85" s="555"/>
      <c r="JWV85" s="555"/>
      <c r="JWW85" s="555"/>
      <c r="JWX85" s="555"/>
      <c r="JWY85" s="555"/>
      <c r="JWZ85" s="555"/>
      <c r="JXA85" s="555"/>
      <c r="JXB85" s="555"/>
      <c r="JXC85" s="555"/>
      <c r="JXD85" s="555"/>
      <c r="JXE85" s="555"/>
      <c r="JXF85" s="555"/>
      <c r="JXG85" s="555"/>
      <c r="JXH85" s="555"/>
      <c r="JXI85" s="555"/>
      <c r="JXJ85" s="555"/>
      <c r="JXK85" s="555"/>
      <c r="JXL85" s="555"/>
      <c r="JXM85" s="555"/>
      <c r="JXN85" s="555"/>
      <c r="JXO85" s="555"/>
      <c r="JXP85" s="555"/>
      <c r="JXQ85" s="555"/>
      <c r="JXR85" s="555"/>
      <c r="JXS85" s="555"/>
      <c r="JXT85" s="555"/>
      <c r="JXU85" s="555"/>
      <c r="JXV85" s="555"/>
      <c r="JXW85" s="555"/>
      <c r="JXX85" s="555"/>
      <c r="JXY85" s="555"/>
      <c r="JXZ85" s="555"/>
      <c r="JYA85" s="555"/>
      <c r="JYB85" s="555"/>
      <c r="JYC85" s="555"/>
      <c r="JYD85" s="555"/>
      <c r="JYE85" s="555"/>
      <c r="JYF85" s="555"/>
      <c r="JYG85" s="555"/>
      <c r="JYH85" s="555"/>
      <c r="JYI85" s="555"/>
      <c r="JYJ85" s="555"/>
      <c r="JYK85" s="555"/>
      <c r="JYL85" s="555"/>
      <c r="JYM85" s="555"/>
      <c r="JYN85" s="555"/>
      <c r="JYO85" s="555"/>
      <c r="JYP85" s="555"/>
      <c r="JYQ85" s="555"/>
      <c r="JYR85" s="555"/>
      <c r="JYS85" s="555"/>
      <c r="JYT85" s="555"/>
      <c r="JYU85" s="555"/>
      <c r="JYV85" s="555"/>
      <c r="JYW85" s="555"/>
      <c r="JYX85" s="555"/>
      <c r="JYY85" s="555"/>
      <c r="JYZ85" s="555"/>
      <c r="JZA85" s="555"/>
      <c r="JZB85" s="555"/>
      <c r="JZC85" s="555"/>
      <c r="JZD85" s="555"/>
      <c r="JZE85" s="555"/>
      <c r="JZF85" s="555"/>
      <c r="JZG85" s="555"/>
      <c r="JZH85" s="555"/>
      <c r="JZI85" s="555"/>
      <c r="JZJ85" s="555"/>
      <c r="JZK85" s="555"/>
      <c r="JZL85" s="555"/>
      <c r="JZM85" s="555"/>
      <c r="JZN85" s="555"/>
      <c r="JZO85" s="555"/>
      <c r="JZP85" s="555"/>
      <c r="JZQ85" s="555"/>
      <c r="JZR85" s="555"/>
      <c r="JZS85" s="555"/>
      <c r="JZT85" s="555"/>
      <c r="JZU85" s="555"/>
      <c r="JZV85" s="555"/>
      <c r="JZW85" s="555"/>
      <c r="JZX85" s="555"/>
      <c r="JZY85" s="555"/>
      <c r="JZZ85" s="555"/>
      <c r="KAA85" s="555"/>
      <c r="KAB85" s="555"/>
      <c r="KAC85" s="555"/>
      <c r="KAD85" s="555"/>
      <c r="KAE85" s="555"/>
      <c r="KAF85" s="555"/>
      <c r="KAG85" s="555"/>
      <c r="KAH85" s="555"/>
      <c r="KAI85" s="555"/>
      <c r="KAJ85" s="555"/>
      <c r="KAK85" s="555"/>
      <c r="KAL85" s="555"/>
      <c r="KAM85" s="555"/>
      <c r="KAN85" s="555"/>
      <c r="KAO85" s="555"/>
      <c r="KAP85" s="555"/>
      <c r="KAQ85" s="555"/>
      <c r="KAR85" s="555"/>
      <c r="KAS85" s="555"/>
      <c r="KAT85" s="555"/>
      <c r="KAU85" s="555"/>
      <c r="KAV85" s="555"/>
      <c r="KAW85" s="555"/>
      <c r="KAX85" s="555"/>
      <c r="KAY85" s="555"/>
      <c r="KAZ85" s="555"/>
      <c r="KBA85" s="555"/>
      <c r="KBB85" s="555"/>
      <c r="KBC85" s="555"/>
      <c r="KBD85" s="555"/>
      <c r="KBE85" s="555"/>
      <c r="KBF85" s="555"/>
      <c r="KBG85" s="555"/>
      <c r="KBH85" s="555"/>
      <c r="KBI85" s="555"/>
      <c r="KBJ85" s="555"/>
      <c r="KBK85" s="555"/>
      <c r="KBL85" s="555"/>
      <c r="KBM85" s="555"/>
      <c r="KBN85" s="555"/>
      <c r="KBO85" s="555"/>
      <c r="KBP85" s="555"/>
      <c r="KBQ85" s="555"/>
      <c r="KBR85" s="555"/>
      <c r="KBS85" s="555"/>
      <c r="KBT85" s="555"/>
      <c r="KBU85" s="555"/>
      <c r="KBV85" s="555"/>
      <c r="KBW85" s="555"/>
      <c r="KBX85" s="555"/>
      <c r="KBY85" s="555"/>
      <c r="KBZ85" s="555"/>
      <c r="KCA85" s="555"/>
      <c r="KCB85" s="555"/>
      <c r="KCC85" s="555"/>
      <c r="KCD85" s="555"/>
      <c r="KCE85" s="555"/>
      <c r="KCF85" s="555"/>
      <c r="KCG85" s="555"/>
      <c r="KCH85" s="555"/>
      <c r="KCI85" s="555"/>
      <c r="KCJ85" s="555"/>
      <c r="KCK85" s="555"/>
      <c r="KCL85" s="555"/>
      <c r="KCM85" s="555"/>
      <c r="KCN85" s="555"/>
      <c r="KCO85" s="555"/>
      <c r="KCP85" s="555"/>
      <c r="KCQ85" s="555"/>
      <c r="KCR85" s="555"/>
      <c r="KCS85" s="555"/>
      <c r="KCT85" s="555"/>
      <c r="KCU85" s="555"/>
      <c r="KCV85" s="555"/>
      <c r="KCW85" s="555"/>
      <c r="KCX85" s="555"/>
      <c r="KCY85" s="555"/>
      <c r="KCZ85" s="555"/>
      <c r="KDA85" s="555"/>
      <c r="KDB85" s="555"/>
      <c r="KDC85" s="555"/>
      <c r="KDD85" s="555"/>
      <c r="KDE85" s="555"/>
      <c r="KDF85" s="555"/>
      <c r="KDG85" s="555"/>
      <c r="KDH85" s="555"/>
      <c r="KDI85" s="555"/>
      <c r="KDJ85" s="555"/>
      <c r="KDK85" s="555"/>
      <c r="KDL85" s="555"/>
      <c r="KDM85" s="555"/>
      <c r="KDN85" s="555"/>
      <c r="KDO85" s="555"/>
      <c r="KDP85" s="555"/>
      <c r="KDQ85" s="555"/>
      <c r="KDR85" s="555"/>
      <c r="KDS85" s="555"/>
      <c r="KDT85" s="555"/>
      <c r="KDU85" s="555"/>
      <c r="KDV85" s="555"/>
      <c r="KDW85" s="555"/>
      <c r="KDX85" s="555"/>
      <c r="KDY85" s="555"/>
      <c r="KDZ85" s="555"/>
      <c r="KEA85" s="555"/>
      <c r="KEB85" s="555"/>
      <c r="KEC85" s="555"/>
      <c r="KED85" s="555"/>
      <c r="KEE85" s="555"/>
      <c r="KEF85" s="555"/>
      <c r="KEG85" s="555"/>
      <c r="KEH85" s="555"/>
      <c r="KEI85" s="555"/>
      <c r="KEJ85" s="555"/>
      <c r="KEK85" s="555"/>
      <c r="KEL85" s="555"/>
      <c r="KEM85" s="555"/>
      <c r="KEN85" s="555"/>
      <c r="KEO85" s="555"/>
      <c r="KEP85" s="555"/>
      <c r="KEQ85" s="555"/>
      <c r="KER85" s="555"/>
      <c r="KES85" s="555"/>
      <c r="KET85" s="555"/>
      <c r="KEU85" s="555"/>
      <c r="KEV85" s="555"/>
      <c r="KEW85" s="555"/>
      <c r="KEX85" s="555"/>
      <c r="KEY85" s="555"/>
      <c r="KEZ85" s="555"/>
      <c r="KFA85" s="555"/>
      <c r="KFB85" s="555"/>
      <c r="KFC85" s="555"/>
      <c r="KFD85" s="555"/>
      <c r="KFE85" s="555"/>
      <c r="KFF85" s="555"/>
      <c r="KFG85" s="555"/>
      <c r="KFH85" s="555"/>
      <c r="KFI85" s="555"/>
      <c r="KFJ85" s="555"/>
      <c r="KFK85" s="555"/>
      <c r="KFL85" s="555"/>
      <c r="KFM85" s="555"/>
      <c r="KFN85" s="555"/>
      <c r="KFO85" s="555"/>
      <c r="KFP85" s="555"/>
      <c r="KFQ85" s="555"/>
      <c r="KFR85" s="555"/>
      <c r="KFS85" s="555"/>
      <c r="KFT85" s="555"/>
      <c r="KFU85" s="555"/>
      <c r="KFV85" s="555"/>
      <c r="KFW85" s="555"/>
      <c r="KFX85" s="555"/>
      <c r="KFY85" s="555"/>
      <c r="KFZ85" s="555"/>
      <c r="KGA85" s="555"/>
      <c r="KGB85" s="555"/>
      <c r="KGC85" s="555"/>
      <c r="KGD85" s="555"/>
      <c r="KGE85" s="555"/>
      <c r="KGF85" s="555"/>
      <c r="KGG85" s="555"/>
      <c r="KGH85" s="555"/>
      <c r="KGI85" s="555"/>
      <c r="KGJ85" s="555"/>
      <c r="KGK85" s="555"/>
      <c r="KGL85" s="555"/>
      <c r="KGM85" s="555"/>
      <c r="KGN85" s="555"/>
      <c r="KGO85" s="555"/>
      <c r="KGP85" s="555"/>
      <c r="KGQ85" s="555"/>
      <c r="KGR85" s="555"/>
      <c r="KGS85" s="555"/>
      <c r="KGT85" s="555"/>
      <c r="KGU85" s="555"/>
      <c r="KGV85" s="555"/>
      <c r="KGW85" s="555"/>
      <c r="KGX85" s="555"/>
      <c r="KGY85" s="555"/>
      <c r="KGZ85" s="555"/>
      <c r="KHA85" s="555"/>
      <c r="KHB85" s="555"/>
      <c r="KHC85" s="555"/>
      <c r="KHD85" s="555"/>
      <c r="KHE85" s="555"/>
      <c r="KHF85" s="555"/>
      <c r="KHG85" s="555"/>
      <c r="KHH85" s="555"/>
      <c r="KHI85" s="555"/>
      <c r="KHJ85" s="555"/>
      <c r="KHK85" s="555"/>
      <c r="KHL85" s="555"/>
      <c r="KHM85" s="555"/>
      <c r="KHN85" s="555"/>
      <c r="KHO85" s="555"/>
      <c r="KHP85" s="555"/>
      <c r="KHQ85" s="555"/>
      <c r="KHR85" s="555"/>
      <c r="KHS85" s="555"/>
      <c r="KHT85" s="555"/>
      <c r="KHU85" s="555"/>
      <c r="KHV85" s="555"/>
      <c r="KHW85" s="555"/>
      <c r="KHX85" s="555"/>
      <c r="KHY85" s="555"/>
      <c r="KHZ85" s="555"/>
      <c r="KIA85" s="555"/>
      <c r="KIB85" s="555"/>
      <c r="KIC85" s="555"/>
      <c r="KID85" s="555"/>
      <c r="KIE85" s="555"/>
      <c r="KIF85" s="555"/>
      <c r="KIG85" s="555"/>
      <c r="KIH85" s="555"/>
      <c r="KII85" s="555"/>
      <c r="KIJ85" s="555"/>
      <c r="KIK85" s="555"/>
      <c r="KIL85" s="555"/>
      <c r="KIM85" s="555"/>
      <c r="KIN85" s="555"/>
      <c r="KIO85" s="555"/>
      <c r="KIP85" s="555"/>
      <c r="KIQ85" s="555"/>
      <c r="KIR85" s="555"/>
      <c r="KIS85" s="555"/>
      <c r="KIT85" s="555"/>
      <c r="KIU85" s="555"/>
      <c r="KIV85" s="555"/>
      <c r="KIW85" s="555"/>
      <c r="KIX85" s="555"/>
      <c r="KIY85" s="555"/>
      <c r="KIZ85" s="555"/>
      <c r="KJA85" s="555"/>
      <c r="KJB85" s="555"/>
      <c r="KJC85" s="555"/>
      <c r="KJD85" s="555"/>
      <c r="KJE85" s="555"/>
      <c r="KJF85" s="555"/>
      <c r="KJG85" s="555"/>
      <c r="KJH85" s="555"/>
      <c r="KJI85" s="555"/>
      <c r="KJJ85" s="555"/>
      <c r="KJK85" s="555"/>
      <c r="KJL85" s="555"/>
      <c r="KJM85" s="555"/>
      <c r="KJN85" s="555"/>
      <c r="KJO85" s="555"/>
      <c r="KJP85" s="555"/>
      <c r="KJQ85" s="555"/>
      <c r="KJR85" s="555"/>
      <c r="KJS85" s="555"/>
      <c r="KJT85" s="555"/>
      <c r="KJU85" s="555"/>
      <c r="KJV85" s="555"/>
      <c r="KJW85" s="555"/>
      <c r="KJX85" s="555"/>
      <c r="KJY85" s="555"/>
      <c r="KJZ85" s="555"/>
      <c r="KKA85" s="555"/>
      <c r="KKB85" s="555"/>
      <c r="KKC85" s="555"/>
      <c r="KKD85" s="555"/>
      <c r="KKE85" s="555"/>
      <c r="KKF85" s="555"/>
      <c r="KKG85" s="555"/>
      <c r="KKH85" s="555"/>
      <c r="KKI85" s="555"/>
      <c r="KKJ85" s="555"/>
      <c r="KKK85" s="555"/>
      <c r="KKL85" s="555"/>
      <c r="KKM85" s="555"/>
      <c r="KKN85" s="555"/>
      <c r="KKO85" s="555"/>
      <c r="KKP85" s="555"/>
      <c r="KKQ85" s="555"/>
      <c r="KKR85" s="555"/>
      <c r="KKS85" s="555"/>
      <c r="KKT85" s="555"/>
      <c r="KKU85" s="555"/>
      <c r="KKV85" s="555"/>
      <c r="KKW85" s="555"/>
      <c r="KKX85" s="555"/>
      <c r="KKY85" s="555"/>
      <c r="KKZ85" s="555"/>
      <c r="KLA85" s="555"/>
      <c r="KLB85" s="555"/>
      <c r="KLC85" s="555"/>
      <c r="KLD85" s="555"/>
      <c r="KLE85" s="555"/>
      <c r="KLF85" s="555"/>
      <c r="KLG85" s="555"/>
      <c r="KLH85" s="555"/>
      <c r="KLI85" s="555"/>
      <c r="KLJ85" s="555"/>
      <c r="KLK85" s="555"/>
      <c r="KLL85" s="555"/>
      <c r="KLM85" s="555"/>
      <c r="KLN85" s="555"/>
      <c r="KLO85" s="555"/>
      <c r="KLP85" s="555"/>
      <c r="KLQ85" s="555"/>
      <c r="KLR85" s="555"/>
      <c r="KLS85" s="555"/>
      <c r="KLT85" s="555"/>
      <c r="KLU85" s="555"/>
      <c r="KLV85" s="555"/>
      <c r="KLW85" s="555"/>
      <c r="KLX85" s="555"/>
      <c r="KLY85" s="555"/>
      <c r="KLZ85" s="555"/>
      <c r="KMA85" s="555"/>
      <c r="KMB85" s="555"/>
      <c r="KMC85" s="555"/>
      <c r="KMD85" s="555"/>
      <c r="KME85" s="555"/>
      <c r="KMF85" s="555"/>
      <c r="KMG85" s="555"/>
      <c r="KMH85" s="555"/>
      <c r="KMI85" s="555"/>
      <c r="KMJ85" s="555"/>
      <c r="KMK85" s="555"/>
      <c r="KML85" s="555"/>
      <c r="KMM85" s="555"/>
      <c r="KMN85" s="555"/>
      <c r="KMO85" s="555"/>
      <c r="KMP85" s="555"/>
      <c r="KMQ85" s="555"/>
      <c r="KMR85" s="555"/>
      <c r="KMS85" s="555"/>
      <c r="KMT85" s="555"/>
      <c r="KMU85" s="555"/>
      <c r="KMV85" s="555"/>
      <c r="KMW85" s="555"/>
      <c r="KMX85" s="555"/>
      <c r="KMY85" s="555"/>
      <c r="KMZ85" s="555"/>
      <c r="KNA85" s="555"/>
      <c r="KNB85" s="555"/>
      <c r="KNC85" s="555"/>
      <c r="KND85" s="555"/>
      <c r="KNE85" s="555"/>
      <c r="KNF85" s="555"/>
      <c r="KNG85" s="555"/>
      <c r="KNH85" s="555"/>
      <c r="KNI85" s="555"/>
      <c r="KNJ85" s="555"/>
      <c r="KNK85" s="555"/>
      <c r="KNL85" s="555"/>
      <c r="KNM85" s="555"/>
      <c r="KNN85" s="555"/>
      <c r="KNO85" s="555"/>
      <c r="KNP85" s="555"/>
      <c r="KNQ85" s="555"/>
      <c r="KNR85" s="555"/>
      <c r="KNS85" s="555"/>
      <c r="KNT85" s="555"/>
      <c r="KNU85" s="555"/>
      <c r="KNV85" s="555"/>
      <c r="KNW85" s="555"/>
      <c r="KNX85" s="555"/>
      <c r="KNY85" s="555"/>
      <c r="KNZ85" s="555"/>
      <c r="KOA85" s="555"/>
      <c r="KOB85" s="555"/>
      <c r="KOC85" s="555"/>
      <c r="KOD85" s="555"/>
      <c r="KOE85" s="555"/>
      <c r="KOF85" s="555"/>
      <c r="KOG85" s="555"/>
      <c r="KOH85" s="555"/>
      <c r="KOI85" s="555"/>
      <c r="KOJ85" s="555"/>
      <c r="KOK85" s="555"/>
      <c r="KOL85" s="555"/>
      <c r="KOM85" s="555"/>
      <c r="KON85" s="555"/>
      <c r="KOO85" s="555"/>
      <c r="KOP85" s="555"/>
      <c r="KOQ85" s="555"/>
      <c r="KOR85" s="555"/>
      <c r="KOS85" s="555"/>
      <c r="KOT85" s="555"/>
      <c r="KOU85" s="555"/>
      <c r="KOV85" s="555"/>
      <c r="KOW85" s="555"/>
      <c r="KOX85" s="555"/>
      <c r="KOY85" s="555"/>
      <c r="KOZ85" s="555"/>
      <c r="KPA85" s="555"/>
      <c r="KPB85" s="555"/>
      <c r="KPC85" s="555"/>
      <c r="KPD85" s="555"/>
      <c r="KPE85" s="555"/>
      <c r="KPF85" s="555"/>
      <c r="KPG85" s="555"/>
      <c r="KPH85" s="555"/>
      <c r="KPI85" s="555"/>
      <c r="KPJ85" s="555"/>
      <c r="KPK85" s="555"/>
      <c r="KPL85" s="555"/>
      <c r="KPM85" s="555"/>
      <c r="KPN85" s="555"/>
      <c r="KPO85" s="555"/>
      <c r="KPP85" s="555"/>
      <c r="KPQ85" s="555"/>
      <c r="KPR85" s="555"/>
      <c r="KPS85" s="555"/>
      <c r="KPT85" s="555"/>
      <c r="KPU85" s="555"/>
      <c r="KPV85" s="555"/>
      <c r="KPW85" s="555"/>
      <c r="KPX85" s="555"/>
      <c r="KPY85" s="555"/>
      <c r="KPZ85" s="555"/>
      <c r="KQA85" s="555"/>
      <c r="KQB85" s="555"/>
      <c r="KQC85" s="555"/>
      <c r="KQD85" s="555"/>
      <c r="KQE85" s="555"/>
      <c r="KQF85" s="555"/>
      <c r="KQG85" s="555"/>
      <c r="KQH85" s="555"/>
      <c r="KQI85" s="555"/>
      <c r="KQJ85" s="555"/>
      <c r="KQK85" s="555"/>
      <c r="KQL85" s="555"/>
      <c r="KQM85" s="555"/>
      <c r="KQN85" s="555"/>
      <c r="KQO85" s="555"/>
      <c r="KQP85" s="555"/>
      <c r="KQQ85" s="555"/>
      <c r="KQR85" s="555"/>
      <c r="KQS85" s="555"/>
      <c r="KQT85" s="555"/>
      <c r="KQU85" s="555"/>
      <c r="KQV85" s="555"/>
      <c r="KQW85" s="555"/>
      <c r="KQX85" s="555"/>
      <c r="KQY85" s="555"/>
      <c r="KQZ85" s="555"/>
      <c r="KRA85" s="555"/>
      <c r="KRB85" s="555"/>
      <c r="KRC85" s="555"/>
      <c r="KRD85" s="555"/>
      <c r="KRE85" s="555"/>
      <c r="KRF85" s="555"/>
      <c r="KRG85" s="555"/>
      <c r="KRH85" s="555"/>
      <c r="KRI85" s="555"/>
      <c r="KRJ85" s="555"/>
      <c r="KRK85" s="555"/>
      <c r="KRL85" s="555"/>
      <c r="KRM85" s="555"/>
      <c r="KRN85" s="555"/>
      <c r="KRO85" s="555"/>
      <c r="KRP85" s="555"/>
      <c r="KRQ85" s="555"/>
      <c r="KRR85" s="555"/>
      <c r="KRS85" s="555"/>
      <c r="KRT85" s="555"/>
      <c r="KRU85" s="555"/>
      <c r="KRV85" s="555"/>
      <c r="KRW85" s="555"/>
      <c r="KRX85" s="555"/>
      <c r="KRY85" s="555"/>
      <c r="KRZ85" s="555"/>
      <c r="KSA85" s="555"/>
      <c r="KSB85" s="555"/>
      <c r="KSC85" s="555"/>
      <c r="KSD85" s="555"/>
      <c r="KSE85" s="555"/>
      <c r="KSF85" s="555"/>
      <c r="KSG85" s="555"/>
      <c r="KSH85" s="555"/>
      <c r="KSI85" s="555"/>
      <c r="KSJ85" s="555"/>
      <c r="KSK85" s="555"/>
      <c r="KSL85" s="555"/>
      <c r="KSM85" s="555"/>
      <c r="KSN85" s="555"/>
      <c r="KSO85" s="555"/>
      <c r="KSP85" s="555"/>
      <c r="KSQ85" s="555"/>
      <c r="KSR85" s="555"/>
      <c r="KSS85" s="555"/>
      <c r="KST85" s="555"/>
      <c r="KSU85" s="555"/>
      <c r="KSV85" s="555"/>
      <c r="KSW85" s="555"/>
      <c r="KSX85" s="555"/>
      <c r="KSY85" s="555"/>
      <c r="KSZ85" s="555"/>
      <c r="KTA85" s="555"/>
      <c r="KTB85" s="555"/>
      <c r="KTC85" s="555"/>
      <c r="KTD85" s="555"/>
      <c r="KTE85" s="555"/>
      <c r="KTF85" s="555"/>
      <c r="KTG85" s="555"/>
      <c r="KTH85" s="555"/>
      <c r="KTI85" s="555"/>
      <c r="KTJ85" s="555"/>
      <c r="KTK85" s="555"/>
      <c r="KTL85" s="555"/>
      <c r="KTM85" s="555"/>
      <c r="KTN85" s="555"/>
      <c r="KTO85" s="555"/>
      <c r="KTP85" s="555"/>
      <c r="KTQ85" s="555"/>
      <c r="KTR85" s="555"/>
      <c r="KTS85" s="555"/>
      <c r="KTT85" s="555"/>
      <c r="KTU85" s="555"/>
      <c r="KTV85" s="555"/>
      <c r="KTW85" s="555"/>
      <c r="KTX85" s="555"/>
      <c r="KTY85" s="555"/>
      <c r="KTZ85" s="555"/>
      <c r="KUA85" s="555"/>
      <c r="KUB85" s="555"/>
      <c r="KUC85" s="555"/>
      <c r="KUD85" s="555"/>
      <c r="KUE85" s="555"/>
      <c r="KUF85" s="555"/>
      <c r="KUG85" s="555"/>
      <c r="KUH85" s="555"/>
      <c r="KUI85" s="555"/>
      <c r="KUJ85" s="555"/>
      <c r="KUK85" s="555"/>
      <c r="KUL85" s="555"/>
      <c r="KUM85" s="555"/>
      <c r="KUN85" s="555"/>
      <c r="KUO85" s="555"/>
      <c r="KUP85" s="555"/>
      <c r="KUQ85" s="555"/>
      <c r="KUR85" s="555"/>
      <c r="KUS85" s="555"/>
      <c r="KUT85" s="555"/>
      <c r="KUU85" s="555"/>
      <c r="KUV85" s="555"/>
      <c r="KUW85" s="555"/>
      <c r="KUX85" s="555"/>
      <c r="KUY85" s="555"/>
      <c r="KUZ85" s="555"/>
      <c r="KVA85" s="555"/>
      <c r="KVB85" s="555"/>
      <c r="KVC85" s="555"/>
      <c r="KVD85" s="555"/>
      <c r="KVE85" s="555"/>
      <c r="KVF85" s="555"/>
      <c r="KVG85" s="555"/>
      <c r="KVH85" s="555"/>
      <c r="KVI85" s="555"/>
      <c r="KVJ85" s="555"/>
      <c r="KVK85" s="555"/>
      <c r="KVL85" s="555"/>
      <c r="KVM85" s="555"/>
      <c r="KVN85" s="555"/>
      <c r="KVO85" s="555"/>
      <c r="KVP85" s="555"/>
      <c r="KVQ85" s="555"/>
      <c r="KVR85" s="555"/>
      <c r="KVS85" s="555"/>
      <c r="KVT85" s="555"/>
      <c r="KVU85" s="555"/>
      <c r="KVV85" s="555"/>
      <c r="KVW85" s="555"/>
      <c r="KVX85" s="555"/>
      <c r="KVY85" s="555"/>
      <c r="KVZ85" s="555"/>
      <c r="KWA85" s="555"/>
      <c r="KWB85" s="555"/>
      <c r="KWC85" s="555"/>
      <c r="KWD85" s="555"/>
      <c r="KWE85" s="555"/>
      <c r="KWF85" s="555"/>
      <c r="KWG85" s="555"/>
      <c r="KWH85" s="555"/>
      <c r="KWI85" s="555"/>
      <c r="KWJ85" s="555"/>
      <c r="KWK85" s="555"/>
      <c r="KWL85" s="555"/>
      <c r="KWM85" s="555"/>
      <c r="KWN85" s="555"/>
      <c r="KWO85" s="555"/>
      <c r="KWP85" s="555"/>
      <c r="KWQ85" s="555"/>
      <c r="KWR85" s="555"/>
      <c r="KWS85" s="555"/>
      <c r="KWT85" s="555"/>
      <c r="KWU85" s="555"/>
      <c r="KWV85" s="555"/>
      <c r="KWW85" s="555"/>
      <c r="KWX85" s="555"/>
      <c r="KWY85" s="555"/>
      <c r="KWZ85" s="555"/>
      <c r="KXA85" s="555"/>
      <c r="KXB85" s="555"/>
      <c r="KXC85" s="555"/>
      <c r="KXD85" s="555"/>
      <c r="KXE85" s="555"/>
      <c r="KXF85" s="555"/>
      <c r="KXG85" s="555"/>
      <c r="KXH85" s="555"/>
      <c r="KXI85" s="555"/>
      <c r="KXJ85" s="555"/>
      <c r="KXK85" s="555"/>
      <c r="KXL85" s="555"/>
      <c r="KXM85" s="555"/>
      <c r="KXN85" s="555"/>
      <c r="KXO85" s="555"/>
      <c r="KXP85" s="555"/>
      <c r="KXQ85" s="555"/>
      <c r="KXR85" s="555"/>
      <c r="KXS85" s="555"/>
      <c r="KXT85" s="555"/>
      <c r="KXU85" s="555"/>
      <c r="KXV85" s="555"/>
      <c r="KXW85" s="555"/>
      <c r="KXX85" s="555"/>
      <c r="KXY85" s="555"/>
      <c r="KXZ85" s="555"/>
      <c r="KYA85" s="555"/>
      <c r="KYB85" s="555"/>
      <c r="KYC85" s="555"/>
      <c r="KYD85" s="555"/>
      <c r="KYE85" s="555"/>
      <c r="KYF85" s="555"/>
      <c r="KYG85" s="555"/>
      <c r="KYH85" s="555"/>
      <c r="KYI85" s="555"/>
      <c r="KYJ85" s="555"/>
      <c r="KYK85" s="555"/>
      <c r="KYL85" s="555"/>
      <c r="KYM85" s="555"/>
      <c r="KYN85" s="555"/>
      <c r="KYO85" s="555"/>
      <c r="KYP85" s="555"/>
      <c r="KYQ85" s="555"/>
      <c r="KYR85" s="555"/>
      <c r="KYS85" s="555"/>
      <c r="KYT85" s="555"/>
      <c r="KYU85" s="555"/>
      <c r="KYV85" s="555"/>
      <c r="KYW85" s="555"/>
      <c r="KYX85" s="555"/>
      <c r="KYY85" s="555"/>
      <c r="KYZ85" s="555"/>
      <c r="KZA85" s="555"/>
      <c r="KZB85" s="555"/>
      <c r="KZC85" s="555"/>
      <c r="KZD85" s="555"/>
      <c r="KZE85" s="555"/>
      <c r="KZF85" s="555"/>
      <c r="KZG85" s="555"/>
      <c r="KZH85" s="555"/>
      <c r="KZI85" s="555"/>
      <c r="KZJ85" s="555"/>
      <c r="KZK85" s="555"/>
      <c r="KZL85" s="555"/>
      <c r="KZM85" s="555"/>
      <c r="KZN85" s="555"/>
      <c r="KZO85" s="555"/>
      <c r="KZP85" s="555"/>
      <c r="KZQ85" s="555"/>
      <c r="KZR85" s="555"/>
      <c r="KZS85" s="555"/>
      <c r="KZT85" s="555"/>
      <c r="KZU85" s="555"/>
      <c r="KZV85" s="555"/>
      <c r="KZW85" s="555"/>
      <c r="KZX85" s="555"/>
      <c r="KZY85" s="555"/>
      <c r="KZZ85" s="555"/>
      <c r="LAA85" s="555"/>
      <c r="LAB85" s="555"/>
      <c r="LAC85" s="555"/>
      <c r="LAD85" s="555"/>
      <c r="LAE85" s="555"/>
      <c r="LAF85" s="555"/>
      <c r="LAG85" s="555"/>
      <c r="LAH85" s="555"/>
      <c r="LAI85" s="555"/>
      <c r="LAJ85" s="555"/>
      <c r="LAK85" s="555"/>
      <c r="LAL85" s="555"/>
      <c r="LAM85" s="555"/>
      <c r="LAN85" s="555"/>
      <c r="LAO85" s="555"/>
      <c r="LAP85" s="555"/>
      <c r="LAQ85" s="555"/>
      <c r="LAR85" s="555"/>
      <c r="LAS85" s="555"/>
      <c r="LAT85" s="555"/>
      <c r="LAU85" s="555"/>
      <c r="LAV85" s="555"/>
      <c r="LAW85" s="555"/>
      <c r="LAX85" s="555"/>
      <c r="LAY85" s="555"/>
      <c r="LAZ85" s="555"/>
      <c r="LBA85" s="555"/>
      <c r="LBB85" s="555"/>
      <c r="LBC85" s="555"/>
      <c r="LBD85" s="555"/>
      <c r="LBE85" s="555"/>
      <c r="LBF85" s="555"/>
      <c r="LBG85" s="555"/>
      <c r="LBH85" s="555"/>
      <c r="LBI85" s="555"/>
      <c r="LBJ85" s="555"/>
      <c r="LBK85" s="555"/>
      <c r="LBL85" s="555"/>
      <c r="LBM85" s="555"/>
      <c r="LBN85" s="555"/>
      <c r="LBO85" s="555"/>
      <c r="LBP85" s="555"/>
      <c r="LBQ85" s="555"/>
      <c r="LBR85" s="555"/>
      <c r="LBS85" s="555"/>
      <c r="LBT85" s="555"/>
      <c r="LBU85" s="555"/>
      <c r="LBV85" s="555"/>
      <c r="LBW85" s="555"/>
      <c r="LBX85" s="555"/>
      <c r="LBY85" s="555"/>
      <c r="LBZ85" s="555"/>
      <c r="LCA85" s="555"/>
      <c r="LCB85" s="555"/>
      <c r="LCC85" s="555"/>
      <c r="LCD85" s="555"/>
      <c r="LCE85" s="555"/>
      <c r="LCF85" s="555"/>
      <c r="LCG85" s="555"/>
      <c r="LCH85" s="555"/>
      <c r="LCI85" s="555"/>
      <c r="LCJ85" s="555"/>
      <c r="LCK85" s="555"/>
      <c r="LCL85" s="555"/>
      <c r="LCM85" s="555"/>
      <c r="LCN85" s="555"/>
      <c r="LCO85" s="555"/>
      <c r="LCP85" s="555"/>
      <c r="LCQ85" s="555"/>
      <c r="LCR85" s="555"/>
      <c r="LCS85" s="555"/>
      <c r="LCT85" s="555"/>
      <c r="LCU85" s="555"/>
      <c r="LCV85" s="555"/>
      <c r="LCW85" s="555"/>
      <c r="LCX85" s="555"/>
      <c r="LCY85" s="555"/>
      <c r="LCZ85" s="555"/>
      <c r="LDA85" s="555"/>
      <c r="LDB85" s="555"/>
      <c r="LDC85" s="555"/>
      <c r="LDD85" s="555"/>
      <c r="LDE85" s="555"/>
      <c r="LDF85" s="555"/>
      <c r="LDG85" s="555"/>
      <c r="LDH85" s="555"/>
      <c r="LDI85" s="555"/>
      <c r="LDJ85" s="555"/>
      <c r="LDK85" s="555"/>
      <c r="LDL85" s="555"/>
      <c r="LDM85" s="555"/>
      <c r="LDN85" s="555"/>
      <c r="LDO85" s="555"/>
      <c r="LDP85" s="555"/>
      <c r="LDQ85" s="555"/>
      <c r="LDR85" s="555"/>
      <c r="LDS85" s="555"/>
      <c r="LDT85" s="555"/>
      <c r="LDU85" s="555"/>
      <c r="LDV85" s="555"/>
      <c r="LDW85" s="555"/>
      <c r="LDX85" s="555"/>
      <c r="LDY85" s="555"/>
      <c r="LDZ85" s="555"/>
      <c r="LEA85" s="555"/>
      <c r="LEB85" s="555"/>
      <c r="LEC85" s="555"/>
      <c r="LED85" s="555"/>
      <c r="LEE85" s="555"/>
      <c r="LEF85" s="555"/>
      <c r="LEG85" s="555"/>
      <c r="LEH85" s="555"/>
      <c r="LEI85" s="555"/>
      <c r="LEJ85" s="555"/>
      <c r="LEK85" s="555"/>
      <c r="LEL85" s="555"/>
      <c r="LEM85" s="555"/>
      <c r="LEN85" s="555"/>
      <c r="LEO85" s="555"/>
      <c r="LEP85" s="555"/>
      <c r="LEQ85" s="555"/>
      <c r="LER85" s="555"/>
      <c r="LES85" s="555"/>
      <c r="LET85" s="555"/>
      <c r="LEU85" s="555"/>
      <c r="LEV85" s="555"/>
      <c r="LEW85" s="555"/>
      <c r="LEX85" s="555"/>
      <c r="LEY85" s="555"/>
      <c r="LEZ85" s="555"/>
      <c r="LFA85" s="555"/>
      <c r="LFB85" s="555"/>
      <c r="LFC85" s="555"/>
      <c r="LFD85" s="555"/>
      <c r="LFE85" s="555"/>
      <c r="LFF85" s="555"/>
      <c r="LFG85" s="555"/>
      <c r="LFH85" s="555"/>
      <c r="LFI85" s="555"/>
      <c r="LFJ85" s="555"/>
      <c r="LFK85" s="555"/>
      <c r="LFL85" s="555"/>
      <c r="LFM85" s="555"/>
      <c r="LFN85" s="555"/>
      <c r="LFO85" s="555"/>
      <c r="LFP85" s="555"/>
      <c r="LFQ85" s="555"/>
      <c r="LFR85" s="555"/>
      <c r="LFS85" s="555"/>
      <c r="LFT85" s="555"/>
      <c r="LFU85" s="555"/>
      <c r="LFV85" s="555"/>
      <c r="LFW85" s="555"/>
      <c r="LFX85" s="555"/>
      <c r="LFY85" s="555"/>
      <c r="LFZ85" s="555"/>
      <c r="LGA85" s="555"/>
      <c r="LGB85" s="555"/>
      <c r="LGC85" s="555"/>
      <c r="LGD85" s="555"/>
      <c r="LGE85" s="555"/>
      <c r="LGF85" s="555"/>
      <c r="LGG85" s="555"/>
      <c r="LGH85" s="555"/>
      <c r="LGI85" s="555"/>
      <c r="LGJ85" s="555"/>
      <c r="LGK85" s="555"/>
      <c r="LGL85" s="555"/>
      <c r="LGM85" s="555"/>
      <c r="LGN85" s="555"/>
      <c r="LGO85" s="555"/>
      <c r="LGP85" s="555"/>
      <c r="LGQ85" s="555"/>
      <c r="LGR85" s="555"/>
      <c r="LGS85" s="555"/>
      <c r="LGT85" s="555"/>
      <c r="LGU85" s="555"/>
      <c r="LGV85" s="555"/>
      <c r="LGW85" s="555"/>
      <c r="LGX85" s="555"/>
      <c r="LGY85" s="555"/>
      <c r="LGZ85" s="555"/>
      <c r="LHA85" s="555"/>
      <c r="LHB85" s="555"/>
      <c r="LHC85" s="555"/>
      <c r="LHD85" s="555"/>
      <c r="LHE85" s="555"/>
      <c r="LHF85" s="555"/>
      <c r="LHG85" s="555"/>
      <c r="LHH85" s="555"/>
      <c r="LHI85" s="555"/>
      <c r="LHJ85" s="555"/>
      <c r="LHK85" s="555"/>
      <c r="LHL85" s="555"/>
      <c r="LHM85" s="555"/>
      <c r="LHN85" s="555"/>
      <c r="LHO85" s="555"/>
      <c r="LHP85" s="555"/>
      <c r="LHQ85" s="555"/>
      <c r="LHR85" s="555"/>
      <c r="LHS85" s="555"/>
      <c r="LHT85" s="555"/>
      <c r="LHU85" s="555"/>
      <c r="LHV85" s="555"/>
      <c r="LHW85" s="555"/>
      <c r="LHX85" s="555"/>
      <c r="LHY85" s="555"/>
      <c r="LHZ85" s="555"/>
      <c r="LIA85" s="555"/>
      <c r="LIB85" s="555"/>
      <c r="LIC85" s="555"/>
      <c r="LID85" s="555"/>
      <c r="LIE85" s="555"/>
      <c r="LIF85" s="555"/>
      <c r="LIG85" s="555"/>
      <c r="LIH85" s="555"/>
      <c r="LII85" s="555"/>
      <c r="LIJ85" s="555"/>
      <c r="LIK85" s="555"/>
      <c r="LIL85" s="555"/>
      <c r="LIM85" s="555"/>
      <c r="LIN85" s="555"/>
      <c r="LIO85" s="555"/>
      <c r="LIP85" s="555"/>
      <c r="LIQ85" s="555"/>
      <c r="LIR85" s="555"/>
      <c r="LIS85" s="555"/>
      <c r="LIT85" s="555"/>
      <c r="LIU85" s="555"/>
      <c r="LIV85" s="555"/>
      <c r="LIW85" s="555"/>
      <c r="LIX85" s="555"/>
      <c r="LIY85" s="555"/>
      <c r="LIZ85" s="555"/>
      <c r="LJA85" s="555"/>
      <c r="LJB85" s="555"/>
      <c r="LJC85" s="555"/>
      <c r="LJD85" s="555"/>
      <c r="LJE85" s="555"/>
      <c r="LJF85" s="555"/>
      <c r="LJG85" s="555"/>
      <c r="LJH85" s="555"/>
      <c r="LJI85" s="555"/>
      <c r="LJJ85" s="555"/>
      <c r="LJK85" s="555"/>
      <c r="LJL85" s="555"/>
      <c r="LJM85" s="555"/>
      <c r="LJN85" s="555"/>
      <c r="LJO85" s="555"/>
      <c r="LJP85" s="555"/>
      <c r="LJQ85" s="555"/>
      <c r="LJR85" s="555"/>
      <c r="LJS85" s="555"/>
      <c r="LJT85" s="555"/>
      <c r="LJU85" s="555"/>
      <c r="LJV85" s="555"/>
      <c r="LJW85" s="555"/>
      <c r="LJX85" s="555"/>
      <c r="LJY85" s="555"/>
      <c r="LJZ85" s="555"/>
      <c r="LKA85" s="555"/>
      <c r="LKB85" s="555"/>
      <c r="LKC85" s="555"/>
      <c r="LKD85" s="555"/>
      <c r="LKE85" s="555"/>
      <c r="LKF85" s="555"/>
      <c r="LKG85" s="555"/>
      <c r="LKH85" s="555"/>
      <c r="LKI85" s="555"/>
      <c r="LKJ85" s="555"/>
      <c r="LKK85" s="555"/>
      <c r="LKL85" s="555"/>
      <c r="LKM85" s="555"/>
      <c r="LKN85" s="555"/>
      <c r="LKO85" s="555"/>
      <c r="LKP85" s="555"/>
      <c r="LKQ85" s="555"/>
      <c r="LKR85" s="555"/>
      <c r="LKS85" s="555"/>
      <c r="LKT85" s="555"/>
      <c r="LKU85" s="555"/>
      <c r="LKV85" s="555"/>
      <c r="LKW85" s="555"/>
      <c r="LKX85" s="555"/>
      <c r="LKY85" s="555"/>
      <c r="LKZ85" s="555"/>
      <c r="LLA85" s="555"/>
      <c r="LLB85" s="555"/>
      <c r="LLC85" s="555"/>
      <c r="LLD85" s="555"/>
      <c r="LLE85" s="555"/>
      <c r="LLF85" s="555"/>
      <c r="LLG85" s="555"/>
      <c r="LLH85" s="555"/>
      <c r="LLI85" s="555"/>
      <c r="LLJ85" s="555"/>
      <c r="LLK85" s="555"/>
      <c r="LLL85" s="555"/>
      <c r="LLM85" s="555"/>
      <c r="LLN85" s="555"/>
      <c r="LLO85" s="555"/>
      <c r="LLP85" s="555"/>
      <c r="LLQ85" s="555"/>
      <c r="LLR85" s="555"/>
      <c r="LLS85" s="555"/>
      <c r="LLT85" s="555"/>
      <c r="LLU85" s="555"/>
      <c r="LLV85" s="555"/>
      <c r="LLW85" s="555"/>
      <c r="LLX85" s="555"/>
      <c r="LLY85" s="555"/>
      <c r="LLZ85" s="555"/>
      <c r="LMA85" s="555"/>
      <c r="LMB85" s="555"/>
      <c r="LMC85" s="555"/>
      <c r="LMD85" s="555"/>
      <c r="LME85" s="555"/>
      <c r="LMF85" s="555"/>
      <c r="LMG85" s="555"/>
      <c r="LMH85" s="555"/>
      <c r="LMI85" s="555"/>
      <c r="LMJ85" s="555"/>
      <c r="LMK85" s="555"/>
      <c r="LML85" s="555"/>
      <c r="LMM85" s="555"/>
      <c r="LMN85" s="555"/>
      <c r="LMO85" s="555"/>
      <c r="LMP85" s="555"/>
      <c r="LMQ85" s="555"/>
      <c r="LMR85" s="555"/>
      <c r="LMS85" s="555"/>
      <c r="LMT85" s="555"/>
      <c r="LMU85" s="555"/>
      <c r="LMV85" s="555"/>
      <c r="LMW85" s="555"/>
      <c r="LMX85" s="555"/>
      <c r="LMY85" s="555"/>
      <c r="LMZ85" s="555"/>
      <c r="LNA85" s="555"/>
      <c r="LNB85" s="555"/>
      <c r="LNC85" s="555"/>
      <c r="LND85" s="555"/>
      <c r="LNE85" s="555"/>
      <c r="LNF85" s="555"/>
      <c r="LNG85" s="555"/>
      <c r="LNH85" s="555"/>
      <c r="LNI85" s="555"/>
      <c r="LNJ85" s="555"/>
      <c r="LNK85" s="555"/>
      <c r="LNL85" s="555"/>
      <c r="LNM85" s="555"/>
      <c r="LNN85" s="555"/>
      <c r="LNO85" s="555"/>
      <c r="LNP85" s="555"/>
      <c r="LNQ85" s="555"/>
      <c r="LNR85" s="555"/>
      <c r="LNS85" s="555"/>
      <c r="LNT85" s="555"/>
      <c r="LNU85" s="555"/>
      <c r="LNV85" s="555"/>
      <c r="LNW85" s="555"/>
      <c r="LNX85" s="555"/>
      <c r="LNY85" s="555"/>
      <c r="LNZ85" s="555"/>
      <c r="LOA85" s="555"/>
      <c r="LOB85" s="555"/>
      <c r="LOC85" s="555"/>
      <c r="LOD85" s="555"/>
      <c r="LOE85" s="555"/>
      <c r="LOF85" s="555"/>
      <c r="LOG85" s="555"/>
      <c r="LOH85" s="555"/>
      <c r="LOI85" s="555"/>
      <c r="LOJ85" s="555"/>
      <c r="LOK85" s="555"/>
      <c r="LOL85" s="555"/>
      <c r="LOM85" s="555"/>
      <c r="LON85" s="555"/>
      <c r="LOO85" s="555"/>
      <c r="LOP85" s="555"/>
      <c r="LOQ85" s="555"/>
      <c r="LOR85" s="555"/>
      <c r="LOS85" s="555"/>
      <c r="LOT85" s="555"/>
      <c r="LOU85" s="555"/>
      <c r="LOV85" s="555"/>
      <c r="LOW85" s="555"/>
      <c r="LOX85" s="555"/>
      <c r="LOY85" s="555"/>
      <c r="LOZ85" s="555"/>
      <c r="LPA85" s="555"/>
      <c r="LPB85" s="555"/>
      <c r="LPC85" s="555"/>
      <c r="LPD85" s="555"/>
      <c r="LPE85" s="555"/>
      <c r="LPF85" s="555"/>
      <c r="LPG85" s="555"/>
      <c r="LPH85" s="555"/>
      <c r="LPI85" s="555"/>
      <c r="LPJ85" s="555"/>
      <c r="LPK85" s="555"/>
      <c r="LPL85" s="555"/>
      <c r="LPM85" s="555"/>
      <c r="LPN85" s="555"/>
      <c r="LPO85" s="555"/>
      <c r="LPP85" s="555"/>
      <c r="LPQ85" s="555"/>
      <c r="LPR85" s="555"/>
      <c r="LPS85" s="555"/>
      <c r="LPT85" s="555"/>
      <c r="LPU85" s="555"/>
      <c r="LPV85" s="555"/>
      <c r="LPW85" s="555"/>
      <c r="LPX85" s="555"/>
      <c r="LPY85" s="555"/>
      <c r="LPZ85" s="555"/>
      <c r="LQA85" s="555"/>
      <c r="LQB85" s="555"/>
      <c r="LQC85" s="555"/>
      <c r="LQD85" s="555"/>
      <c r="LQE85" s="555"/>
      <c r="LQF85" s="555"/>
      <c r="LQG85" s="555"/>
      <c r="LQH85" s="555"/>
      <c r="LQI85" s="555"/>
      <c r="LQJ85" s="555"/>
      <c r="LQK85" s="555"/>
      <c r="LQL85" s="555"/>
      <c r="LQM85" s="555"/>
      <c r="LQN85" s="555"/>
      <c r="LQO85" s="555"/>
      <c r="LQP85" s="555"/>
      <c r="LQQ85" s="555"/>
      <c r="LQR85" s="555"/>
      <c r="LQS85" s="555"/>
      <c r="LQT85" s="555"/>
      <c r="LQU85" s="555"/>
      <c r="LQV85" s="555"/>
      <c r="LQW85" s="555"/>
      <c r="LQX85" s="555"/>
      <c r="LQY85" s="555"/>
      <c r="LQZ85" s="555"/>
      <c r="LRA85" s="555"/>
      <c r="LRB85" s="555"/>
      <c r="LRC85" s="555"/>
      <c r="LRD85" s="555"/>
      <c r="LRE85" s="555"/>
      <c r="LRF85" s="555"/>
      <c r="LRG85" s="555"/>
      <c r="LRH85" s="555"/>
      <c r="LRI85" s="555"/>
      <c r="LRJ85" s="555"/>
      <c r="LRK85" s="555"/>
      <c r="LRL85" s="555"/>
      <c r="LRM85" s="555"/>
      <c r="LRN85" s="555"/>
      <c r="LRO85" s="555"/>
      <c r="LRP85" s="555"/>
      <c r="LRQ85" s="555"/>
      <c r="LRR85" s="555"/>
      <c r="LRS85" s="555"/>
      <c r="LRT85" s="555"/>
      <c r="LRU85" s="555"/>
      <c r="LRV85" s="555"/>
      <c r="LRW85" s="555"/>
      <c r="LRX85" s="555"/>
      <c r="LRY85" s="555"/>
      <c r="LRZ85" s="555"/>
      <c r="LSA85" s="555"/>
      <c r="LSB85" s="555"/>
      <c r="LSC85" s="555"/>
      <c r="LSD85" s="555"/>
      <c r="LSE85" s="555"/>
      <c r="LSF85" s="555"/>
      <c r="LSG85" s="555"/>
      <c r="LSH85" s="555"/>
      <c r="LSI85" s="555"/>
      <c r="LSJ85" s="555"/>
      <c r="LSK85" s="555"/>
      <c r="LSL85" s="555"/>
      <c r="LSM85" s="555"/>
      <c r="LSN85" s="555"/>
      <c r="LSO85" s="555"/>
      <c r="LSP85" s="555"/>
      <c r="LSQ85" s="555"/>
      <c r="LSR85" s="555"/>
      <c r="LSS85" s="555"/>
      <c r="LST85" s="555"/>
      <c r="LSU85" s="555"/>
      <c r="LSV85" s="555"/>
      <c r="LSW85" s="555"/>
      <c r="LSX85" s="555"/>
      <c r="LSY85" s="555"/>
      <c r="LSZ85" s="555"/>
      <c r="LTA85" s="555"/>
      <c r="LTB85" s="555"/>
      <c r="LTC85" s="555"/>
      <c r="LTD85" s="555"/>
      <c r="LTE85" s="555"/>
      <c r="LTF85" s="555"/>
      <c r="LTG85" s="555"/>
      <c r="LTH85" s="555"/>
      <c r="LTI85" s="555"/>
      <c r="LTJ85" s="555"/>
      <c r="LTK85" s="555"/>
      <c r="LTL85" s="555"/>
      <c r="LTM85" s="555"/>
      <c r="LTN85" s="555"/>
      <c r="LTO85" s="555"/>
      <c r="LTP85" s="555"/>
      <c r="LTQ85" s="555"/>
      <c r="LTR85" s="555"/>
      <c r="LTS85" s="555"/>
      <c r="LTT85" s="555"/>
      <c r="LTU85" s="555"/>
      <c r="LTV85" s="555"/>
      <c r="LTW85" s="555"/>
      <c r="LTX85" s="555"/>
      <c r="LTY85" s="555"/>
      <c r="LTZ85" s="555"/>
      <c r="LUA85" s="555"/>
      <c r="LUB85" s="555"/>
      <c r="LUC85" s="555"/>
      <c r="LUD85" s="555"/>
      <c r="LUE85" s="555"/>
      <c r="LUF85" s="555"/>
      <c r="LUG85" s="555"/>
      <c r="LUH85" s="555"/>
      <c r="LUI85" s="555"/>
      <c r="LUJ85" s="555"/>
      <c r="LUK85" s="555"/>
      <c r="LUL85" s="555"/>
      <c r="LUM85" s="555"/>
      <c r="LUN85" s="555"/>
      <c r="LUO85" s="555"/>
      <c r="LUP85" s="555"/>
      <c r="LUQ85" s="555"/>
      <c r="LUR85" s="555"/>
      <c r="LUS85" s="555"/>
      <c r="LUT85" s="555"/>
      <c r="LUU85" s="555"/>
      <c r="LUV85" s="555"/>
      <c r="LUW85" s="555"/>
      <c r="LUX85" s="555"/>
      <c r="LUY85" s="555"/>
      <c r="LUZ85" s="555"/>
      <c r="LVA85" s="555"/>
      <c r="LVB85" s="555"/>
      <c r="LVC85" s="555"/>
      <c r="LVD85" s="555"/>
      <c r="LVE85" s="555"/>
      <c r="LVF85" s="555"/>
      <c r="LVG85" s="555"/>
      <c r="LVH85" s="555"/>
      <c r="LVI85" s="555"/>
      <c r="LVJ85" s="555"/>
      <c r="LVK85" s="555"/>
      <c r="LVL85" s="555"/>
      <c r="LVM85" s="555"/>
      <c r="LVN85" s="555"/>
      <c r="LVO85" s="555"/>
      <c r="LVP85" s="555"/>
      <c r="LVQ85" s="555"/>
      <c r="LVR85" s="555"/>
      <c r="LVS85" s="555"/>
      <c r="LVT85" s="555"/>
      <c r="LVU85" s="555"/>
      <c r="LVV85" s="555"/>
      <c r="LVW85" s="555"/>
      <c r="LVX85" s="555"/>
      <c r="LVY85" s="555"/>
      <c r="LVZ85" s="555"/>
      <c r="LWA85" s="555"/>
      <c r="LWB85" s="555"/>
      <c r="LWC85" s="555"/>
      <c r="LWD85" s="555"/>
      <c r="LWE85" s="555"/>
      <c r="LWF85" s="555"/>
      <c r="LWG85" s="555"/>
      <c r="LWH85" s="555"/>
      <c r="LWI85" s="555"/>
      <c r="LWJ85" s="555"/>
      <c r="LWK85" s="555"/>
      <c r="LWL85" s="555"/>
      <c r="LWM85" s="555"/>
      <c r="LWN85" s="555"/>
      <c r="LWO85" s="555"/>
      <c r="LWP85" s="555"/>
      <c r="LWQ85" s="555"/>
      <c r="LWR85" s="555"/>
      <c r="LWS85" s="555"/>
      <c r="LWT85" s="555"/>
      <c r="LWU85" s="555"/>
      <c r="LWV85" s="555"/>
      <c r="LWW85" s="555"/>
      <c r="LWX85" s="555"/>
      <c r="LWY85" s="555"/>
      <c r="LWZ85" s="555"/>
      <c r="LXA85" s="555"/>
      <c r="LXB85" s="555"/>
      <c r="LXC85" s="555"/>
      <c r="LXD85" s="555"/>
      <c r="LXE85" s="555"/>
      <c r="LXF85" s="555"/>
      <c r="LXG85" s="555"/>
      <c r="LXH85" s="555"/>
      <c r="LXI85" s="555"/>
      <c r="LXJ85" s="555"/>
      <c r="LXK85" s="555"/>
      <c r="LXL85" s="555"/>
      <c r="LXM85" s="555"/>
      <c r="LXN85" s="555"/>
      <c r="LXO85" s="555"/>
      <c r="LXP85" s="555"/>
      <c r="LXQ85" s="555"/>
      <c r="LXR85" s="555"/>
      <c r="LXS85" s="555"/>
      <c r="LXT85" s="555"/>
      <c r="LXU85" s="555"/>
      <c r="LXV85" s="555"/>
      <c r="LXW85" s="555"/>
      <c r="LXX85" s="555"/>
      <c r="LXY85" s="555"/>
      <c r="LXZ85" s="555"/>
      <c r="LYA85" s="555"/>
      <c r="LYB85" s="555"/>
      <c r="LYC85" s="555"/>
      <c r="LYD85" s="555"/>
      <c r="LYE85" s="555"/>
      <c r="LYF85" s="555"/>
      <c r="LYG85" s="555"/>
      <c r="LYH85" s="555"/>
      <c r="LYI85" s="555"/>
      <c r="LYJ85" s="555"/>
      <c r="LYK85" s="555"/>
      <c r="LYL85" s="555"/>
      <c r="LYM85" s="555"/>
      <c r="LYN85" s="555"/>
      <c r="LYO85" s="555"/>
      <c r="LYP85" s="555"/>
      <c r="LYQ85" s="555"/>
      <c r="LYR85" s="555"/>
      <c r="LYS85" s="555"/>
      <c r="LYT85" s="555"/>
      <c r="LYU85" s="555"/>
      <c r="LYV85" s="555"/>
      <c r="LYW85" s="555"/>
      <c r="LYX85" s="555"/>
      <c r="LYY85" s="555"/>
      <c r="LYZ85" s="555"/>
      <c r="LZA85" s="555"/>
      <c r="LZB85" s="555"/>
      <c r="LZC85" s="555"/>
      <c r="LZD85" s="555"/>
      <c r="LZE85" s="555"/>
      <c r="LZF85" s="555"/>
      <c r="LZG85" s="555"/>
      <c r="LZH85" s="555"/>
      <c r="LZI85" s="555"/>
      <c r="LZJ85" s="555"/>
      <c r="LZK85" s="555"/>
      <c r="LZL85" s="555"/>
      <c r="LZM85" s="555"/>
      <c r="LZN85" s="555"/>
      <c r="LZO85" s="555"/>
      <c r="LZP85" s="555"/>
      <c r="LZQ85" s="555"/>
      <c r="LZR85" s="555"/>
      <c r="LZS85" s="555"/>
      <c r="LZT85" s="555"/>
      <c r="LZU85" s="555"/>
      <c r="LZV85" s="555"/>
      <c r="LZW85" s="555"/>
      <c r="LZX85" s="555"/>
      <c r="LZY85" s="555"/>
      <c r="LZZ85" s="555"/>
      <c r="MAA85" s="555"/>
      <c r="MAB85" s="555"/>
      <c r="MAC85" s="555"/>
      <c r="MAD85" s="555"/>
      <c r="MAE85" s="555"/>
      <c r="MAF85" s="555"/>
      <c r="MAG85" s="555"/>
      <c r="MAH85" s="555"/>
      <c r="MAI85" s="555"/>
      <c r="MAJ85" s="555"/>
      <c r="MAK85" s="555"/>
      <c r="MAL85" s="555"/>
      <c r="MAM85" s="555"/>
      <c r="MAN85" s="555"/>
      <c r="MAO85" s="555"/>
      <c r="MAP85" s="555"/>
      <c r="MAQ85" s="555"/>
      <c r="MAR85" s="555"/>
      <c r="MAS85" s="555"/>
      <c r="MAT85" s="555"/>
      <c r="MAU85" s="555"/>
      <c r="MAV85" s="555"/>
      <c r="MAW85" s="555"/>
      <c r="MAX85" s="555"/>
      <c r="MAY85" s="555"/>
      <c r="MAZ85" s="555"/>
      <c r="MBA85" s="555"/>
      <c r="MBB85" s="555"/>
      <c r="MBC85" s="555"/>
      <c r="MBD85" s="555"/>
      <c r="MBE85" s="555"/>
      <c r="MBF85" s="555"/>
      <c r="MBG85" s="555"/>
      <c r="MBH85" s="555"/>
      <c r="MBI85" s="555"/>
      <c r="MBJ85" s="555"/>
      <c r="MBK85" s="555"/>
      <c r="MBL85" s="555"/>
      <c r="MBM85" s="555"/>
      <c r="MBN85" s="555"/>
      <c r="MBO85" s="555"/>
      <c r="MBP85" s="555"/>
      <c r="MBQ85" s="555"/>
      <c r="MBR85" s="555"/>
      <c r="MBS85" s="555"/>
      <c r="MBT85" s="555"/>
      <c r="MBU85" s="555"/>
      <c r="MBV85" s="555"/>
      <c r="MBW85" s="555"/>
      <c r="MBX85" s="555"/>
      <c r="MBY85" s="555"/>
      <c r="MBZ85" s="555"/>
      <c r="MCA85" s="555"/>
      <c r="MCB85" s="555"/>
      <c r="MCC85" s="555"/>
      <c r="MCD85" s="555"/>
      <c r="MCE85" s="555"/>
      <c r="MCF85" s="555"/>
      <c r="MCG85" s="555"/>
      <c r="MCH85" s="555"/>
      <c r="MCI85" s="555"/>
      <c r="MCJ85" s="555"/>
      <c r="MCK85" s="555"/>
      <c r="MCL85" s="555"/>
      <c r="MCM85" s="555"/>
      <c r="MCN85" s="555"/>
      <c r="MCO85" s="555"/>
      <c r="MCP85" s="555"/>
      <c r="MCQ85" s="555"/>
      <c r="MCR85" s="555"/>
      <c r="MCS85" s="555"/>
      <c r="MCT85" s="555"/>
      <c r="MCU85" s="555"/>
      <c r="MCV85" s="555"/>
      <c r="MCW85" s="555"/>
      <c r="MCX85" s="555"/>
      <c r="MCY85" s="555"/>
      <c r="MCZ85" s="555"/>
      <c r="MDA85" s="555"/>
      <c r="MDB85" s="555"/>
      <c r="MDC85" s="555"/>
      <c r="MDD85" s="555"/>
      <c r="MDE85" s="555"/>
      <c r="MDF85" s="555"/>
      <c r="MDG85" s="555"/>
      <c r="MDH85" s="555"/>
      <c r="MDI85" s="555"/>
      <c r="MDJ85" s="555"/>
      <c r="MDK85" s="555"/>
      <c r="MDL85" s="555"/>
      <c r="MDM85" s="555"/>
      <c r="MDN85" s="555"/>
      <c r="MDO85" s="555"/>
      <c r="MDP85" s="555"/>
      <c r="MDQ85" s="555"/>
      <c r="MDR85" s="555"/>
      <c r="MDS85" s="555"/>
      <c r="MDT85" s="555"/>
      <c r="MDU85" s="555"/>
      <c r="MDV85" s="555"/>
      <c r="MDW85" s="555"/>
      <c r="MDX85" s="555"/>
      <c r="MDY85" s="555"/>
      <c r="MDZ85" s="555"/>
      <c r="MEA85" s="555"/>
      <c r="MEB85" s="555"/>
      <c r="MEC85" s="555"/>
      <c r="MED85" s="555"/>
      <c r="MEE85" s="555"/>
      <c r="MEF85" s="555"/>
      <c r="MEG85" s="555"/>
      <c r="MEH85" s="555"/>
      <c r="MEI85" s="555"/>
      <c r="MEJ85" s="555"/>
      <c r="MEK85" s="555"/>
      <c r="MEL85" s="555"/>
      <c r="MEM85" s="555"/>
      <c r="MEN85" s="555"/>
      <c r="MEO85" s="555"/>
      <c r="MEP85" s="555"/>
      <c r="MEQ85" s="555"/>
      <c r="MER85" s="555"/>
      <c r="MES85" s="555"/>
      <c r="MET85" s="555"/>
      <c r="MEU85" s="555"/>
      <c r="MEV85" s="555"/>
      <c r="MEW85" s="555"/>
      <c r="MEX85" s="555"/>
      <c r="MEY85" s="555"/>
      <c r="MEZ85" s="555"/>
      <c r="MFA85" s="555"/>
      <c r="MFB85" s="555"/>
      <c r="MFC85" s="555"/>
      <c r="MFD85" s="555"/>
      <c r="MFE85" s="555"/>
      <c r="MFF85" s="555"/>
      <c r="MFG85" s="555"/>
      <c r="MFH85" s="555"/>
      <c r="MFI85" s="555"/>
      <c r="MFJ85" s="555"/>
      <c r="MFK85" s="555"/>
      <c r="MFL85" s="555"/>
      <c r="MFM85" s="555"/>
      <c r="MFN85" s="555"/>
      <c r="MFO85" s="555"/>
      <c r="MFP85" s="555"/>
      <c r="MFQ85" s="555"/>
      <c r="MFR85" s="555"/>
      <c r="MFS85" s="555"/>
      <c r="MFT85" s="555"/>
      <c r="MFU85" s="555"/>
      <c r="MFV85" s="555"/>
      <c r="MFW85" s="555"/>
      <c r="MFX85" s="555"/>
      <c r="MFY85" s="555"/>
      <c r="MFZ85" s="555"/>
      <c r="MGA85" s="555"/>
      <c r="MGB85" s="555"/>
      <c r="MGC85" s="555"/>
      <c r="MGD85" s="555"/>
      <c r="MGE85" s="555"/>
      <c r="MGF85" s="555"/>
      <c r="MGG85" s="555"/>
      <c r="MGH85" s="555"/>
      <c r="MGI85" s="555"/>
      <c r="MGJ85" s="555"/>
      <c r="MGK85" s="555"/>
      <c r="MGL85" s="555"/>
      <c r="MGM85" s="555"/>
      <c r="MGN85" s="555"/>
      <c r="MGO85" s="555"/>
      <c r="MGP85" s="555"/>
      <c r="MGQ85" s="555"/>
      <c r="MGR85" s="555"/>
      <c r="MGS85" s="555"/>
      <c r="MGT85" s="555"/>
      <c r="MGU85" s="555"/>
      <c r="MGV85" s="555"/>
      <c r="MGW85" s="555"/>
      <c r="MGX85" s="555"/>
      <c r="MGY85" s="555"/>
      <c r="MGZ85" s="555"/>
      <c r="MHA85" s="555"/>
      <c r="MHB85" s="555"/>
      <c r="MHC85" s="555"/>
      <c r="MHD85" s="555"/>
      <c r="MHE85" s="555"/>
      <c r="MHF85" s="555"/>
      <c r="MHG85" s="555"/>
      <c r="MHH85" s="555"/>
      <c r="MHI85" s="555"/>
      <c r="MHJ85" s="555"/>
      <c r="MHK85" s="555"/>
      <c r="MHL85" s="555"/>
      <c r="MHM85" s="555"/>
      <c r="MHN85" s="555"/>
      <c r="MHO85" s="555"/>
      <c r="MHP85" s="555"/>
      <c r="MHQ85" s="555"/>
      <c r="MHR85" s="555"/>
      <c r="MHS85" s="555"/>
      <c r="MHT85" s="555"/>
      <c r="MHU85" s="555"/>
      <c r="MHV85" s="555"/>
      <c r="MHW85" s="555"/>
      <c r="MHX85" s="555"/>
      <c r="MHY85" s="555"/>
      <c r="MHZ85" s="555"/>
      <c r="MIA85" s="555"/>
      <c r="MIB85" s="555"/>
      <c r="MIC85" s="555"/>
      <c r="MID85" s="555"/>
      <c r="MIE85" s="555"/>
      <c r="MIF85" s="555"/>
      <c r="MIG85" s="555"/>
      <c r="MIH85" s="555"/>
      <c r="MII85" s="555"/>
      <c r="MIJ85" s="555"/>
      <c r="MIK85" s="555"/>
      <c r="MIL85" s="555"/>
      <c r="MIM85" s="555"/>
      <c r="MIN85" s="555"/>
      <c r="MIO85" s="555"/>
      <c r="MIP85" s="555"/>
      <c r="MIQ85" s="555"/>
      <c r="MIR85" s="555"/>
      <c r="MIS85" s="555"/>
      <c r="MIT85" s="555"/>
      <c r="MIU85" s="555"/>
      <c r="MIV85" s="555"/>
      <c r="MIW85" s="555"/>
      <c r="MIX85" s="555"/>
      <c r="MIY85" s="555"/>
      <c r="MIZ85" s="555"/>
      <c r="MJA85" s="555"/>
      <c r="MJB85" s="555"/>
      <c r="MJC85" s="555"/>
      <c r="MJD85" s="555"/>
      <c r="MJE85" s="555"/>
      <c r="MJF85" s="555"/>
      <c r="MJG85" s="555"/>
      <c r="MJH85" s="555"/>
      <c r="MJI85" s="555"/>
      <c r="MJJ85" s="555"/>
      <c r="MJK85" s="555"/>
      <c r="MJL85" s="555"/>
      <c r="MJM85" s="555"/>
      <c r="MJN85" s="555"/>
      <c r="MJO85" s="555"/>
      <c r="MJP85" s="555"/>
      <c r="MJQ85" s="555"/>
      <c r="MJR85" s="555"/>
      <c r="MJS85" s="555"/>
      <c r="MJT85" s="555"/>
      <c r="MJU85" s="555"/>
      <c r="MJV85" s="555"/>
      <c r="MJW85" s="555"/>
      <c r="MJX85" s="555"/>
      <c r="MJY85" s="555"/>
      <c r="MJZ85" s="555"/>
      <c r="MKA85" s="555"/>
      <c r="MKB85" s="555"/>
      <c r="MKC85" s="555"/>
      <c r="MKD85" s="555"/>
      <c r="MKE85" s="555"/>
      <c r="MKF85" s="555"/>
      <c r="MKG85" s="555"/>
      <c r="MKH85" s="555"/>
      <c r="MKI85" s="555"/>
      <c r="MKJ85" s="555"/>
      <c r="MKK85" s="555"/>
      <c r="MKL85" s="555"/>
      <c r="MKM85" s="555"/>
      <c r="MKN85" s="555"/>
      <c r="MKO85" s="555"/>
      <c r="MKP85" s="555"/>
      <c r="MKQ85" s="555"/>
      <c r="MKR85" s="555"/>
      <c r="MKS85" s="555"/>
      <c r="MKT85" s="555"/>
      <c r="MKU85" s="555"/>
      <c r="MKV85" s="555"/>
      <c r="MKW85" s="555"/>
      <c r="MKX85" s="555"/>
      <c r="MKY85" s="555"/>
      <c r="MKZ85" s="555"/>
      <c r="MLA85" s="555"/>
      <c r="MLB85" s="555"/>
      <c r="MLC85" s="555"/>
      <c r="MLD85" s="555"/>
      <c r="MLE85" s="555"/>
      <c r="MLF85" s="555"/>
      <c r="MLG85" s="555"/>
      <c r="MLH85" s="555"/>
      <c r="MLI85" s="555"/>
      <c r="MLJ85" s="555"/>
      <c r="MLK85" s="555"/>
      <c r="MLL85" s="555"/>
      <c r="MLM85" s="555"/>
      <c r="MLN85" s="555"/>
      <c r="MLO85" s="555"/>
      <c r="MLP85" s="555"/>
      <c r="MLQ85" s="555"/>
      <c r="MLR85" s="555"/>
      <c r="MLS85" s="555"/>
      <c r="MLT85" s="555"/>
      <c r="MLU85" s="555"/>
      <c r="MLV85" s="555"/>
      <c r="MLW85" s="555"/>
      <c r="MLX85" s="555"/>
      <c r="MLY85" s="555"/>
      <c r="MLZ85" s="555"/>
      <c r="MMA85" s="555"/>
      <c r="MMB85" s="555"/>
      <c r="MMC85" s="555"/>
      <c r="MMD85" s="555"/>
      <c r="MME85" s="555"/>
      <c r="MMF85" s="555"/>
      <c r="MMG85" s="555"/>
      <c r="MMH85" s="555"/>
      <c r="MMI85" s="555"/>
      <c r="MMJ85" s="555"/>
      <c r="MMK85" s="555"/>
      <c r="MML85" s="555"/>
      <c r="MMM85" s="555"/>
      <c r="MMN85" s="555"/>
      <c r="MMO85" s="555"/>
      <c r="MMP85" s="555"/>
      <c r="MMQ85" s="555"/>
      <c r="MMR85" s="555"/>
      <c r="MMS85" s="555"/>
      <c r="MMT85" s="555"/>
      <c r="MMU85" s="555"/>
      <c r="MMV85" s="555"/>
      <c r="MMW85" s="555"/>
      <c r="MMX85" s="555"/>
      <c r="MMY85" s="555"/>
      <c r="MMZ85" s="555"/>
      <c r="MNA85" s="555"/>
      <c r="MNB85" s="555"/>
      <c r="MNC85" s="555"/>
      <c r="MND85" s="555"/>
      <c r="MNE85" s="555"/>
      <c r="MNF85" s="555"/>
      <c r="MNG85" s="555"/>
      <c r="MNH85" s="555"/>
      <c r="MNI85" s="555"/>
      <c r="MNJ85" s="555"/>
      <c r="MNK85" s="555"/>
      <c r="MNL85" s="555"/>
      <c r="MNM85" s="555"/>
      <c r="MNN85" s="555"/>
      <c r="MNO85" s="555"/>
      <c r="MNP85" s="555"/>
      <c r="MNQ85" s="555"/>
      <c r="MNR85" s="555"/>
      <c r="MNS85" s="555"/>
      <c r="MNT85" s="555"/>
      <c r="MNU85" s="555"/>
      <c r="MNV85" s="555"/>
      <c r="MNW85" s="555"/>
      <c r="MNX85" s="555"/>
      <c r="MNY85" s="555"/>
      <c r="MNZ85" s="555"/>
      <c r="MOA85" s="555"/>
      <c r="MOB85" s="555"/>
      <c r="MOC85" s="555"/>
      <c r="MOD85" s="555"/>
      <c r="MOE85" s="555"/>
      <c r="MOF85" s="555"/>
      <c r="MOG85" s="555"/>
      <c r="MOH85" s="555"/>
      <c r="MOI85" s="555"/>
      <c r="MOJ85" s="555"/>
      <c r="MOK85" s="555"/>
      <c r="MOL85" s="555"/>
      <c r="MOM85" s="555"/>
      <c r="MON85" s="555"/>
      <c r="MOO85" s="555"/>
      <c r="MOP85" s="555"/>
      <c r="MOQ85" s="555"/>
      <c r="MOR85" s="555"/>
      <c r="MOS85" s="555"/>
      <c r="MOT85" s="555"/>
      <c r="MOU85" s="555"/>
      <c r="MOV85" s="555"/>
      <c r="MOW85" s="555"/>
      <c r="MOX85" s="555"/>
      <c r="MOY85" s="555"/>
      <c r="MOZ85" s="555"/>
      <c r="MPA85" s="555"/>
      <c r="MPB85" s="555"/>
      <c r="MPC85" s="555"/>
      <c r="MPD85" s="555"/>
      <c r="MPE85" s="555"/>
      <c r="MPF85" s="555"/>
      <c r="MPG85" s="555"/>
      <c r="MPH85" s="555"/>
      <c r="MPI85" s="555"/>
      <c r="MPJ85" s="555"/>
      <c r="MPK85" s="555"/>
      <c r="MPL85" s="555"/>
      <c r="MPM85" s="555"/>
      <c r="MPN85" s="555"/>
      <c r="MPO85" s="555"/>
      <c r="MPP85" s="555"/>
      <c r="MPQ85" s="555"/>
      <c r="MPR85" s="555"/>
      <c r="MPS85" s="555"/>
      <c r="MPT85" s="555"/>
      <c r="MPU85" s="555"/>
      <c r="MPV85" s="555"/>
      <c r="MPW85" s="555"/>
      <c r="MPX85" s="555"/>
      <c r="MPY85" s="555"/>
      <c r="MPZ85" s="555"/>
      <c r="MQA85" s="555"/>
      <c r="MQB85" s="555"/>
      <c r="MQC85" s="555"/>
      <c r="MQD85" s="555"/>
      <c r="MQE85" s="555"/>
      <c r="MQF85" s="555"/>
      <c r="MQG85" s="555"/>
      <c r="MQH85" s="555"/>
      <c r="MQI85" s="555"/>
      <c r="MQJ85" s="555"/>
      <c r="MQK85" s="555"/>
      <c r="MQL85" s="555"/>
      <c r="MQM85" s="555"/>
      <c r="MQN85" s="555"/>
      <c r="MQO85" s="555"/>
      <c r="MQP85" s="555"/>
      <c r="MQQ85" s="555"/>
      <c r="MQR85" s="555"/>
      <c r="MQS85" s="555"/>
      <c r="MQT85" s="555"/>
      <c r="MQU85" s="555"/>
      <c r="MQV85" s="555"/>
      <c r="MQW85" s="555"/>
      <c r="MQX85" s="555"/>
      <c r="MQY85" s="555"/>
      <c r="MQZ85" s="555"/>
      <c r="MRA85" s="555"/>
      <c r="MRB85" s="555"/>
      <c r="MRC85" s="555"/>
      <c r="MRD85" s="555"/>
      <c r="MRE85" s="555"/>
      <c r="MRF85" s="555"/>
      <c r="MRG85" s="555"/>
      <c r="MRH85" s="555"/>
      <c r="MRI85" s="555"/>
      <c r="MRJ85" s="555"/>
      <c r="MRK85" s="555"/>
      <c r="MRL85" s="555"/>
      <c r="MRM85" s="555"/>
      <c r="MRN85" s="555"/>
      <c r="MRO85" s="555"/>
      <c r="MRP85" s="555"/>
      <c r="MRQ85" s="555"/>
      <c r="MRR85" s="555"/>
      <c r="MRS85" s="555"/>
      <c r="MRT85" s="555"/>
      <c r="MRU85" s="555"/>
      <c r="MRV85" s="555"/>
      <c r="MRW85" s="555"/>
      <c r="MRX85" s="555"/>
      <c r="MRY85" s="555"/>
      <c r="MRZ85" s="555"/>
      <c r="MSA85" s="555"/>
      <c r="MSB85" s="555"/>
      <c r="MSC85" s="555"/>
      <c r="MSD85" s="555"/>
      <c r="MSE85" s="555"/>
      <c r="MSF85" s="555"/>
      <c r="MSG85" s="555"/>
      <c r="MSH85" s="555"/>
      <c r="MSI85" s="555"/>
      <c r="MSJ85" s="555"/>
      <c r="MSK85" s="555"/>
      <c r="MSL85" s="555"/>
      <c r="MSM85" s="555"/>
      <c r="MSN85" s="555"/>
      <c r="MSO85" s="555"/>
      <c r="MSP85" s="555"/>
      <c r="MSQ85" s="555"/>
      <c r="MSR85" s="555"/>
      <c r="MSS85" s="555"/>
      <c r="MST85" s="555"/>
      <c r="MSU85" s="555"/>
      <c r="MSV85" s="555"/>
      <c r="MSW85" s="555"/>
      <c r="MSX85" s="555"/>
      <c r="MSY85" s="555"/>
      <c r="MSZ85" s="555"/>
      <c r="MTA85" s="555"/>
      <c r="MTB85" s="555"/>
      <c r="MTC85" s="555"/>
      <c r="MTD85" s="555"/>
      <c r="MTE85" s="555"/>
      <c r="MTF85" s="555"/>
      <c r="MTG85" s="555"/>
      <c r="MTH85" s="555"/>
      <c r="MTI85" s="555"/>
      <c r="MTJ85" s="555"/>
      <c r="MTK85" s="555"/>
      <c r="MTL85" s="555"/>
      <c r="MTM85" s="555"/>
      <c r="MTN85" s="555"/>
      <c r="MTO85" s="555"/>
      <c r="MTP85" s="555"/>
      <c r="MTQ85" s="555"/>
      <c r="MTR85" s="555"/>
      <c r="MTS85" s="555"/>
      <c r="MTT85" s="555"/>
      <c r="MTU85" s="555"/>
      <c r="MTV85" s="555"/>
      <c r="MTW85" s="555"/>
      <c r="MTX85" s="555"/>
      <c r="MTY85" s="555"/>
      <c r="MTZ85" s="555"/>
      <c r="MUA85" s="555"/>
      <c r="MUB85" s="555"/>
      <c r="MUC85" s="555"/>
      <c r="MUD85" s="555"/>
      <c r="MUE85" s="555"/>
      <c r="MUF85" s="555"/>
      <c r="MUG85" s="555"/>
      <c r="MUH85" s="555"/>
      <c r="MUI85" s="555"/>
      <c r="MUJ85" s="555"/>
      <c r="MUK85" s="555"/>
      <c r="MUL85" s="555"/>
      <c r="MUM85" s="555"/>
      <c r="MUN85" s="555"/>
      <c r="MUO85" s="555"/>
      <c r="MUP85" s="555"/>
      <c r="MUQ85" s="555"/>
      <c r="MUR85" s="555"/>
      <c r="MUS85" s="555"/>
      <c r="MUT85" s="555"/>
      <c r="MUU85" s="555"/>
      <c r="MUV85" s="555"/>
      <c r="MUW85" s="555"/>
      <c r="MUX85" s="555"/>
      <c r="MUY85" s="555"/>
      <c r="MUZ85" s="555"/>
      <c r="MVA85" s="555"/>
      <c r="MVB85" s="555"/>
      <c r="MVC85" s="555"/>
      <c r="MVD85" s="555"/>
      <c r="MVE85" s="555"/>
      <c r="MVF85" s="555"/>
      <c r="MVG85" s="555"/>
      <c r="MVH85" s="555"/>
      <c r="MVI85" s="555"/>
      <c r="MVJ85" s="555"/>
      <c r="MVK85" s="555"/>
      <c r="MVL85" s="555"/>
      <c r="MVM85" s="555"/>
      <c r="MVN85" s="555"/>
      <c r="MVO85" s="555"/>
      <c r="MVP85" s="555"/>
      <c r="MVQ85" s="555"/>
      <c r="MVR85" s="555"/>
      <c r="MVS85" s="555"/>
      <c r="MVT85" s="555"/>
      <c r="MVU85" s="555"/>
      <c r="MVV85" s="555"/>
      <c r="MVW85" s="555"/>
      <c r="MVX85" s="555"/>
      <c r="MVY85" s="555"/>
      <c r="MVZ85" s="555"/>
      <c r="MWA85" s="555"/>
      <c r="MWB85" s="555"/>
      <c r="MWC85" s="555"/>
      <c r="MWD85" s="555"/>
      <c r="MWE85" s="555"/>
      <c r="MWF85" s="555"/>
      <c r="MWG85" s="555"/>
      <c r="MWH85" s="555"/>
      <c r="MWI85" s="555"/>
      <c r="MWJ85" s="555"/>
      <c r="MWK85" s="555"/>
      <c r="MWL85" s="555"/>
      <c r="MWM85" s="555"/>
      <c r="MWN85" s="555"/>
      <c r="MWO85" s="555"/>
      <c r="MWP85" s="555"/>
      <c r="MWQ85" s="555"/>
      <c r="MWR85" s="555"/>
      <c r="MWS85" s="555"/>
      <c r="MWT85" s="555"/>
      <c r="MWU85" s="555"/>
      <c r="MWV85" s="555"/>
      <c r="MWW85" s="555"/>
      <c r="MWX85" s="555"/>
      <c r="MWY85" s="555"/>
      <c r="MWZ85" s="555"/>
      <c r="MXA85" s="555"/>
      <c r="MXB85" s="555"/>
      <c r="MXC85" s="555"/>
      <c r="MXD85" s="555"/>
      <c r="MXE85" s="555"/>
      <c r="MXF85" s="555"/>
      <c r="MXG85" s="555"/>
      <c r="MXH85" s="555"/>
      <c r="MXI85" s="555"/>
      <c r="MXJ85" s="555"/>
      <c r="MXK85" s="555"/>
      <c r="MXL85" s="555"/>
      <c r="MXM85" s="555"/>
      <c r="MXN85" s="555"/>
      <c r="MXO85" s="555"/>
      <c r="MXP85" s="555"/>
      <c r="MXQ85" s="555"/>
      <c r="MXR85" s="555"/>
      <c r="MXS85" s="555"/>
      <c r="MXT85" s="555"/>
      <c r="MXU85" s="555"/>
      <c r="MXV85" s="555"/>
      <c r="MXW85" s="555"/>
      <c r="MXX85" s="555"/>
      <c r="MXY85" s="555"/>
      <c r="MXZ85" s="555"/>
      <c r="MYA85" s="555"/>
      <c r="MYB85" s="555"/>
      <c r="MYC85" s="555"/>
      <c r="MYD85" s="555"/>
      <c r="MYE85" s="555"/>
      <c r="MYF85" s="555"/>
      <c r="MYG85" s="555"/>
      <c r="MYH85" s="555"/>
      <c r="MYI85" s="555"/>
      <c r="MYJ85" s="555"/>
      <c r="MYK85" s="555"/>
      <c r="MYL85" s="555"/>
      <c r="MYM85" s="555"/>
      <c r="MYN85" s="555"/>
      <c r="MYO85" s="555"/>
      <c r="MYP85" s="555"/>
      <c r="MYQ85" s="555"/>
      <c r="MYR85" s="555"/>
      <c r="MYS85" s="555"/>
      <c r="MYT85" s="555"/>
      <c r="MYU85" s="555"/>
      <c r="MYV85" s="555"/>
      <c r="MYW85" s="555"/>
      <c r="MYX85" s="555"/>
      <c r="MYY85" s="555"/>
      <c r="MYZ85" s="555"/>
      <c r="MZA85" s="555"/>
      <c r="MZB85" s="555"/>
      <c r="MZC85" s="555"/>
      <c r="MZD85" s="555"/>
      <c r="MZE85" s="555"/>
      <c r="MZF85" s="555"/>
      <c r="MZG85" s="555"/>
      <c r="MZH85" s="555"/>
      <c r="MZI85" s="555"/>
      <c r="MZJ85" s="555"/>
      <c r="MZK85" s="555"/>
      <c r="MZL85" s="555"/>
      <c r="MZM85" s="555"/>
      <c r="MZN85" s="555"/>
      <c r="MZO85" s="555"/>
      <c r="MZP85" s="555"/>
      <c r="MZQ85" s="555"/>
      <c r="MZR85" s="555"/>
      <c r="MZS85" s="555"/>
      <c r="MZT85" s="555"/>
      <c r="MZU85" s="555"/>
      <c r="MZV85" s="555"/>
      <c r="MZW85" s="555"/>
      <c r="MZX85" s="555"/>
      <c r="MZY85" s="555"/>
      <c r="MZZ85" s="555"/>
      <c r="NAA85" s="555"/>
      <c r="NAB85" s="555"/>
      <c r="NAC85" s="555"/>
      <c r="NAD85" s="555"/>
      <c r="NAE85" s="555"/>
      <c r="NAF85" s="555"/>
      <c r="NAG85" s="555"/>
      <c r="NAH85" s="555"/>
      <c r="NAI85" s="555"/>
      <c r="NAJ85" s="555"/>
      <c r="NAK85" s="555"/>
      <c r="NAL85" s="555"/>
      <c r="NAM85" s="555"/>
      <c r="NAN85" s="555"/>
      <c r="NAO85" s="555"/>
      <c r="NAP85" s="555"/>
      <c r="NAQ85" s="555"/>
      <c r="NAR85" s="555"/>
      <c r="NAS85" s="555"/>
      <c r="NAT85" s="555"/>
      <c r="NAU85" s="555"/>
      <c r="NAV85" s="555"/>
      <c r="NAW85" s="555"/>
      <c r="NAX85" s="555"/>
      <c r="NAY85" s="555"/>
      <c r="NAZ85" s="555"/>
      <c r="NBA85" s="555"/>
      <c r="NBB85" s="555"/>
      <c r="NBC85" s="555"/>
      <c r="NBD85" s="555"/>
      <c r="NBE85" s="555"/>
      <c r="NBF85" s="555"/>
      <c r="NBG85" s="555"/>
      <c r="NBH85" s="555"/>
      <c r="NBI85" s="555"/>
      <c r="NBJ85" s="555"/>
      <c r="NBK85" s="555"/>
      <c r="NBL85" s="555"/>
      <c r="NBM85" s="555"/>
      <c r="NBN85" s="555"/>
      <c r="NBO85" s="555"/>
      <c r="NBP85" s="555"/>
      <c r="NBQ85" s="555"/>
      <c r="NBR85" s="555"/>
      <c r="NBS85" s="555"/>
      <c r="NBT85" s="555"/>
      <c r="NBU85" s="555"/>
      <c r="NBV85" s="555"/>
      <c r="NBW85" s="555"/>
      <c r="NBX85" s="555"/>
      <c r="NBY85" s="555"/>
      <c r="NBZ85" s="555"/>
      <c r="NCA85" s="555"/>
      <c r="NCB85" s="555"/>
      <c r="NCC85" s="555"/>
      <c r="NCD85" s="555"/>
      <c r="NCE85" s="555"/>
      <c r="NCF85" s="555"/>
      <c r="NCG85" s="555"/>
      <c r="NCH85" s="555"/>
      <c r="NCI85" s="555"/>
      <c r="NCJ85" s="555"/>
      <c r="NCK85" s="555"/>
      <c r="NCL85" s="555"/>
      <c r="NCM85" s="555"/>
      <c r="NCN85" s="555"/>
      <c r="NCO85" s="555"/>
      <c r="NCP85" s="555"/>
      <c r="NCQ85" s="555"/>
      <c r="NCR85" s="555"/>
      <c r="NCS85" s="555"/>
      <c r="NCT85" s="555"/>
      <c r="NCU85" s="555"/>
      <c r="NCV85" s="555"/>
      <c r="NCW85" s="555"/>
      <c r="NCX85" s="555"/>
      <c r="NCY85" s="555"/>
      <c r="NCZ85" s="555"/>
      <c r="NDA85" s="555"/>
      <c r="NDB85" s="555"/>
      <c r="NDC85" s="555"/>
      <c r="NDD85" s="555"/>
      <c r="NDE85" s="555"/>
      <c r="NDF85" s="555"/>
      <c r="NDG85" s="555"/>
      <c r="NDH85" s="555"/>
      <c r="NDI85" s="555"/>
      <c r="NDJ85" s="555"/>
      <c r="NDK85" s="555"/>
      <c r="NDL85" s="555"/>
      <c r="NDM85" s="555"/>
      <c r="NDN85" s="555"/>
      <c r="NDO85" s="555"/>
      <c r="NDP85" s="555"/>
      <c r="NDQ85" s="555"/>
      <c r="NDR85" s="555"/>
      <c r="NDS85" s="555"/>
      <c r="NDT85" s="555"/>
      <c r="NDU85" s="555"/>
      <c r="NDV85" s="555"/>
      <c r="NDW85" s="555"/>
      <c r="NDX85" s="555"/>
      <c r="NDY85" s="555"/>
      <c r="NDZ85" s="555"/>
      <c r="NEA85" s="555"/>
      <c r="NEB85" s="555"/>
      <c r="NEC85" s="555"/>
      <c r="NED85" s="555"/>
      <c r="NEE85" s="555"/>
      <c r="NEF85" s="555"/>
      <c r="NEG85" s="555"/>
      <c r="NEH85" s="555"/>
      <c r="NEI85" s="555"/>
      <c r="NEJ85" s="555"/>
      <c r="NEK85" s="555"/>
      <c r="NEL85" s="555"/>
      <c r="NEM85" s="555"/>
      <c r="NEN85" s="555"/>
      <c r="NEO85" s="555"/>
      <c r="NEP85" s="555"/>
      <c r="NEQ85" s="555"/>
      <c r="NER85" s="555"/>
      <c r="NES85" s="555"/>
      <c r="NET85" s="555"/>
      <c r="NEU85" s="555"/>
      <c r="NEV85" s="555"/>
      <c r="NEW85" s="555"/>
      <c r="NEX85" s="555"/>
      <c r="NEY85" s="555"/>
      <c r="NEZ85" s="555"/>
      <c r="NFA85" s="555"/>
      <c r="NFB85" s="555"/>
      <c r="NFC85" s="555"/>
      <c r="NFD85" s="555"/>
      <c r="NFE85" s="555"/>
      <c r="NFF85" s="555"/>
      <c r="NFG85" s="555"/>
      <c r="NFH85" s="555"/>
      <c r="NFI85" s="555"/>
      <c r="NFJ85" s="555"/>
      <c r="NFK85" s="555"/>
      <c r="NFL85" s="555"/>
      <c r="NFM85" s="555"/>
      <c r="NFN85" s="555"/>
      <c r="NFO85" s="555"/>
      <c r="NFP85" s="555"/>
      <c r="NFQ85" s="555"/>
      <c r="NFR85" s="555"/>
      <c r="NFS85" s="555"/>
      <c r="NFT85" s="555"/>
      <c r="NFU85" s="555"/>
      <c r="NFV85" s="555"/>
      <c r="NFW85" s="555"/>
      <c r="NFX85" s="555"/>
      <c r="NFY85" s="555"/>
      <c r="NFZ85" s="555"/>
      <c r="NGA85" s="555"/>
      <c r="NGB85" s="555"/>
      <c r="NGC85" s="555"/>
      <c r="NGD85" s="555"/>
      <c r="NGE85" s="555"/>
      <c r="NGF85" s="555"/>
      <c r="NGG85" s="555"/>
      <c r="NGH85" s="555"/>
      <c r="NGI85" s="555"/>
      <c r="NGJ85" s="555"/>
      <c r="NGK85" s="555"/>
      <c r="NGL85" s="555"/>
      <c r="NGM85" s="555"/>
      <c r="NGN85" s="555"/>
      <c r="NGO85" s="555"/>
      <c r="NGP85" s="555"/>
      <c r="NGQ85" s="555"/>
      <c r="NGR85" s="555"/>
      <c r="NGS85" s="555"/>
      <c r="NGT85" s="555"/>
      <c r="NGU85" s="555"/>
      <c r="NGV85" s="555"/>
      <c r="NGW85" s="555"/>
      <c r="NGX85" s="555"/>
      <c r="NGY85" s="555"/>
      <c r="NGZ85" s="555"/>
      <c r="NHA85" s="555"/>
      <c r="NHB85" s="555"/>
      <c r="NHC85" s="555"/>
      <c r="NHD85" s="555"/>
      <c r="NHE85" s="555"/>
      <c r="NHF85" s="555"/>
      <c r="NHG85" s="555"/>
      <c r="NHH85" s="555"/>
      <c r="NHI85" s="555"/>
      <c r="NHJ85" s="555"/>
      <c r="NHK85" s="555"/>
      <c r="NHL85" s="555"/>
      <c r="NHM85" s="555"/>
      <c r="NHN85" s="555"/>
      <c r="NHO85" s="555"/>
      <c r="NHP85" s="555"/>
      <c r="NHQ85" s="555"/>
      <c r="NHR85" s="555"/>
      <c r="NHS85" s="555"/>
      <c r="NHT85" s="555"/>
      <c r="NHU85" s="555"/>
      <c r="NHV85" s="555"/>
      <c r="NHW85" s="555"/>
      <c r="NHX85" s="555"/>
      <c r="NHY85" s="555"/>
      <c r="NHZ85" s="555"/>
      <c r="NIA85" s="555"/>
      <c r="NIB85" s="555"/>
      <c r="NIC85" s="555"/>
      <c r="NID85" s="555"/>
      <c r="NIE85" s="555"/>
      <c r="NIF85" s="555"/>
      <c r="NIG85" s="555"/>
      <c r="NIH85" s="555"/>
      <c r="NII85" s="555"/>
      <c r="NIJ85" s="555"/>
      <c r="NIK85" s="555"/>
      <c r="NIL85" s="555"/>
      <c r="NIM85" s="555"/>
      <c r="NIN85" s="555"/>
      <c r="NIO85" s="555"/>
      <c r="NIP85" s="555"/>
      <c r="NIQ85" s="555"/>
      <c r="NIR85" s="555"/>
      <c r="NIS85" s="555"/>
      <c r="NIT85" s="555"/>
      <c r="NIU85" s="555"/>
      <c r="NIV85" s="555"/>
      <c r="NIW85" s="555"/>
      <c r="NIX85" s="555"/>
      <c r="NIY85" s="555"/>
      <c r="NIZ85" s="555"/>
      <c r="NJA85" s="555"/>
      <c r="NJB85" s="555"/>
      <c r="NJC85" s="555"/>
      <c r="NJD85" s="555"/>
      <c r="NJE85" s="555"/>
      <c r="NJF85" s="555"/>
      <c r="NJG85" s="555"/>
      <c r="NJH85" s="555"/>
      <c r="NJI85" s="555"/>
      <c r="NJJ85" s="555"/>
      <c r="NJK85" s="555"/>
      <c r="NJL85" s="555"/>
      <c r="NJM85" s="555"/>
      <c r="NJN85" s="555"/>
      <c r="NJO85" s="555"/>
      <c r="NJP85" s="555"/>
      <c r="NJQ85" s="555"/>
      <c r="NJR85" s="555"/>
      <c r="NJS85" s="555"/>
      <c r="NJT85" s="555"/>
      <c r="NJU85" s="555"/>
      <c r="NJV85" s="555"/>
      <c r="NJW85" s="555"/>
      <c r="NJX85" s="555"/>
      <c r="NJY85" s="555"/>
      <c r="NJZ85" s="555"/>
      <c r="NKA85" s="555"/>
      <c r="NKB85" s="555"/>
      <c r="NKC85" s="555"/>
      <c r="NKD85" s="555"/>
      <c r="NKE85" s="555"/>
      <c r="NKF85" s="555"/>
      <c r="NKG85" s="555"/>
      <c r="NKH85" s="555"/>
      <c r="NKI85" s="555"/>
      <c r="NKJ85" s="555"/>
      <c r="NKK85" s="555"/>
      <c r="NKL85" s="555"/>
      <c r="NKM85" s="555"/>
      <c r="NKN85" s="555"/>
      <c r="NKO85" s="555"/>
      <c r="NKP85" s="555"/>
      <c r="NKQ85" s="555"/>
      <c r="NKR85" s="555"/>
      <c r="NKS85" s="555"/>
      <c r="NKT85" s="555"/>
      <c r="NKU85" s="555"/>
      <c r="NKV85" s="555"/>
      <c r="NKW85" s="555"/>
      <c r="NKX85" s="555"/>
      <c r="NKY85" s="555"/>
      <c r="NKZ85" s="555"/>
      <c r="NLA85" s="555"/>
      <c r="NLB85" s="555"/>
      <c r="NLC85" s="555"/>
      <c r="NLD85" s="555"/>
      <c r="NLE85" s="555"/>
      <c r="NLF85" s="555"/>
      <c r="NLG85" s="555"/>
      <c r="NLH85" s="555"/>
      <c r="NLI85" s="555"/>
      <c r="NLJ85" s="555"/>
      <c r="NLK85" s="555"/>
      <c r="NLL85" s="555"/>
      <c r="NLM85" s="555"/>
      <c r="NLN85" s="555"/>
      <c r="NLO85" s="555"/>
      <c r="NLP85" s="555"/>
      <c r="NLQ85" s="555"/>
      <c r="NLR85" s="555"/>
      <c r="NLS85" s="555"/>
      <c r="NLT85" s="555"/>
      <c r="NLU85" s="555"/>
      <c r="NLV85" s="555"/>
      <c r="NLW85" s="555"/>
      <c r="NLX85" s="555"/>
      <c r="NLY85" s="555"/>
      <c r="NLZ85" s="555"/>
      <c r="NMA85" s="555"/>
      <c r="NMB85" s="555"/>
      <c r="NMC85" s="555"/>
      <c r="NMD85" s="555"/>
      <c r="NME85" s="555"/>
      <c r="NMF85" s="555"/>
      <c r="NMG85" s="555"/>
      <c r="NMH85" s="555"/>
      <c r="NMI85" s="555"/>
      <c r="NMJ85" s="555"/>
      <c r="NMK85" s="555"/>
      <c r="NML85" s="555"/>
      <c r="NMM85" s="555"/>
      <c r="NMN85" s="555"/>
      <c r="NMO85" s="555"/>
      <c r="NMP85" s="555"/>
      <c r="NMQ85" s="555"/>
      <c r="NMR85" s="555"/>
      <c r="NMS85" s="555"/>
      <c r="NMT85" s="555"/>
      <c r="NMU85" s="555"/>
      <c r="NMV85" s="555"/>
      <c r="NMW85" s="555"/>
      <c r="NMX85" s="555"/>
      <c r="NMY85" s="555"/>
      <c r="NMZ85" s="555"/>
      <c r="NNA85" s="555"/>
      <c r="NNB85" s="555"/>
      <c r="NNC85" s="555"/>
      <c r="NND85" s="555"/>
      <c r="NNE85" s="555"/>
      <c r="NNF85" s="555"/>
      <c r="NNG85" s="555"/>
      <c r="NNH85" s="555"/>
      <c r="NNI85" s="555"/>
      <c r="NNJ85" s="555"/>
      <c r="NNK85" s="555"/>
      <c r="NNL85" s="555"/>
      <c r="NNM85" s="555"/>
      <c r="NNN85" s="555"/>
      <c r="NNO85" s="555"/>
      <c r="NNP85" s="555"/>
      <c r="NNQ85" s="555"/>
      <c r="NNR85" s="555"/>
      <c r="NNS85" s="555"/>
      <c r="NNT85" s="555"/>
      <c r="NNU85" s="555"/>
      <c r="NNV85" s="555"/>
      <c r="NNW85" s="555"/>
      <c r="NNX85" s="555"/>
      <c r="NNY85" s="555"/>
      <c r="NNZ85" s="555"/>
      <c r="NOA85" s="555"/>
      <c r="NOB85" s="555"/>
      <c r="NOC85" s="555"/>
      <c r="NOD85" s="555"/>
      <c r="NOE85" s="555"/>
      <c r="NOF85" s="555"/>
      <c r="NOG85" s="555"/>
      <c r="NOH85" s="555"/>
      <c r="NOI85" s="555"/>
      <c r="NOJ85" s="555"/>
      <c r="NOK85" s="555"/>
      <c r="NOL85" s="555"/>
      <c r="NOM85" s="555"/>
      <c r="NON85" s="555"/>
      <c r="NOO85" s="555"/>
      <c r="NOP85" s="555"/>
      <c r="NOQ85" s="555"/>
      <c r="NOR85" s="555"/>
      <c r="NOS85" s="555"/>
      <c r="NOT85" s="555"/>
      <c r="NOU85" s="555"/>
      <c r="NOV85" s="555"/>
      <c r="NOW85" s="555"/>
      <c r="NOX85" s="555"/>
      <c r="NOY85" s="555"/>
      <c r="NOZ85" s="555"/>
      <c r="NPA85" s="555"/>
      <c r="NPB85" s="555"/>
      <c r="NPC85" s="555"/>
      <c r="NPD85" s="555"/>
      <c r="NPE85" s="555"/>
      <c r="NPF85" s="555"/>
      <c r="NPG85" s="555"/>
      <c r="NPH85" s="555"/>
      <c r="NPI85" s="555"/>
      <c r="NPJ85" s="555"/>
      <c r="NPK85" s="555"/>
      <c r="NPL85" s="555"/>
      <c r="NPM85" s="555"/>
      <c r="NPN85" s="555"/>
      <c r="NPO85" s="555"/>
      <c r="NPP85" s="555"/>
      <c r="NPQ85" s="555"/>
      <c r="NPR85" s="555"/>
      <c r="NPS85" s="555"/>
      <c r="NPT85" s="555"/>
      <c r="NPU85" s="555"/>
      <c r="NPV85" s="555"/>
      <c r="NPW85" s="555"/>
      <c r="NPX85" s="555"/>
      <c r="NPY85" s="555"/>
      <c r="NPZ85" s="555"/>
      <c r="NQA85" s="555"/>
      <c r="NQB85" s="555"/>
      <c r="NQC85" s="555"/>
      <c r="NQD85" s="555"/>
      <c r="NQE85" s="555"/>
      <c r="NQF85" s="555"/>
      <c r="NQG85" s="555"/>
      <c r="NQH85" s="555"/>
      <c r="NQI85" s="555"/>
      <c r="NQJ85" s="555"/>
      <c r="NQK85" s="555"/>
      <c r="NQL85" s="555"/>
      <c r="NQM85" s="555"/>
      <c r="NQN85" s="555"/>
      <c r="NQO85" s="555"/>
      <c r="NQP85" s="555"/>
      <c r="NQQ85" s="555"/>
      <c r="NQR85" s="555"/>
      <c r="NQS85" s="555"/>
      <c r="NQT85" s="555"/>
      <c r="NQU85" s="555"/>
      <c r="NQV85" s="555"/>
      <c r="NQW85" s="555"/>
      <c r="NQX85" s="555"/>
      <c r="NQY85" s="555"/>
      <c r="NQZ85" s="555"/>
      <c r="NRA85" s="555"/>
      <c r="NRB85" s="555"/>
      <c r="NRC85" s="555"/>
      <c r="NRD85" s="555"/>
      <c r="NRE85" s="555"/>
      <c r="NRF85" s="555"/>
      <c r="NRG85" s="555"/>
      <c r="NRH85" s="555"/>
      <c r="NRI85" s="555"/>
      <c r="NRJ85" s="555"/>
      <c r="NRK85" s="555"/>
      <c r="NRL85" s="555"/>
      <c r="NRM85" s="555"/>
      <c r="NRN85" s="555"/>
      <c r="NRO85" s="555"/>
      <c r="NRP85" s="555"/>
      <c r="NRQ85" s="555"/>
      <c r="NRR85" s="555"/>
      <c r="NRS85" s="555"/>
      <c r="NRT85" s="555"/>
      <c r="NRU85" s="555"/>
      <c r="NRV85" s="555"/>
      <c r="NRW85" s="555"/>
      <c r="NRX85" s="555"/>
      <c r="NRY85" s="555"/>
      <c r="NRZ85" s="555"/>
      <c r="NSA85" s="555"/>
      <c r="NSB85" s="555"/>
      <c r="NSC85" s="555"/>
      <c r="NSD85" s="555"/>
      <c r="NSE85" s="555"/>
      <c r="NSF85" s="555"/>
      <c r="NSG85" s="555"/>
      <c r="NSH85" s="555"/>
      <c r="NSI85" s="555"/>
      <c r="NSJ85" s="555"/>
      <c r="NSK85" s="555"/>
      <c r="NSL85" s="555"/>
      <c r="NSM85" s="555"/>
      <c r="NSN85" s="555"/>
      <c r="NSO85" s="555"/>
      <c r="NSP85" s="555"/>
      <c r="NSQ85" s="555"/>
      <c r="NSR85" s="555"/>
      <c r="NSS85" s="555"/>
      <c r="NST85" s="555"/>
      <c r="NSU85" s="555"/>
      <c r="NSV85" s="555"/>
      <c r="NSW85" s="555"/>
      <c r="NSX85" s="555"/>
      <c r="NSY85" s="555"/>
      <c r="NSZ85" s="555"/>
      <c r="NTA85" s="555"/>
      <c r="NTB85" s="555"/>
      <c r="NTC85" s="555"/>
      <c r="NTD85" s="555"/>
      <c r="NTE85" s="555"/>
      <c r="NTF85" s="555"/>
      <c r="NTG85" s="555"/>
      <c r="NTH85" s="555"/>
      <c r="NTI85" s="555"/>
      <c r="NTJ85" s="555"/>
      <c r="NTK85" s="555"/>
      <c r="NTL85" s="555"/>
      <c r="NTM85" s="555"/>
      <c r="NTN85" s="555"/>
      <c r="NTO85" s="555"/>
      <c r="NTP85" s="555"/>
      <c r="NTQ85" s="555"/>
      <c r="NTR85" s="555"/>
      <c r="NTS85" s="555"/>
      <c r="NTT85" s="555"/>
      <c r="NTU85" s="555"/>
      <c r="NTV85" s="555"/>
      <c r="NTW85" s="555"/>
      <c r="NTX85" s="555"/>
      <c r="NTY85" s="555"/>
      <c r="NTZ85" s="555"/>
      <c r="NUA85" s="555"/>
      <c r="NUB85" s="555"/>
      <c r="NUC85" s="555"/>
      <c r="NUD85" s="555"/>
      <c r="NUE85" s="555"/>
      <c r="NUF85" s="555"/>
      <c r="NUG85" s="555"/>
      <c r="NUH85" s="555"/>
      <c r="NUI85" s="555"/>
      <c r="NUJ85" s="555"/>
      <c r="NUK85" s="555"/>
      <c r="NUL85" s="555"/>
      <c r="NUM85" s="555"/>
      <c r="NUN85" s="555"/>
      <c r="NUO85" s="555"/>
      <c r="NUP85" s="555"/>
      <c r="NUQ85" s="555"/>
      <c r="NUR85" s="555"/>
      <c r="NUS85" s="555"/>
      <c r="NUT85" s="555"/>
      <c r="NUU85" s="555"/>
      <c r="NUV85" s="555"/>
      <c r="NUW85" s="555"/>
      <c r="NUX85" s="555"/>
      <c r="NUY85" s="555"/>
      <c r="NUZ85" s="555"/>
      <c r="NVA85" s="555"/>
      <c r="NVB85" s="555"/>
      <c r="NVC85" s="555"/>
      <c r="NVD85" s="555"/>
      <c r="NVE85" s="555"/>
      <c r="NVF85" s="555"/>
      <c r="NVG85" s="555"/>
      <c r="NVH85" s="555"/>
      <c r="NVI85" s="555"/>
      <c r="NVJ85" s="555"/>
      <c r="NVK85" s="555"/>
      <c r="NVL85" s="555"/>
      <c r="NVM85" s="555"/>
      <c r="NVN85" s="555"/>
      <c r="NVO85" s="555"/>
      <c r="NVP85" s="555"/>
      <c r="NVQ85" s="555"/>
      <c r="NVR85" s="555"/>
      <c r="NVS85" s="555"/>
      <c r="NVT85" s="555"/>
      <c r="NVU85" s="555"/>
      <c r="NVV85" s="555"/>
      <c r="NVW85" s="555"/>
      <c r="NVX85" s="555"/>
      <c r="NVY85" s="555"/>
      <c r="NVZ85" s="555"/>
      <c r="NWA85" s="555"/>
      <c r="NWB85" s="555"/>
      <c r="NWC85" s="555"/>
      <c r="NWD85" s="555"/>
      <c r="NWE85" s="555"/>
      <c r="NWF85" s="555"/>
      <c r="NWG85" s="555"/>
      <c r="NWH85" s="555"/>
      <c r="NWI85" s="555"/>
      <c r="NWJ85" s="555"/>
      <c r="NWK85" s="555"/>
      <c r="NWL85" s="555"/>
      <c r="NWM85" s="555"/>
      <c r="NWN85" s="555"/>
      <c r="NWO85" s="555"/>
      <c r="NWP85" s="555"/>
      <c r="NWQ85" s="555"/>
      <c r="NWR85" s="555"/>
      <c r="NWS85" s="555"/>
      <c r="NWT85" s="555"/>
      <c r="NWU85" s="555"/>
      <c r="NWV85" s="555"/>
      <c r="NWW85" s="555"/>
      <c r="NWX85" s="555"/>
      <c r="NWY85" s="555"/>
      <c r="NWZ85" s="555"/>
      <c r="NXA85" s="555"/>
      <c r="NXB85" s="555"/>
      <c r="NXC85" s="555"/>
      <c r="NXD85" s="555"/>
      <c r="NXE85" s="555"/>
      <c r="NXF85" s="555"/>
      <c r="NXG85" s="555"/>
      <c r="NXH85" s="555"/>
      <c r="NXI85" s="555"/>
      <c r="NXJ85" s="555"/>
      <c r="NXK85" s="555"/>
      <c r="NXL85" s="555"/>
      <c r="NXM85" s="555"/>
      <c r="NXN85" s="555"/>
      <c r="NXO85" s="555"/>
      <c r="NXP85" s="555"/>
      <c r="NXQ85" s="555"/>
      <c r="NXR85" s="555"/>
      <c r="NXS85" s="555"/>
      <c r="NXT85" s="555"/>
      <c r="NXU85" s="555"/>
      <c r="NXV85" s="555"/>
      <c r="NXW85" s="555"/>
      <c r="NXX85" s="555"/>
      <c r="NXY85" s="555"/>
      <c r="NXZ85" s="555"/>
      <c r="NYA85" s="555"/>
      <c r="NYB85" s="555"/>
      <c r="NYC85" s="555"/>
      <c r="NYD85" s="555"/>
      <c r="NYE85" s="555"/>
      <c r="NYF85" s="555"/>
      <c r="NYG85" s="555"/>
      <c r="NYH85" s="555"/>
      <c r="NYI85" s="555"/>
      <c r="NYJ85" s="555"/>
      <c r="NYK85" s="555"/>
      <c r="NYL85" s="555"/>
      <c r="NYM85" s="555"/>
      <c r="NYN85" s="555"/>
      <c r="NYO85" s="555"/>
      <c r="NYP85" s="555"/>
      <c r="NYQ85" s="555"/>
      <c r="NYR85" s="555"/>
      <c r="NYS85" s="555"/>
      <c r="NYT85" s="555"/>
      <c r="NYU85" s="555"/>
      <c r="NYV85" s="555"/>
      <c r="NYW85" s="555"/>
      <c r="NYX85" s="555"/>
      <c r="NYY85" s="555"/>
      <c r="NYZ85" s="555"/>
      <c r="NZA85" s="555"/>
      <c r="NZB85" s="555"/>
      <c r="NZC85" s="555"/>
      <c r="NZD85" s="555"/>
      <c r="NZE85" s="555"/>
      <c r="NZF85" s="555"/>
      <c r="NZG85" s="555"/>
      <c r="NZH85" s="555"/>
      <c r="NZI85" s="555"/>
      <c r="NZJ85" s="555"/>
      <c r="NZK85" s="555"/>
      <c r="NZL85" s="555"/>
      <c r="NZM85" s="555"/>
      <c r="NZN85" s="555"/>
      <c r="NZO85" s="555"/>
      <c r="NZP85" s="555"/>
      <c r="NZQ85" s="555"/>
      <c r="NZR85" s="555"/>
      <c r="NZS85" s="555"/>
      <c r="NZT85" s="555"/>
      <c r="NZU85" s="555"/>
      <c r="NZV85" s="555"/>
      <c r="NZW85" s="555"/>
      <c r="NZX85" s="555"/>
      <c r="NZY85" s="555"/>
      <c r="NZZ85" s="555"/>
      <c r="OAA85" s="555"/>
      <c r="OAB85" s="555"/>
      <c r="OAC85" s="555"/>
      <c r="OAD85" s="555"/>
      <c r="OAE85" s="555"/>
      <c r="OAF85" s="555"/>
      <c r="OAG85" s="555"/>
      <c r="OAH85" s="555"/>
      <c r="OAI85" s="555"/>
      <c r="OAJ85" s="555"/>
      <c r="OAK85" s="555"/>
      <c r="OAL85" s="555"/>
      <c r="OAM85" s="555"/>
      <c r="OAN85" s="555"/>
      <c r="OAO85" s="555"/>
      <c r="OAP85" s="555"/>
      <c r="OAQ85" s="555"/>
      <c r="OAR85" s="555"/>
      <c r="OAS85" s="555"/>
      <c r="OAT85" s="555"/>
      <c r="OAU85" s="555"/>
      <c r="OAV85" s="555"/>
      <c r="OAW85" s="555"/>
      <c r="OAX85" s="555"/>
      <c r="OAY85" s="555"/>
      <c r="OAZ85" s="555"/>
      <c r="OBA85" s="555"/>
      <c r="OBB85" s="555"/>
      <c r="OBC85" s="555"/>
      <c r="OBD85" s="555"/>
      <c r="OBE85" s="555"/>
      <c r="OBF85" s="555"/>
      <c r="OBG85" s="555"/>
      <c r="OBH85" s="555"/>
      <c r="OBI85" s="555"/>
      <c r="OBJ85" s="555"/>
      <c r="OBK85" s="555"/>
      <c r="OBL85" s="555"/>
      <c r="OBM85" s="555"/>
      <c r="OBN85" s="555"/>
      <c r="OBO85" s="555"/>
      <c r="OBP85" s="555"/>
      <c r="OBQ85" s="555"/>
      <c r="OBR85" s="555"/>
      <c r="OBS85" s="555"/>
      <c r="OBT85" s="555"/>
      <c r="OBU85" s="555"/>
      <c r="OBV85" s="555"/>
      <c r="OBW85" s="555"/>
      <c r="OBX85" s="555"/>
      <c r="OBY85" s="555"/>
      <c r="OBZ85" s="555"/>
      <c r="OCA85" s="555"/>
      <c r="OCB85" s="555"/>
      <c r="OCC85" s="555"/>
      <c r="OCD85" s="555"/>
      <c r="OCE85" s="555"/>
      <c r="OCF85" s="555"/>
      <c r="OCG85" s="555"/>
      <c r="OCH85" s="555"/>
      <c r="OCI85" s="555"/>
      <c r="OCJ85" s="555"/>
      <c r="OCK85" s="555"/>
      <c r="OCL85" s="555"/>
      <c r="OCM85" s="555"/>
      <c r="OCN85" s="555"/>
      <c r="OCO85" s="555"/>
      <c r="OCP85" s="555"/>
      <c r="OCQ85" s="555"/>
      <c r="OCR85" s="555"/>
      <c r="OCS85" s="555"/>
      <c r="OCT85" s="555"/>
      <c r="OCU85" s="555"/>
      <c r="OCV85" s="555"/>
      <c r="OCW85" s="555"/>
      <c r="OCX85" s="555"/>
      <c r="OCY85" s="555"/>
      <c r="OCZ85" s="555"/>
      <c r="ODA85" s="555"/>
      <c r="ODB85" s="555"/>
      <c r="ODC85" s="555"/>
      <c r="ODD85" s="555"/>
      <c r="ODE85" s="555"/>
      <c r="ODF85" s="555"/>
      <c r="ODG85" s="555"/>
      <c r="ODH85" s="555"/>
      <c r="ODI85" s="555"/>
      <c r="ODJ85" s="555"/>
      <c r="ODK85" s="555"/>
      <c r="ODL85" s="555"/>
      <c r="ODM85" s="555"/>
      <c r="ODN85" s="555"/>
      <c r="ODO85" s="555"/>
      <c r="ODP85" s="555"/>
      <c r="ODQ85" s="555"/>
      <c r="ODR85" s="555"/>
      <c r="ODS85" s="555"/>
      <c r="ODT85" s="555"/>
      <c r="ODU85" s="555"/>
      <c r="ODV85" s="555"/>
      <c r="ODW85" s="555"/>
      <c r="ODX85" s="555"/>
      <c r="ODY85" s="555"/>
      <c r="ODZ85" s="555"/>
      <c r="OEA85" s="555"/>
      <c r="OEB85" s="555"/>
      <c r="OEC85" s="555"/>
      <c r="OED85" s="555"/>
      <c r="OEE85" s="555"/>
      <c r="OEF85" s="555"/>
      <c r="OEG85" s="555"/>
      <c r="OEH85" s="555"/>
      <c r="OEI85" s="555"/>
      <c r="OEJ85" s="555"/>
      <c r="OEK85" s="555"/>
      <c r="OEL85" s="555"/>
      <c r="OEM85" s="555"/>
      <c r="OEN85" s="555"/>
      <c r="OEO85" s="555"/>
      <c r="OEP85" s="555"/>
      <c r="OEQ85" s="555"/>
      <c r="OER85" s="555"/>
      <c r="OES85" s="555"/>
      <c r="OET85" s="555"/>
      <c r="OEU85" s="555"/>
      <c r="OEV85" s="555"/>
      <c r="OEW85" s="555"/>
      <c r="OEX85" s="555"/>
      <c r="OEY85" s="555"/>
      <c r="OEZ85" s="555"/>
      <c r="OFA85" s="555"/>
      <c r="OFB85" s="555"/>
      <c r="OFC85" s="555"/>
      <c r="OFD85" s="555"/>
      <c r="OFE85" s="555"/>
      <c r="OFF85" s="555"/>
      <c r="OFG85" s="555"/>
      <c r="OFH85" s="555"/>
      <c r="OFI85" s="555"/>
      <c r="OFJ85" s="555"/>
      <c r="OFK85" s="555"/>
      <c r="OFL85" s="555"/>
      <c r="OFM85" s="555"/>
      <c r="OFN85" s="555"/>
      <c r="OFO85" s="555"/>
      <c r="OFP85" s="555"/>
      <c r="OFQ85" s="555"/>
      <c r="OFR85" s="555"/>
      <c r="OFS85" s="555"/>
      <c r="OFT85" s="555"/>
      <c r="OFU85" s="555"/>
      <c r="OFV85" s="555"/>
      <c r="OFW85" s="555"/>
      <c r="OFX85" s="555"/>
      <c r="OFY85" s="555"/>
      <c r="OFZ85" s="555"/>
      <c r="OGA85" s="555"/>
      <c r="OGB85" s="555"/>
      <c r="OGC85" s="555"/>
      <c r="OGD85" s="555"/>
      <c r="OGE85" s="555"/>
      <c r="OGF85" s="555"/>
      <c r="OGG85" s="555"/>
      <c r="OGH85" s="555"/>
      <c r="OGI85" s="555"/>
      <c r="OGJ85" s="555"/>
      <c r="OGK85" s="555"/>
      <c r="OGL85" s="555"/>
      <c r="OGM85" s="555"/>
      <c r="OGN85" s="555"/>
      <c r="OGO85" s="555"/>
      <c r="OGP85" s="555"/>
      <c r="OGQ85" s="555"/>
      <c r="OGR85" s="555"/>
      <c r="OGS85" s="555"/>
      <c r="OGT85" s="555"/>
      <c r="OGU85" s="555"/>
      <c r="OGV85" s="555"/>
      <c r="OGW85" s="555"/>
      <c r="OGX85" s="555"/>
      <c r="OGY85" s="555"/>
      <c r="OGZ85" s="555"/>
      <c r="OHA85" s="555"/>
      <c r="OHB85" s="555"/>
      <c r="OHC85" s="555"/>
      <c r="OHD85" s="555"/>
      <c r="OHE85" s="555"/>
      <c r="OHF85" s="555"/>
      <c r="OHG85" s="555"/>
      <c r="OHH85" s="555"/>
      <c r="OHI85" s="555"/>
      <c r="OHJ85" s="555"/>
      <c r="OHK85" s="555"/>
      <c r="OHL85" s="555"/>
      <c r="OHM85" s="555"/>
      <c r="OHN85" s="555"/>
      <c r="OHO85" s="555"/>
      <c r="OHP85" s="555"/>
      <c r="OHQ85" s="555"/>
      <c r="OHR85" s="555"/>
      <c r="OHS85" s="555"/>
      <c r="OHT85" s="555"/>
      <c r="OHU85" s="555"/>
      <c r="OHV85" s="555"/>
      <c r="OHW85" s="555"/>
      <c r="OHX85" s="555"/>
      <c r="OHY85" s="555"/>
      <c r="OHZ85" s="555"/>
      <c r="OIA85" s="555"/>
      <c r="OIB85" s="555"/>
      <c r="OIC85" s="555"/>
      <c r="OID85" s="555"/>
      <c r="OIE85" s="555"/>
      <c r="OIF85" s="555"/>
      <c r="OIG85" s="555"/>
      <c r="OIH85" s="555"/>
      <c r="OII85" s="555"/>
      <c r="OIJ85" s="555"/>
      <c r="OIK85" s="555"/>
      <c r="OIL85" s="555"/>
      <c r="OIM85" s="555"/>
      <c r="OIN85" s="555"/>
      <c r="OIO85" s="555"/>
      <c r="OIP85" s="555"/>
      <c r="OIQ85" s="555"/>
      <c r="OIR85" s="555"/>
      <c r="OIS85" s="555"/>
      <c r="OIT85" s="555"/>
      <c r="OIU85" s="555"/>
      <c r="OIV85" s="555"/>
      <c r="OIW85" s="555"/>
      <c r="OIX85" s="555"/>
      <c r="OIY85" s="555"/>
      <c r="OIZ85" s="555"/>
      <c r="OJA85" s="555"/>
      <c r="OJB85" s="555"/>
      <c r="OJC85" s="555"/>
      <c r="OJD85" s="555"/>
      <c r="OJE85" s="555"/>
      <c r="OJF85" s="555"/>
      <c r="OJG85" s="555"/>
      <c r="OJH85" s="555"/>
      <c r="OJI85" s="555"/>
      <c r="OJJ85" s="555"/>
      <c r="OJK85" s="555"/>
      <c r="OJL85" s="555"/>
      <c r="OJM85" s="555"/>
      <c r="OJN85" s="555"/>
      <c r="OJO85" s="555"/>
      <c r="OJP85" s="555"/>
      <c r="OJQ85" s="555"/>
      <c r="OJR85" s="555"/>
      <c r="OJS85" s="555"/>
      <c r="OJT85" s="555"/>
      <c r="OJU85" s="555"/>
      <c r="OJV85" s="555"/>
      <c r="OJW85" s="555"/>
      <c r="OJX85" s="555"/>
      <c r="OJY85" s="555"/>
      <c r="OJZ85" s="555"/>
      <c r="OKA85" s="555"/>
      <c r="OKB85" s="555"/>
      <c r="OKC85" s="555"/>
      <c r="OKD85" s="555"/>
      <c r="OKE85" s="555"/>
      <c r="OKF85" s="555"/>
      <c r="OKG85" s="555"/>
      <c r="OKH85" s="555"/>
      <c r="OKI85" s="555"/>
      <c r="OKJ85" s="555"/>
      <c r="OKK85" s="555"/>
      <c r="OKL85" s="555"/>
      <c r="OKM85" s="555"/>
      <c r="OKN85" s="555"/>
      <c r="OKO85" s="555"/>
      <c r="OKP85" s="555"/>
      <c r="OKQ85" s="555"/>
      <c r="OKR85" s="555"/>
      <c r="OKS85" s="555"/>
      <c r="OKT85" s="555"/>
      <c r="OKU85" s="555"/>
      <c r="OKV85" s="555"/>
      <c r="OKW85" s="555"/>
      <c r="OKX85" s="555"/>
      <c r="OKY85" s="555"/>
      <c r="OKZ85" s="555"/>
      <c r="OLA85" s="555"/>
      <c r="OLB85" s="555"/>
      <c r="OLC85" s="555"/>
      <c r="OLD85" s="555"/>
      <c r="OLE85" s="555"/>
      <c r="OLF85" s="555"/>
      <c r="OLG85" s="555"/>
      <c r="OLH85" s="555"/>
      <c r="OLI85" s="555"/>
      <c r="OLJ85" s="555"/>
      <c r="OLK85" s="555"/>
      <c r="OLL85" s="555"/>
      <c r="OLM85" s="555"/>
      <c r="OLN85" s="555"/>
      <c r="OLO85" s="555"/>
      <c r="OLP85" s="555"/>
      <c r="OLQ85" s="555"/>
      <c r="OLR85" s="555"/>
      <c r="OLS85" s="555"/>
      <c r="OLT85" s="555"/>
      <c r="OLU85" s="555"/>
      <c r="OLV85" s="555"/>
      <c r="OLW85" s="555"/>
      <c r="OLX85" s="555"/>
      <c r="OLY85" s="555"/>
      <c r="OLZ85" s="555"/>
      <c r="OMA85" s="555"/>
      <c r="OMB85" s="555"/>
      <c r="OMC85" s="555"/>
      <c r="OMD85" s="555"/>
      <c r="OME85" s="555"/>
      <c r="OMF85" s="555"/>
      <c r="OMG85" s="555"/>
      <c r="OMH85" s="555"/>
      <c r="OMI85" s="555"/>
      <c r="OMJ85" s="555"/>
      <c r="OMK85" s="555"/>
      <c r="OML85" s="555"/>
      <c r="OMM85" s="555"/>
      <c r="OMN85" s="555"/>
      <c r="OMO85" s="555"/>
      <c r="OMP85" s="555"/>
      <c r="OMQ85" s="555"/>
      <c r="OMR85" s="555"/>
      <c r="OMS85" s="555"/>
      <c r="OMT85" s="555"/>
      <c r="OMU85" s="555"/>
      <c r="OMV85" s="555"/>
      <c r="OMW85" s="555"/>
      <c r="OMX85" s="555"/>
      <c r="OMY85" s="555"/>
      <c r="OMZ85" s="555"/>
      <c r="ONA85" s="555"/>
      <c r="ONB85" s="555"/>
      <c r="ONC85" s="555"/>
      <c r="OND85" s="555"/>
      <c r="ONE85" s="555"/>
      <c r="ONF85" s="555"/>
      <c r="ONG85" s="555"/>
      <c r="ONH85" s="555"/>
      <c r="ONI85" s="555"/>
      <c r="ONJ85" s="555"/>
      <c r="ONK85" s="555"/>
      <c r="ONL85" s="555"/>
      <c r="ONM85" s="555"/>
      <c r="ONN85" s="555"/>
      <c r="ONO85" s="555"/>
      <c r="ONP85" s="555"/>
      <c r="ONQ85" s="555"/>
      <c r="ONR85" s="555"/>
      <c r="ONS85" s="555"/>
      <c r="ONT85" s="555"/>
      <c r="ONU85" s="555"/>
      <c r="ONV85" s="555"/>
      <c r="ONW85" s="555"/>
      <c r="ONX85" s="555"/>
      <c r="ONY85" s="555"/>
      <c r="ONZ85" s="555"/>
      <c r="OOA85" s="555"/>
      <c r="OOB85" s="555"/>
      <c r="OOC85" s="555"/>
      <c r="OOD85" s="555"/>
      <c r="OOE85" s="555"/>
      <c r="OOF85" s="555"/>
      <c r="OOG85" s="555"/>
      <c r="OOH85" s="555"/>
      <c r="OOI85" s="555"/>
      <c r="OOJ85" s="555"/>
      <c r="OOK85" s="555"/>
      <c r="OOL85" s="555"/>
      <c r="OOM85" s="555"/>
      <c r="OON85" s="555"/>
      <c r="OOO85" s="555"/>
      <c r="OOP85" s="555"/>
      <c r="OOQ85" s="555"/>
      <c r="OOR85" s="555"/>
      <c r="OOS85" s="555"/>
      <c r="OOT85" s="555"/>
      <c r="OOU85" s="555"/>
      <c r="OOV85" s="555"/>
      <c r="OOW85" s="555"/>
      <c r="OOX85" s="555"/>
      <c r="OOY85" s="555"/>
      <c r="OOZ85" s="555"/>
      <c r="OPA85" s="555"/>
      <c r="OPB85" s="555"/>
      <c r="OPC85" s="555"/>
      <c r="OPD85" s="555"/>
      <c r="OPE85" s="555"/>
      <c r="OPF85" s="555"/>
      <c r="OPG85" s="555"/>
      <c r="OPH85" s="555"/>
      <c r="OPI85" s="555"/>
      <c r="OPJ85" s="555"/>
      <c r="OPK85" s="555"/>
      <c r="OPL85" s="555"/>
      <c r="OPM85" s="555"/>
      <c r="OPN85" s="555"/>
      <c r="OPO85" s="555"/>
      <c r="OPP85" s="555"/>
      <c r="OPQ85" s="555"/>
      <c r="OPR85" s="555"/>
      <c r="OPS85" s="555"/>
      <c r="OPT85" s="555"/>
      <c r="OPU85" s="555"/>
      <c r="OPV85" s="555"/>
      <c r="OPW85" s="555"/>
      <c r="OPX85" s="555"/>
      <c r="OPY85" s="555"/>
      <c r="OPZ85" s="555"/>
      <c r="OQA85" s="555"/>
      <c r="OQB85" s="555"/>
      <c r="OQC85" s="555"/>
      <c r="OQD85" s="555"/>
      <c r="OQE85" s="555"/>
      <c r="OQF85" s="555"/>
      <c r="OQG85" s="555"/>
      <c r="OQH85" s="555"/>
      <c r="OQI85" s="555"/>
      <c r="OQJ85" s="555"/>
      <c r="OQK85" s="555"/>
      <c r="OQL85" s="555"/>
      <c r="OQM85" s="555"/>
      <c r="OQN85" s="555"/>
      <c r="OQO85" s="555"/>
      <c r="OQP85" s="555"/>
      <c r="OQQ85" s="555"/>
      <c r="OQR85" s="555"/>
      <c r="OQS85" s="555"/>
      <c r="OQT85" s="555"/>
      <c r="OQU85" s="555"/>
      <c r="OQV85" s="555"/>
      <c r="OQW85" s="555"/>
      <c r="OQX85" s="555"/>
      <c r="OQY85" s="555"/>
      <c r="OQZ85" s="555"/>
      <c r="ORA85" s="555"/>
      <c r="ORB85" s="555"/>
      <c r="ORC85" s="555"/>
      <c r="ORD85" s="555"/>
      <c r="ORE85" s="555"/>
      <c r="ORF85" s="555"/>
      <c r="ORG85" s="555"/>
      <c r="ORH85" s="555"/>
      <c r="ORI85" s="555"/>
      <c r="ORJ85" s="555"/>
      <c r="ORK85" s="555"/>
      <c r="ORL85" s="555"/>
      <c r="ORM85" s="555"/>
      <c r="ORN85" s="555"/>
      <c r="ORO85" s="555"/>
      <c r="ORP85" s="555"/>
      <c r="ORQ85" s="555"/>
      <c r="ORR85" s="555"/>
      <c r="ORS85" s="555"/>
      <c r="ORT85" s="555"/>
      <c r="ORU85" s="555"/>
      <c r="ORV85" s="555"/>
      <c r="ORW85" s="555"/>
      <c r="ORX85" s="555"/>
      <c r="ORY85" s="555"/>
      <c r="ORZ85" s="555"/>
      <c r="OSA85" s="555"/>
      <c r="OSB85" s="555"/>
      <c r="OSC85" s="555"/>
      <c r="OSD85" s="555"/>
      <c r="OSE85" s="555"/>
      <c r="OSF85" s="555"/>
      <c r="OSG85" s="555"/>
      <c r="OSH85" s="555"/>
      <c r="OSI85" s="555"/>
      <c r="OSJ85" s="555"/>
      <c r="OSK85" s="555"/>
      <c r="OSL85" s="555"/>
      <c r="OSM85" s="555"/>
      <c r="OSN85" s="555"/>
      <c r="OSO85" s="555"/>
      <c r="OSP85" s="555"/>
      <c r="OSQ85" s="555"/>
      <c r="OSR85" s="555"/>
      <c r="OSS85" s="555"/>
      <c r="OST85" s="555"/>
      <c r="OSU85" s="555"/>
      <c r="OSV85" s="555"/>
      <c r="OSW85" s="555"/>
      <c r="OSX85" s="555"/>
      <c r="OSY85" s="555"/>
      <c r="OSZ85" s="555"/>
      <c r="OTA85" s="555"/>
      <c r="OTB85" s="555"/>
      <c r="OTC85" s="555"/>
      <c r="OTD85" s="555"/>
      <c r="OTE85" s="555"/>
      <c r="OTF85" s="555"/>
      <c r="OTG85" s="555"/>
      <c r="OTH85" s="555"/>
      <c r="OTI85" s="555"/>
      <c r="OTJ85" s="555"/>
      <c r="OTK85" s="555"/>
      <c r="OTL85" s="555"/>
      <c r="OTM85" s="555"/>
      <c r="OTN85" s="555"/>
      <c r="OTO85" s="555"/>
      <c r="OTP85" s="555"/>
      <c r="OTQ85" s="555"/>
      <c r="OTR85" s="555"/>
      <c r="OTS85" s="555"/>
      <c r="OTT85" s="555"/>
      <c r="OTU85" s="555"/>
      <c r="OTV85" s="555"/>
      <c r="OTW85" s="555"/>
      <c r="OTX85" s="555"/>
      <c r="OTY85" s="555"/>
      <c r="OTZ85" s="555"/>
      <c r="OUA85" s="555"/>
      <c r="OUB85" s="555"/>
      <c r="OUC85" s="555"/>
      <c r="OUD85" s="555"/>
      <c r="OUE85" s="555"/>
      <c r="OUF85" s="555"/>
      <c r="OUG85" s="555"/>
      <c r="OUH85" s="555"/>
      <c r="OUI85" s="555"/>
      <c r="OUJ85" s="555"/>
      <c r="OUK85" s="555"/>
      <c r="OUL85" s="555"/>
      <c r="OUM85" s="555"/>
      <c r="OUN85" s="555"/>
      <c r="OUO85" s="555"/>
      <c r="OUP85" s="555"/>
      <c r="OUQ85" s="555"/>
      <c r="OUR85" s="555"/>
      <c r="OUS85" s="555"/>
      <c r="OUT85" s="555"/>
      <c r="OUU85" s="555"/>
      <c r="OUV85" s="555"/>
      <c r="OUW85" s="555"/>
      <c r="OUX85" s="555"/>
      <c r="OUY85" s="555"/>
      <c r="OUZ85" s="555"/>
      <c r="OVA85" s="555"/>
      <c r="OVB85" s="555"/>
      <c r="OVC85" s="555"/>
      <c r="OVD85" s="555"/>
      <c r="OVE85" s="555"/>
      <c r="OVF85" s="555"/>
      <c r="OVG85" s="555"/>
      <c r="OVH85" s="555"/>
      <c r="OVI85" s="555"/>
      <c r="OVJ85" s="555"/>
      <c r="OVK85" s="555"/>
      <c r="OVL85" s="555"/>
      <c r="OVM85" s="555"/>
      <c r="OVN85" s="555"/>
      <c r="OVO85" s="555"/>
      <c r="OVP85" s="555"/>
      <c r="OVQ85" s="555"/>
      <c r="OVR85" s="555"/>
      <c r="OVS85" s="555"/>
      <c r="OVT85" s="555"/>
      <c r="OVU85" s="555"/>
      <c r="OVV85" s="555"/>
      <c r="OVW85" s="555"/>
      <c r="OVX85" s="555"/>
      <c r="OVY85" s="555"/>
      <c r="OVZ85" s="555"/>
      <c r="OWA85" s="555"/>
      <c r="OWB85" s="555"/>
      <c r="OWC85" s="555"/>
      <c r="OWD85" s="555"/>
      <c r="OWE85" s="555"/>
      <c r="OWF85" s="555"/>
      <c r="OWG85" s="555"/>
      <c r="OWH85" s="555"/>
      <c r="OWI85" s="555"/>
      <c r="OWJ85" s="555"/>
      <c r="OWK85" s="555"/>
      <c r="OWL85" s="555"/>
      <c r="OWM85" s="555"/>
      <c r="OWN85" s="555"/>
      <c r="OWO85" s="555"/>
      <c r="OWP85" s="555"/>
      <c r="OWQ85" s="555"/>
      <c r="OWR85" s="555"/>
      <c r="OWS85" s="555"/>
      <c r="OWT85" s="555"/>
      <c r="OWU85" s="555"/>
      <c r="OWV85" s="555"/>
      <c r="OWW85" s="555"/>
      <c r="OWX85" s="555"/>
      <c r="OWY85" s="555"/>
      <c r="OWZ85" s="555"/>
      <c r="OXA85" s="555"/>
      <c r="OXB85" s="555"/>
      <c r="OXC85" s="555"/>
      <c r="OXD85" s="555"/>
      <c r="OXE85" s="555"/>
      <c r="OXF85" s="555"/>
      <c r="OXG85" s="555"/>
      <c r="OXH85" s="555"/>
      <c r="OXI85" s="555"/>
      <c r="OXJ85" s="555"/>
      <c r="OXK85" s="555"/>
      <c r="OXL85" s="555"/>
      <c r="OXM85" s="555"/>
      <c r="OXN85" s="555"/>
      <c r="OXO85" s="555"/>
      <c r="OXP85" s="555"/>
      <c r="OXQ85" s="555"/>
      <c r="OXR85" s="555"/>
      <c r="OXS85" s="555"/>
      <c r="OXT85" s="555"/>
      <c r="OXU85" s="555"/>
      <c r="OXV85" s="555"/>
      <c r="OXW85" s="555"/>
      <c r="OXX85" s="555"/>
      <c r="OXY85" s="555"/>
      <c r="OXZ85" s="555"/>
      <c r="OYA85" s="555"/>
      <c r="OYB85" s="555"/>
      <c r="OYC85" s="555"/>
      <c r="OYD85" s="555"/>
      <c r="OYE85" s="555"/>
      <c r="OYF85" s="555"/>
      <c r="OYG85" s="555"/>
      <c r="OYH85" s="555"/>
      <c r="OYI85" s="555"/>
      <c r="OYJ85" s="555"/>
      <c r="OYK85" s="555"/>
      <c r="OYL85" s="555"/>
      <c r="OYM85" s="555"/>
      <c r="OYN85" s="555"/>
      <c r="OYO85" s="555"/>
      <c r="OYP85" s="555"/>
      <c r="OYQ85" s="555"/>
      <c r="OYR85" s="555"/>
      <c r="OYS85" s="555"/>
      <c r="OYT85" s="555"/>
      <c r="OYU85" s="555"/>
      <c r="OYV85" s="555"/>
      <c r="OYW85" s="555"/>
      <c r="OYX85" s="555"/>
      <c r="OYY85" s="555"/>
      <c r="OYZ85" s="555"/>
      <c r="OZA85" s="555"/>
      <c r="OZB85" s="555"/>
      <c r="OZC85" s="555"/>
      <c r="OZD85" s="555"/>
      <c r="OZE85" s="555"/>
      <c r="OZF85" s="555"/>
      <c r="OZG85" s="555"/>
      <c r="OZH85" s="555"/>
      <c r="OZI85" s="555"/>
      <c r="OZJ85" s="555"/>
      <c r="OZK85" s="555"/>
      <c r="OZL85" s="555"/>
      <c r="OZM85" s="555"/>
      <c r="OZN85" s="555"/>
      <c r="OZO85" s="555"/>
      <c r="OZP85" s="555"/>
      <c r="OZQ85" s="555"/>
      <c r="OZR85" s="555"/>
      <c r="OZS85" s="555"/>
      <c r="OZT85" s="555"/>
      <c r="OZU85" s="555"/>
      <c r="OZV85" s="555"/>
      <c r="OZW85" s="555"/>
      <c r="OZX85" s="555"/>
      <c r="OZY85" s="555"/>
      <c r="OZZ85" s="555"/>
      <c r="PAA85" s="555"/>
      <c r="PAB85" s="555"/>
      <c r="PAC85" s="555"/>
      <c r="PAD85" s="555"/>
      <c r="PAE85" s="555"/>
      <c r="PAF85" s="555"/>
      <c r="PAG85" s="555"/>
      <c r="PAH85" s="555"/>
      <c r="PAI85" s="555"/>
      <c r="PAJ85" s="555"/>
      <c r="PAK85" s="555"/>
      <c r="PAL85" s="555"/>
      <c r="PAM85" s="555"/>
      <c r="PAN85" s="555"/>
      <c r="PAO85" s="555"/>
      <c r="PAP85" s="555"/>
      <c r="PAQ85" s="555"/>
      <c r="PAR85" s="555"/>
      <c r="PAS85" s="555"/>
      <c r="PAT85" s="555"/>
      <c r="PAU85" s="555"/>
      <c r="PAV85" s="555"/>
      <c r="PAW85" s="555"/>
      <c r="PAX85" s="555"/>
      <c r="PAY85" s="555"/>
      <c r="PAZ85" s="555"/>
      <c r="PBA85" s="555"/>
      <c r="PBB85" s="555"/>
      <c r="PBC85" s="555"/>
      <c r="PBD85" s="555"/>
      <c r="PBE85" s="555"/>
      <c r="PBF85" s="555"/>
      <c r="PBG85" s="555"/>
      <c r="PBH85" s="555"/>
      <c r="PBI85" s="555"/>
      <c r="PBJ85" s="555"/>
      <c r="PBK85" s="555"/>
      <c r="PBL85" s="555"/>
      <c r="PBM85" s="555"/>
      <c r="PBN85" s="555"/>
      <c r="PBO85" s="555"/>
      <c r="PBP85" s="555"/>
      <c r="PBQ85" s="555"/>
      <c r="PBR85" s="555"/>
      <c r="PBS85" s="555"/>
      <c r="PBT85" s="555"/>
      <c r="PBU85" s="555"/>
      <c r="PBV85" s="555"/>
      <c r="PBW85" s="555"/>
      <c r="PBX85" s="555"/>
      <c r="PBY85" s="555"/>
      <c r="PBZ85" s="555"/>
      <c r="PCA85" s="555"/>
      <c r="PCB85" s="555"/>
      <c r="PCC85" s="555"/>
      <c r="PCD85" s="555"/>
      <c r="PCE85" s="555"/>
      <c r="PCF85" s="555"/>
      <c r="PCG85" s="555"/>
      <c r="PCH85" s="555"/>
      <c r="PCI85" s="555"/>
      <c r="PCJ85" s="555"/>
      <c r="PCK85" s="555"/>
      <c r="PCL85" s="555"/>
      <c r="PCM85" s="555"/>
      <c r="PCN85" s="555"/>
      <c r="PCO85" s="555"/>
      <c r="PCP85" s="555"/>
      <c r="PCQ85" s="555"/>
      <c r="PCR85" s="555"/>
      <c r="PCS85" s="555"/>
      <c r="PCT85" s="555"/>
      <c r="PCU85" s="555"/>
      <c r="PCV85" s="555"/>
      <c r="PCW85" s="555"/>
      <c r="PCX85" s="555"/>
      <c r="PCY85" s="555"/>
      <c r="PCZ85" s="555"/>
      <c r="PDA85" s="555"/>
      <c r="PDB85" s="555"/>
      <c r="PDC85" s="555"/>
      <c r="PDD85" s="555"/>
      <c r="PDE85" s="555"/>
      <c r="PDF85" s="555"/>
      <c r="PDG85" s="555"/>
      <c r="PDH85" s="555"/>
      <c r="PDI85" s="555"/>
      <c r="PDJ85" s="555"/>
      <c r="PDK85" s="555"/>
      <c r="PDL85" s="555"/>
      <c r="PDM85" s="555"/>
      <c r="PDN85" s="555"/>
      <c r="PDO85" s="555"/>
      <c r="PDP85" s="555"/>
      <c r="PDQ85" s="555"/>
      <c r="PDR85" s="555"/>
      <c r="PDS85" s="555"/>
      <c r="PDT85" s="555"/>
      <c r="PDU85" s="555"/>
      <c r="PDV85" s="555"/>
      <c r="PDW85" s="555"/>
      <c r="PDX85" s="555"/>
      <c r="PDY85" s="555"/>
      <c r="PDZ85" s="555"/>
      <c r="PEA85" s="555"/>
      <c r="PEB85" s="555"/>
      <c r="PEC85" s="555"/>
      <c r="PED85" s="555"/>
      <c r="PEE85" s="555"/>
      <c r="PEF85" s="555"/>
      <c r="PEG85" s="555"/>
      <c r="PEH85" s="555"/>
      <c r="PEI85" s="555"/>
      <c r="PEJ85" s="555"/>
      <c r="PEK85" s="555"/>
      <c r="PEL85" s="555"/>
      <c r="PEM85" s="555"/>
      <c r="PEN85" s="555"/>
      <c r="PEO85" s="555"/>
      <c r="PEP85" s="555"/>
      <c r="PEQ85" s="555"/>
      <c r="PER85" s="555"/>
      <c r="PES85" s="555"/>
      <c r="PET85" s="555"/>
      <c r="PEU85" s="555"/>
      <c r="PEV85" s="555"/>
      <c r="PEW85" s="555"/>
      <c r="PEX85" s="555"/>
      <c r="PEY85" s="555"/>
      <c r="PEZ85" s="555"/>
      <c r="PFA85" s="555"/>
      <c r="PFB85" s="555"/>
      <c r="PFC85" s="555"/>
      <c r="PFD85" s="555"/>
      <c r="PFE85" s="555"/>
      <c r="PFF85" s="555"/>
      <c r="PFG85" s="555"/>
      <c r="PFH85" s="555"/>
      <c r="PFI85" s="555"/>
      <c r="PFJ85" s="555"/>
      <c r="PFK85" s="555"/>
      <c r="PFL85" s="555"/>
      <c r="PFM85" s="555"/>
      <c r="PFN85" s="555"/>
      <c r="PFO85" s="555"/>
      <c r="PFP85" s="555"/>
      <c r="PFQ85" s="555"/>
      <c r="PFR85" s="555"/>
      <c r="PFS85" s="555"/>
      <c r="PFT85" s="555"/>
      <c r="PFU85" s="555"/>
      <c r="PFV85" s="555"/>
      <c r="PFW85" s="555"/>
      <c r="PFX85" s="555"/>
      <c r="PFY85" s="555"/>
      <c r="PFZ85" s="555"/>
      <c r="PGA85" s="555"/>
      <c r="PGB85" s="555"/>
      <c r="PGC85" s="555"/>
      <c r="PGD85" s="555"/>
      <c r="PGE85" s="555"/>
      <c r="PGF85" s="555"/>
      <c r="PGG85" s="555"/>
      <c r="PGH85" s="555"/>
      <c r="PGI85" s="555"/>
      <c r="PGJ85" s="555"/>
      <c r="PGK85" s="555"/>
      <c r="PGL85" s="555"/>
      <c r="PGM85" s="555"/>
      <c r="PGN85" s="555"/>
      <c r="PGO85" s="555"/>
      <c r="PGP85" s="555"/>
      <c r="PGQ85" s="555"/>
      <c r="PGR85" s="555"/>
      <c r="PGS85" s="555"/>
      <c r="PGT85" s="555"/>
      <c r="PGU85" s="555"/>
      <c r="PGV85" s="555"/>
      <c r="PGW85" s="555"/>
      <c r="PGX85" s="555"/>
      <c r="PGY85" s="555"/>
      <c r="PGZ85" s="555"/>
      <c r="PHA85" s="555"/>
      <c r="PHB85" s="555"/>
      <c r="PHC85" s="555"/>
      <c r="PHD85" s="555"/>
      <c r="PHE85" s="555"/>
      <c r="PHF85" s="555"/>
      <c r="PHG85" s="555"/>
      <c r="PHH85" s="555"/>
      <c r="PHI85" s="555"/>
      <c r="PHJ85" s="555"/>
      <c r="PHK85" s="555"/>
      <c r="PHL85" s="555"/>
      <c r="PHM85" s="555"/>
      <c r="PHN85" s="555"/>
      <c r="PHO85" s="555"/>
      <c r="PHP85" s="555"/>
      <c r="PHQ85" s="555"/>
      <c r="PHR85" s="555"/>
      <c r="PHS85" s="555"/>
      <c r="PHT85" s="555"/>
      <c r="PHU85" s="555"/>
      <c r="PHV85" s="555"/>
      <c r="PHW85" s="555"/>
      <c r="PHX85" s="555"/>
      <c r="PHY85" s="555"/>
      <c r="PHZ85" s="555"/>
      <c r="PIA85" s="555"/>
      <c r="PIB85" s="555"/>
      <c r="PIC85" s="555"/>
      <c r="PID85" s="555"/>
      <c r="PIE85" s="555"/>
      <c r="PIF85" s="555"/>
      <c r="PIG85" s="555"/>
      <c r="PIH85" s="555"/>
      <c r="PII85" s="555"/>
      <c r="PIJ85" s="555"/>
      <c r="PIK85" s="555"/>
      <c r="PIL85" s="555"/>
      <c r="PIM85" s="555"/>
      <c r="PIN85" s="555"/>
      <c r="PIO85" s="555"/>
      <c r="PIP85" s="555"/>
      <c r="PIQ85" s="555"/>
      <c r="PIR85" s="555"/>
      <c r="PIS85" s="555"/>
      <c r="PIT85" s="555"/>
      <c r="PIU85" s="555"/>
      <c r="PIV85" s="555"/>
      <c r="PIW85" s="555"/>
      <c r="PIX85" s="555"/>
      <c r="PIY85" s="555"/>
      <c r="PIZ85" s="555"/>
      <c r="PJA85" s="555"/>
      <c r="PJB85" s="555"/>
      <c r="PJC85" s="555"/>
      <c r="PJD85" s="555"/>
      <c r="PJE85" s="555"/>
      <c r="PJF85" s="555"/>
      <c r="PJG85" s="555"/>
      <c r="PJH85" s="555"/>
      <c r="PJI85" s="555"/>
      <c r="PJJ85" s="555"/>
      <c r="PJK85" s="555"/>
      <c r="PJL85" s="555"/>
      <c r="PJM85" s="555"/>
      <c r="PJN85" s="555"/>
      <c r="PJO85" s="555"/>
      <c r="PJP85" s="555"/>
      <c r="PJQ85" s="555"/>
      <c r="PJR85" s="555"/>
      <c r="PJS85" s="555"/>
      <c r="PJT85" s="555"/>
      <c r="PJU85" s="555"/>
      <c r="PJV85" s="555"/>
      <c r="PJW85" s="555"/>
      <c r="PJX85" s="555"/>
      <c r="PJY85" s="555"/>
      <c r="PJZ85" s="555"/>
      <c r="PKA85" s="555"/>
      <c r="PKB85" s="555"/>
      <c r="PKC85" s="555"/>
      <c r="PKD85" s="555"/>
      <c r="PKE85" s="555"/>
      <c r="PKF85" s="555"/>
      <c r="PKG85" s="555"/>
      <c r="PKH85" s="555"/>
      <c r="PKI85" s="555"/>
      <c r="PKJ85" s="555"/>
      <c r="PKK85" s="555"/>
      <c r="PKL85" s="555"/>
      <c r="PKM85" s="555"/>
      <c r="PKN85" s="555"/>
      <c r="PKO85" s="555"/>
      <c r="PKP85" s="555"/>
      <c r="PKQ85" s="555"/>
      <c r="PKR85" s="555"/>
      <c r="PKS85" s="555"/>
      <c r="PKT85" s="555"/>
      <c r="PKU85" s="555"/>
      <c r="PKV85" s="555"/>
      <c r="PKW85" s="555"/>
      <c r="PKX85" s="555"/>
      <c r="PKY85" s="555"/>
      <c r="PKZ85" s="555"/>
      <c r="PLA85" s="555"/>
      <c r="PLB85" s="555"/>
      <c r="PLC85" s="555"/>
      <c r="PLD85" s="555"/>
      <c r="PLE85" s="555"/>
      <c r="PLF85" s="555"/>
      <c r="PLG85" s="555"/>
      <c r="PLH85" s="555"/>
      <c r="PLI85" s="555"/>
      <c r="PLJ85" s="555"/>
      <c r="PLK85" s="555"/>
      <c r="PLL85" s="555"/>
      <c r="PLM85" s="555"/>
      <c r="PLN85" s="555"/>
      <c r="PLO85" s="555"/>
      <c r="PLP85" s="555"/>
      <c r="PLQ85" s="555"/>
      <c r="PLR85" s="555"/>
      <c r="PLS85" s="555"/>
      <c r="PLT85" s="555"/>
      <c r="PLU85" s="555"/>
      <c r="PLV85" s="555"/>
      <c r="PLW85" s="555"/>
      <c r="PLX85" s="555"/>
      <c r="PLY85" s="555"/>
      <c r="PLZ85" s="555"/>
      <c r="PMA85" s="555"/>
      <c r="PMB85" s="555"/>
      <c r="PMC85" s="555"/>
      <c r="PMD85" s="555"/>
      <c r="PME85" s="555"/>
      <c r="PMF85" s="555"/>
      <c r="PMG85" s="555"/>
      <c r="PMH85" s="555"/>
      <c r="PMI85" s="555"/>
      <c r="PMJ85" s="555"/>
      <c r="PMK85" s="555"/>
      <c r="PML85" s="555"/>
      <c r="PMM85" s="555"/>
      <c r="PMN85" s="555"/>
      <c r="PMO85" s="555"/>
      <c r="PMP85" s="555"/>
      <c r="PMQ85" s="555"/>
      <c r="PMR85" s="555"/>
      <c r="PMS85" s="555"/>
      <c r="PMT85" s="555"/>
      <c r="PMU85" s="555"/>
      <c r="PMV85" s="555"/>
      <c r="PMW85" s="555"/>
      <c r="PMX85" s="555"/>
      <c r="PMY85" s="555"/>
      <c r="PMZ85" s="555"/>
      <c r="PNA85" s="555"/>
      <c r="PNB85" s="555"/>
      <c r="PNC85" s="555"/>
      <c r="PND85" s="555"/>
      <c r="PNE85" s="555"/>
      <c r="PNF85" s="555"/>
      <c r="PNG85" s="555"/>
      <c r="PNH85" s="555"/>
      <c r="PNI85" s="555"/>
      <c r="PNJ85" s="555"/>
      <c r="PNK85" s="555"/>
      <c r="PNL85" s="555"/>
      <c r="PNM85" s="555"/>
      <c r="PNN85" s="555"/>
      <c r="PNO85" s="555"/>
      <c r="PNP85" s="555"/>
      <c r="PNQ85" s="555"/>
      <c r="PNR85" s="555"/>
      <c r="PNS85" s="555"/>
      <c r="PNT85" s="555"/>
      <c r="PNU85" s="555"/>
      <c r="PNV85" s="555"/>
      <c r="PNW85" s="555"/>
      <c r="PNX85" s="555"/>
      <c r="PNY85" s="555"/>
      <c r="PNZ85" s="555"/>
      <c r="POA85" s="555"/>
      <c r="POB85" s="555"/>
      <c r="POC85" s="555"/>
      <c r="POD85" s="555"/>
      <c r="POE85" s="555"/>
      <c r="POF85" s="555"/>
      <c r="POG85" s="555"/>
      <c r="POH85" s="555"/>
      <c r="POI85" s="555"/>
      <c r="POJ85" s="555"/>
      <c r="POK85" s="555"/>
      <c r="POL85" s="555"/>
      <c r="POM85" s="555"/>
      <c r="PON85" s="555"/>
      <c r="POO85" s="555"/>
      <c r="POP85" s="555"/>
      <c r="POQ85" s="555"/>
      <c r="POR85" s="555"/>
      <c r="POS85" s="555"/>
      <c r="POT85" s="555"/>
      <c r="POU85" s="555"/>
      <c r="POV85" s="555"/>
      <c r="POW85" s="555"/>
      <c r="POX85" s="555"/>
      <c r="POY85" s="555"/>
      <c r="POZ85" s="555"/>
      <c r="PPA85" s="555"/>
      <c r="PPB85" s="555"/>
      <c r="PPC85" s="555"/>
      <c r="PPD85" s="555"/>
      <c r="PPE85" s="555"/>
      <c r="PPF85" s="555"/>
      <c r="PPG85" s="555"/>
      <c r="PPH85" s="555"/>
      <c r="PPI85" s="555"/>
      <c r="PPJ85" s="555"/>
      <c r="PPK85" s="555"/>
      <c r="PPL85" s="555"/>
      <c r="PPM85" s="555"/>
      <c r="PPN85" s="555"/>
      <c r="PPO85" s="555"/>
      <c r="PPP85" s="555"/>
      <c r="PPQ85" s="555"/>
      <c r="PPR85" s="555"/>
      <c r="PPS85" s="555"/>
      <c r="PPT85" s="555"/>
      <c r="PPU85" s="555"/>
      <c r="PPV85" s="555"/>
      <c r="PPW85" s="555"/>
      <c r="PPX85" s="555"/>
      <c r="PPY85" s="555"/>
      <c r="PPZ85" s="555"/>
      <c r="PQA85" s="555"/>
      <c r="PQB85" s="555"/>
      <c r="PQC85" s="555"/>
      <c r="PQD85" s="555"/>
      <c r="PQE85" s="555"/>
      <c r="PQF85" s="555"/>
      <c r="PQG85" s="555"/>
      <c r="PQH85" s="555"/>
      <c r="PQI85" s="555"/>
      <c r="PQJ85" s="555"/>
      <c r="PQK85" s="555"/>
      <c r="PQL85" s="555"/>
      <c r="PQM85" s="555"/>
      <c r="PQN85" s="555"/>
      <c r="PQO85" s="555"/>
      <c r="PQP85" s="555"/>
      <c r="PQQ85" s="555"/>
      <c r="PQR85" s="555"/>
      <c r="PQS85" s="555"/>
      <c r="PQT85" s="555"/>
      <c r="PQU85" s="555"/>
      <c r="PQV85" s="555"/>
      <c r="PQW85" s="555"/>
      <c r="PQX85" s="555"/>
      <c r="PQY85" s="555"/>
      <c r="PQZ85" s="555"/>
      <c r="PRA85" s="555"/>
      <c r="PRB85" s="555"/>
      <c r="PRC85" s="555"/>
      <c r="PRD85" s="555"/>
      <c r="PRE85" s="555"/>
      <c r="PRF85" s="555"/>
      <c r="PRG85" s="555"/>
      <c r="PRH85" s="555"/>
      <c r="PRI85" s="555"/>
      <c r="PRJ85" s="555"/>
      <c r="PRK85" s="555"/>
      <c r="PRL85" s="555"/>
      <c r="PRM85" s="555"/>
      <c r="PRN85" s="555"/>
      <c r="PRO85" s="555"/>
      <c r="PRP85" s="555"/>
      <c r="PRQ85" s="555"/>
      <c r="PRR85" s="555"/>
      <c r="PRS85" s="555"/>
      <c r="PRT85" s="555"/>
      <c r="PRU85" s="555"/>
      <c r="PRV85" s="555"/>
      <c r="PRW85" s="555"/>
      <c r="PRX85" s="555"/>
      <c r="PRY85" s="555"/>
      <c r="PRZ85" s="555"/>
      <c r="PSA85" s="555"/>
      <c r="PSB85" s="555"/>
      <c r="PSC85" s="555"/>
      <c r="PSD85" s="555"/>
      <c r="PSE85" s="555"/>
      <c r="PSF85" s="555"/>
      <c r="PSG85" s="555"/>
      <c r="PSH85" s="555"/>
      <c r="PSI85" s="555"/>
      <c r="PSJ85" s="555"/>
      <c r="PSK85" s="555"/>
      <c r="PSL85" s="555"/>
      <c r="PSM85" s="555"/>
      <c r="PSN85" s="555"/>
      <c r="PSO85" s="555"/>
      <c r="PSP85" s="555"/>
      <c r="PSQ85" s="555"/>
      <c r="PSR85" s="555"/>
      <c r="PSS85" s="555"/>
      <c r="PST85" s="555"/>
      <c r="PSU85" s="555"/>
      <c r="PSV85" s="555"/>
      <c r="PSW85" s="555"/>
      <c r="PSX85" s="555"/>
      <c r="PSY85" s="555"/>
      <c r="PSZ85" s="555"/>
      <c r="PTA85" s="555"/>
      <c r="PTB85" s="555"/>
      <c r="PTC85" s="555"/>
      <c r="PTD85" s="555"/>
      <c r="PTE85" s="555"/>
      <c r="PTF85" s="555"/>
      <c r="PTG85" s="555"/>
      <c r="PTH85" s="555"/>
      <c r="PTI85" s="555"/>
      <c r="PTJ85" s="555"/>
      <c r="PTK85" s="555"/>
      <c r="PTL85" s="555"/>
      <c r="PTM85" s="555"/>
      <c r="PTN85" s="555"/>
      <c r="PTO85" s="555"/>
      <c r="PTP85" s="555"/>
      <c r="PTQ85" s="555"/>
      <c r="PTR85" s="555"/>
      <c r="PTS85" s="555"/>
      <c r="PTT85" s="555"/>
      <c r="PTU85" s="555"/>
      <c r="PTV85" s="555"/>
      <c r="PTW85" s="555"/>
      <c r="PTX85" s="555"/>
      <c r="PTY85" s="555"/>
      <c r="PTZ85" s="555"/>
      <c r="PUA85" s="555"/>
      <c r="PUB85" s="555"/>
      <c r="PUC85" s="555"/>
      <c r="PUD85" s="555"/>
      <c r="PUE85" s="555"/>
      <c r="PUF85" s="555"/>
      <c r="PUG85" s="555"/>
      <c r="PUH85" s="555"/>
      <c r="PUI85" s="555"/>
      <c r="PUJ85" s="555"/>
      <c r="PUK85" s="555"/>
      <c r="PUL85" s="555"/>
      <c r="PUM85" s="555"/>
      <c r="PUN85" s="555"/>
      <c r="PUO85" s="555"/>
      <c r="PUP85" s="555"/>
      <c r="PUQ85" s="555"/>
      <c r="PUR85" s="555"/>
      <c r="PUS85" s="555"/>
      <c r="PUT85" s="555"/>
      <c r="PUU85" s="555"/>
      <c r="PUV85" s="555"/>
      <c r="PUW85" s="555"/>
      <c r="PUX85" s="555"/>
      <c r="PUY85" s="555"/>
      <c r="PUZ85" s="555"/>
      <c r="PVA85" s="555"/>
      <c r="PVB85" s="555"/>
      <c r="PVC85" s="555"/>
      <c r="PVD85" s="555"/>
      <c r="PVE85" s="555"/>
      <c r="PVF85" s="555"/>
      <c r="PVG85" s="555"/>
      <c r="PVH85" s="555"/>
      <c r="PVI85" s="555"/>
      <c r="PVJ85" s="555"/>
      <c r="PVK85" s="555"/>
      <c r="PVL85" s="555"/>
      <c r="PVM85" s="555"/>
      <c r="PVN85" s="555"/>
      <c r="PVO85" s="555"/>
      <c r="PVP85" s="555"/>
      <c r="PVQ85" s="555"/>
      <c r="PVR85" s="555"/>
      <c r="PVS85" s="555"/>
      <c r="PVT85" s="555"/>
      <c r="PVU85" s="555"/>
      <c r="PVV85" s="555"/>
      <c r="PVW85" s="555"/>
      <c r="PVX85" s="555"/>
      <c r="PVY85" s="555"/>
      <c r="PVZ85" s="555"/>
      <c r="PWA85" s="555"/>
      <c r="PWB85" s="555"/>
      <c r="PWC85" s="555"/>
      <c r="PWD85" s="555"/>
      <c r="PWE85" s="555"/>
      <c r="PWF85" s="555"/>
      <c r="PWG85" s="555"/>
      <c r="PWH85" s="555"/>
      <c r="PWI85" s="555"/>
      <c r="PWJ85" s="555"/>
      <c r="PWK85" s="555"/>
      <c r="PWL85" s="555"/>
      <c r="PWM85" s="555"/>
      <c r="PWN85" s="555"/>
      <c r="PWO85" s="555"/>
      <c r="PWP85" s="555"/>
      <c r="PWQ85" s="555"/>
      <c r="PWR85" s="555"/>
      <c r="PWS85" s="555"/>
      <c r="PWT85" s="555"/>
      <c r="PWU85" s="555"/>
      <c r="PWV85" s="555"/>
      <c r="PWW85" s="555"/>
      <c r="PWX85" s="555"/>
      <c r="PWY85" s="555"/>
      <c r="PWZ85" s="555"/>
      <c r="PXA85" s="555"/>
      <c r="PXB85" s="555"/>
      <c r="PXC85" s="555"/>
      <c r="PXD85" s="555"/>
      <c r="PXE85" s="555"/>
      <c r="PXF85" s="555"/>
      <c r="PXG85" s="555"/>
      <c r="PXH85" s="555"/>
      <c r="PXI85" s="555"/>
      <c r="PXJ85" s="555"/>
      <c r="PXK85" s="555"/>
      <c r="PXL85" s="555"/>
      <c r="PXM85" s="555"/>
      <c r="PXN85" s="555"/>
      <c r="PXO85" s="555"/>
      <c r="PXP85" s="555"/>
      <c r="PXQ85" s="555"/>
      <c r="PXR85" s="555"/>
      <c r="PXS85" s="555"/>
      <c r="PXT85" s="555"/>
      <c r="PXU85" s="555"/>
      <c r="PXV85" s="555"/>
      <c r="PXW85" s="555"/>
      <c r="PXX85" s="555"/>
      <c r="PXY85" s="555"/>
      <c r="PXZ85" s="555"/>
      <c r="PYA85" s="555"/>
      <c r="PYB85" s="555"/>
      <c r="PYC85" s="555"/>
      <c r="PYD85" s="555"/>
      <c r="PYE85" s="555"/>
      <c r="PYF85" s="555"/>
      <c r="PYG85" s="555"/>
      <c r="PYH85" s="555"/>
      <c r="PYI85" s="555"/>
      <c r="PYJ85" s="555"/>
      <c r="PYK85" s="555"/>
      <c r="PYL85" s="555"/>
      <c r="PYM85" s="555"/>
      <c r="PYN85" s="555"/>
      <c r="PYO85" s="555"/>
      <c r="PYP85" s="555"/>
      <c r="PYQ85" s="555"/>
      <c r="PYR85" s="555"/>
      <c r="PYS85" s="555"/>
      <c r="PYT85" s="555"/>
      <c r="PYU85" s="555"/>
      <c r="PYV85" s="555"/>
      <c r="PYW85" s="555"/>
      <c r="PYX85" s="555"/>
      <c r="PYY85" s="555"/>
      <c r="PYZ85" s="555"/>
      <c r="PZA85" s="555"/>
      <c r="PZB85" s="555"/>
      <c r="PZC85" s="555"/>
      <c r="PZD85" s="555"/>
      <c r="PZE85" s="555"/>
      <c r="PZF85" s="555"/>
      <c r="PZG85" s="555"/>
      <c r="PZH85" s="555"/>
      <c r="PZI85" s="555"/>
      <c r="PZJ85" s="555"/>
      <c r="PZK85" s="555"/>
      <c r="PZL85" s="555"/>
      <c r="PZM85" s="555"/>
      <c r="PZN85" s="555"/>
      <c r="PZO85" s="555"/>
      <c r="PZP85" s="555"/>
      <c r="PZQ85" s="555"/>
      <c r="PZR85" s="555"/>
      <c r="PZS85" s="555"/>
      <c r="PZT85" s="555"/>
      <c r="PZU85" s="555"/>
      <c r="PZV85" s="555"/>
      <c r="PZW85" s="555"/>
      <c r="PZX85" s="555"/>
      <c r="PZY85" s="555"/>
      <c r="PZZ85" s="555"/>
      <c r="QAA85" s="555"/>
      <c r="QAB85" s="555"/>
      <c r="QAC85" s="555"/>
      <c r="QAD85" s="555"/>
      <c r="QAE85" s="555"/>
      <c r="QAF85" s="555"/>
      <c r="QAG85" s="555"/>
      <c r="QAH85" s="555"/>
      <c r="QAI85" s="555"/>
      <c r="QAJ85" s="555"/>
      <c r="QAK85" s="555"/>
      <c r="QAL85" s="555"/>
      <c r="QAM85" s="555"/>
      <c r="QAN85" s="555"/>
      <c r="QAO85" s="555"/>
      <c r="QAP85" s="555"/>
      <c r="QAQ85" s="555"/>
      <c r="QAR85" s="555"/>
      <c r="QAS85" s="555"/>
      <c r="QAT85" s="555"/>
      <c r="QAU85" s="555"/>
      <c r="QAV85" s="555"/>
      <c r="QAW85" s="555"/>
      <c r="QAX85" s="555"/>
      <c r="QAY85" s="555"/>
      <c r="QAZ85" s="555"/>
      <c r="QBA85" s="555"/>
      <c r="QBB85" s="555"/>
      <c r="QBC85" s="555"/>
      <c r="QBD85" s="555"/>
      <c r="QBE85" s="555"/>
      <c r="QBF85" s="555"/>
      <c r="QBG85" s="555"/>
      <c r="QBH85" s="555"/>
      <c r="QBI85" s="555"/>
      <c r="QBJ85" s="555"/>
      <c r="QBK85" s="555"/>
      <c r="QBL85" s="555"/>
      <c r="QBM85" s="555"/>
      <c r="QBN85" s="555"/>
      <c r="QBO85" s="555"/>
      <c r="QBP85" s="555"/>
      <c r="QBQ85" s="555"/>
      <c r="QBR85" s="555"/>
      <c r="QBS85" s="555"/>
      <c r="QBT85" s="555"/>
      <c r="QBU85" s="555"/>
      <c r="QBV85" s="555"/>
      <c r="QBW85" s="555"/>
      <c r="QBX85" s="555"/>
      <c r="QBY85" s="555"/>
      <c r="QBZ85" s="555"/>
      <c r="QCA85" s="555"/>
      <c r="QCB85" s="555"/>
      <c r="QCC85" s="555"/>
      <c r="QCD85" s="555"/>
      <c r="QCE85" s="555"/>
      <c r="QCF85" s="555"/>
      <c r="QCG85" s="555"/>
      <c r="QCH85" s="555"/>
      <c r="QCI85" s="555"/>
      <c r="QCJ85" s="555"/>
      <c r="QCK85" s="555"/>
      <c r="QCL85" s="555"/>
      <c r="QCM85" s="555"/>
      <c r="QCN85" s="555"/>
      <c r="QCO85" s="555"/>
      <c r="QCP85" s="555"/>
      <c r="QCQ85" s="555"/>
      <c r="QCR85" s="555"/>
      <c r="QCS85" s="555"/>
      <c r="QCT85" s="555"/>
      <c r="QCU85" s="555"/>
      <c r="QCV85" s="555"/>
      <c r="QCW85" s="555"/>
      <c r="QCX85" s="555"/>
      <c r="QCY85" s="555"/>
      <c r="QCZ85" s="555"/>
      <c r="QDA85" s="555"/>
      <c r="QDB85" s="555"/>
      <c r="QDC85" s="555"/>
      <c r="QDD85" s="555"/>
      <c r="QDE85" s="555"/>
      <c r="QDF85" s="555"/>
      <c r="QDG85" s="555"/>
      <c r="QDH85" s="555"/>
      <c r="QDI85" s="555"/>
      <c r="QDJ85" s="555"/>
      <c r="QDK85" s="555"/>
      <c r="QDL85" s="555"/>
      <c r="QDM85" s="555"/>
      <c r="QDN85" s="555"/>
      <c r="QDO85" s="555"/>
      <c r="QDP85" s="555"/>
      <c r="QDQ85" s="555"/>
      <c r="QDR85" s="555"/>
      <c r="QDS85" s="555"/>
      <c r="QDT85" s="555"/>
      <c r="QDU85" s="555"/>
      <c r="QDV85" s="555"/>
      <c r="QDW85" s="555"/>
      <c r="QDX85" s="555"/>
      <c r="QDY85" s="555"/>
      <c r="QDZ85" s="555"/>
      <c r="QEA85" s="555"/>
      <c r="QEB85" s="555"/>
      <c r="QEC85" s="555"/>
      <c r="QED85" s="555"/>
      <c r="QEE85" s="555"/>
      <c r="QEF85" s="555"/>
      <c r="QEG85" s="555"/>
      <c r="QEH85" s="555"/>
      <c r="QEI85" s="555"/>
      <c r="QEJ85" s="555"/>
      <c r="QEK85" s="555"/>
      <c r="QEL85" s="555"/>
      <c r="QEM85" s="555"/>
      <c r="QEN85" s="555"/>
      <c r="QEO85" s="555"/>
      <c r="QEP85" s="555"/>
      <c r="QEQ85" s="555"/>
      <c r="QER85" s="555"/>
      <c r="QES85" s="555"/>
      <c r="QET85" s="555"/>
      <c r="QEU85" s="555"/>
      <c r="QEV85" s="555"/>
      <c r="QEW85" s="555"/>
      <c r="QEX85" s="555"/>
      <c r="QEY85" s="555"/>
      <c r="QEZ85" s="555"/>
      <c r="QFA85" s="555"/>
      <c r="QFB85" s="555"/>
      <c r="QFC85" s="555"/>
      <c r="QFD85" s="555"/>
      <c r="QFE85" s="555"/>
      <c r="QFF85" s="555"/>
      <c r="QFG85" s="555"/>
      <c r="QFH85" s="555"/>
      <c r="QFI85" s="555"/>
      <c r="QFJ85" s="555"/>
      <c r="QFK85" s="555"/>
      <c r="QFL85" s="555"/>
      <c r="QFM85" s="555"/>
      <c r="QFN85" s="555"/>
      <c r="QFO85" s="555"/>
      <c r="QFP85" s="555"/>
      <c r="QFQ85" s="555"/>
      <c r="QFR85" s="555"/>
      <c r="QFS85" s="555"/>
      <c r="QFT85" s="555"/>
      <c r="QFU85" s="555"/>
      <c r="QFV85" s="555"/>
      <c r="QFW85" s="555"/>
      <c r="QFX85" s="555"/>
      <c r="QFY85" s="555"/>
      <c r="QFZ85" s="555"/>
      <c r="QGA85" s="555"/>
      <c r="QGB85" s="555"/>
      <c r="QGC85" s="555"/>
      <c r="QGD85" s="555"/>
      <c r="QGE85" s="555"/>
      <c r="QGF85" s="555"/>
      <c r="QGG85" s="555"/>
      <c r="QGH85" s="555"/>
      <c r="QGI85" s="555"/>
      <c r="QGJ85" s="555"/>
      <c r="QGK85" s="555"/>
      <c r="QGL85" s="555"/>
      <c r="QGM85" s="555"/>
      <c r="QGN85" s="555"/>
      <c r="QGO85" s="555"/>
      <c r="QGP85" s="555"/>
      <c r="QGQ85" s="555"/>
      <c r="QGR85" s="555"/>
      <c r="QGS85" s="555"/>
      <c r="QGT85" s="555"/>
      <c r="QGU85" s="555"/>
      <c r="QGV85" s="555"/>
      <c r="QGW85" s="555"/>
      <c r="QGX85" s="555"/>
      <c r="QGY85" s="555"/>
      <c r="QGZ85" s="555"/>
      <c r="QHA85" s="555"/>
      <c r="QHB85" s="555"/>
      <c r="QHC85" s="555"/>
      <c r="QHD85" s="555"/>
      <c r="QHE85" s="555"/>
      <c r="QHF85" s="555"/>
      <c r="QHG85" s="555"/>
      <c r="QHH85" s="555"/>
      <c r="QHI85" s="555"/>
      <c r="QHJ85" s="555"/>
      <c r="QHK85" s="555"/>
      <c r="QHL85" s="555"/>
      <c r="QHM85" s="555"/>
      <c r="QHN85" s="555"/>
      <c r="QHO85" s="555"/>
      <c r="QHP85" s="555"/>
      <c r="QHQ85" s="555"/>
      <c r="QHR85" s="555"/>
      <c r="QHS85" s="555"/>
      <c r="QHT85" s="555"/>
      <c r="QHU85" s="555"/>
      <c r="QHV85" s="555"/>
      <c r="QHW85" s="555"/>
      <c r="QHX85" s="555"/>
      <c r="QHY85" s="555"/>
      <c r="QHZ85" s="555"/>
      <c r="QIA85" s="555"/>
      <c r="QIB85" s="555"/>
      <c r="QIC85" s="555"/>
      <c r="QID85" s="555"/>
      <c r="QIE85" s="555"/>
      <c r="QIF85" s="555"/>
      <c r="QIG85" s="555"/>
      <c r="QIH85" s="555"/>
      <c r="QII85" s="555"/>
      <c r="QIJ85" s="555"/>
      <c r="QIK85" s="555"/>
      <c r="QIL85" s="555"/>
      <c r="QIM85" s="555"/>
      <c r="QIN85" s="555"/>
      <c r="QIO85" s="555"/>
      <c r="QIP85" s="555"/>
      <c r="QIQ85" s="555"/>
      <c r="QIR85" s="555"/>
      <c r="QIS85" s="555"/>
      <c r="QIT85" s="555"/>
      <c r="QIU85" s="555"/>
      <c r="QIV85" s="555"/>
      <c r="QIW85" s="555"/>
      <c r="QIX85" s="555"/>
      <c r="QIY85" s="555"/>
      <c r="QIZ85" s="555"/>
      <c r="QJA85" s="555"/>
      <c r="QJB85" s="555"/>
      <c r="QJC85" s="555"/>
      <c r="QJD85" s="555"/>
      <c r="QJE85" s="555"/>
      <c r="QJF85" s="555"/>
      <c r="QJG85" s="555"/>
      <c r="QJH85" s="555"/>
      <c r="QJI85" s="555"/>
      <c r="QJJ85" s="555"/>
      <c r="QJK85" s="555"/>
      <c r="QJL85" s="555"/>
      <c r="QJM85" s="555"/>
      <c r="QJN85" s="555"/>
      <c r="QJO85" s="555"/>
      <c r="QJP85" s="555"/>
      <c r="QJQ85" s="555"/>
      <c r="QJR85" s="555"/>
      <c r="QJS85" s="555"/>
      <c r="QJT85" s="555"/>
      <c r="QJU85" s="555"/>
      <c r="QJV85" s="555"/>
      <c r="QJW85" s="555"/>
      <c r="QJX85" s="555"/>
      <c r="QJY85" s="555"/>
      <c r="QJZ85" s="555"/>
      <c r="QKA85" s="555"/>
      <c r="QKB85" s="555"/>
      <c r="QKC85" s="555"/>
      <c r="QKD85" s="555"/>
      <c r="QKE85" s="555"/>
      <c r="QKF85" s="555"/>
      <c r="QKG85" s="555"/>
      <c r="QKH85" s="555"/>
      <c r="QKI85" s="555"/>
      <c r="QKJ85" s="555"/>
      <c r="QKK85" s="555"/>
      <c r="QKL85" s="555"/>
      <c r="QKM85" s="555"/>
      <c r="QKN85" s="555"/>
      <c r="QKO85" s="555"/>
      <c r="QKP85" s="555"/>
      <c r="QKQ85" s="555"/>
      <c r="QKR85" s="555"/>
      <c r="QKS85" s="555"/>
      <c r="QKT85" s="555"/>
      <c r="QKU85" s="555"/>
      <c r="QKV85" s="555"/>
      <c r="QKW85" s="555"/>
      <c r="QKX85" s="555"/>
      <c r="QKY85" s="555"/>
      <c r="QKZ85" s="555"/>
      <c r="QLA85" s="555"/>
      <c r="QLB85" s="555"/>
      <c r="QLC85" s="555"/>
      <c r="QLD85" s="555"/>
      <c r="QLE85" s="555"/>
      <c r="QLF85" s="555"/>
      <c r="QLG85" s="555"/>
      <c r="QLH85" s="555"/>
      <c r="QLI85" s="555"/>
      <c r="QLJ85" s="555"/>
      <c r="QLK85" s="555"/>
      <c r="QLL85" s="555"/>
      <c r="QLM85" s="555"/>
      <c r="QLN85" s="555"/>
      <c r="QLO85" s="555"/>
      <c r="QLP85" s="555"/>
      <c r="QLQ85" s="555"/>
      <c r="QLR85" s="555"/>
      <c r="QLS85" s="555"/>
      <c r="QLT85" s="555"/>
      <c r="QLU85" s="555"/>
      <c r="QLV85" s="555"/>
      <c r="QLW85" s="555"/>
      <c r="QLX85" s="555"/>
      <c r="QLY85" s="555"/>
      <c r="QLZ85" s="555"/>
      <c r="QMA85" s="555"/>
      <c r="QMB85" s="555"/>
      <c r="QMC85" s="555"/>
      <c r="QMD85" s="555"/>
      <c r="QME85" s="555"/>
      <c r="QMF85" s="555"/>
      <c r="QMG85" s="555"/>
      <c r="QMH85" s="555"/>
      <c r="QMI85" s="555"/>
      <c r="QMJ85" s="555"/>
      <c r="QMK85" s="555"/>
      <c r="QML85" s="555"/>
      <c r="QMM85" s="555"/>
      <c r="QMN85" s="555"/>
      <c r="QMO85" s="555"/>
      <c r="QMP85" s="555"/>
      <c r="QMQ85" s="555"/>
      <c r="QMR85" s="555"/>
      <c r="QMS85" s="555"/>
      <c r="QMT85" s="555"/>
      <c r="QMU85" s="555"/>
      <c r="QMV85" s="555"/>
      <c r="QMW85" s="555"/>
      <c r="QMX85" s="555"/>
      <c r="QMY85" s="555"/>
      <c r="QMZ85" s="555"/>
      <c r="QNA85" s="555"/>
      <c r="QNB85" s="555"/>
      <c r="QNC85" s="555"/>
      <c r="QND85" s="555"/>
      <c r="QNE85" s="555"/>
      <c r="QNF85" s="555"/>
      <c r="QNG85" s="555"/>
      <c r="QNH85" s="555"/>
      <c r="QNI85" s="555"/>
      <c r="QNJ85" s="555"/>
      <c r="QNK85" s="555"/>
      <c r="QNL85" s="555"/>
      <c r="QNM85" s="555"/>
      <c r="QNN85" s="555"/>
      <c r="QNO85" s="555"/>
      <c r="QNP85" s="555"/>
      <c r="QNQ85" s="555"/>
      <c r="QNR85" s="555"/>
      <c r="QNS85" s="555"/>
      <c r="QNT85" s="555"/>
      <c r="QNU85" s="555"/>
      <c r="QNV85" s="555"/>
      <c r="QNW85" s="555"/>
      <c r="QNX85" s="555"/>
      <c r="QNY85" s="555"/>
      <c r="QNZ85" s="555"/>
      <c r="QOA85" s="555"/>
      <c r="QOB85" s="555"/>
      <c r="QOC85" s="555"/>
      <c r="QOD85" s="555"/>
      <c r="QOE85" s="555"/>
      <c r="QOF85" s="555"/>
      <c r="QOG85" s="555"/>
      <c r="QOH85" s="555"/>
      <c r="QOI85" s="555"/>
      <c r="QOJ85" s="555"/>
      <c r="QOK85" s="555"/>
      <c r="QOL85" s="555"/>
      <c r="QOM85" s="555"/>
      <c r="QON85" s="555"/>
      <c r="QOO85" s="555"/>
      <c r="QOP85" s="555"/>
      <c r="QOQ85" s="555"/>
      <c r="QOR85" s="555"/>
      <c r="QOS85" s="555"/>
      <c r="QOT85" s="555"/>
      <c r="QOU85" s="555"/>
      <c r="QOV85" s="555"/>
      <c r="QOW85" s="555"/>
      <c r="QOX85" s="555"/>
      <c r="QOY85" s="555"/>
      <c r="QOZ85" s="555"/>
      <c r="QPA85" s="555"/>
      <c r="QPB85" s="555"/>
      <c r="QPC85" s="555"/>
      <c r="QPD85" s="555"/>
      <c r="QPE85" s="555"/>
      <c r="QPF85" s="555"/>
      <c r="QPG85" s="555"/>
      <c r="QPH85" s="555"/>
      <c r="QPI85" s="555"/>
      <c r="QPJ85" s="555"/>
      <c r="QPK85" s="555"/>
      <c r="QPL85" s="555"/>
      <c r="QPM85" s="555"/>
      <c r="QPN85" s="555"/>
      <c r="QPO85" s="555"/>
      <c r="QPP85" s="555"/>
      <c r="QPQ85" s="555"/>
      <c r="QPR85" s="555"/>
      <c r="QPS85" s="555"/>
      <c r="QPT85" s="555"/>
      <c r="QPU85" s="555"/>
      <c r="QPV85" s="555"/>
      <c r="QPW85" s="555"/>
      <c r="QPX85" s="555"/>
      <c r="QPY85" s="555"/>
      <c r="QPZ85" s="555"/>
      <c r="QQA85" s="555"/>
      <c r="QQB85" s="555"/>
      <c r="QQC85" s="555"/>
      <c r="QQD85" s="555"/>
      <c r="QQE85" s="555"/>
      <c r="QQF85" s="555"/>
      <c r="QQG85" s="555"/>
      <c r="QQH85" s="555"/>
      <c r="QQI85" s="555"/>
      <c r="QQJ85" s="555"/>
      <c r="QQK85" s="555"/>
      <c r="QQL85" s="555"/>
      <c r="QQM85" s="555"/>
      <c r="QQN85" s="555"/>
      <c r="QQO85" s="555"/>
      <c r="QQP85" s="555"/>
      <c r="QQQ85" s="555"/>
      <c r="QQR85" s="555"/>
      <c r="QQS85" s="555"/>
      <c r="QQT85" s="555"/>
      <c r="QQU85" s="555"/>
      <c r="QQV85" s="555"/>
      <c r="QQW85" s="555"/>
      <c r="QQX85" s="555"/>
      <c r="QQY85" s="555"/>
      <c r="QQZ85" s="555"/>
      <c r="QRA85" s="555"/>
      <c r="QRB85" s="555"/>
      <c r="QRC85" s="555"/>
      <c r="QRD85" s="555"/>
      <c r="QRE85" s="555"/>
      <c r="QRF85" s="555"/>
      <c r="QRG85" s="555"/>
      <c r="QRH85" s="555"/>
      <c r="QRI85" s="555"/>
      <c r="QRJ85" s="555"/>
      <c r="QRK85" s="555"/>
      <c r="QRL85" s="555"/>
      <c r="QRM85" s="555"/>
      <c r="QRN85" s="555"/>
      <c r="QRO85" s="555"/>
      <c r="QRP85" s="555"/>
      <c r="QRQ85" s="555"/>
      <c r="QRR85" s="555"/>
      <c r="QRS85" s="555"/>
      <c r="QRT85" s="555"/>
      <c r="QRU85" s="555"/>
      <c r="QRV85" s="555"/>
      <c r="QRW85" s="555"/>
      <c r="QRX85" s="555"/>
      <c r="QRY85" s="555"/>
      <c r="QRZ85" s="555"/>
      <c r="QSA85" s="555"/>
      <c r="QSB85" s="555"/>
      <c r="QSC85" s="555"/>
      <c r="QSD85" s="555"/>
      <c r="QSE85" s="555"/>
      <c r="QSF85" s="555"/>
      <c r="QSG85" s="555"/>
      <c r="QSH85" s="555"/>
      <c r="QSI85" s="555"/>
      <c r="QSJ85" s="555"/>
      <c r="QSK85" s="555"/>
      <c r="QSL85" s="555"/>
      <c r="QSM85" s="555"/>
      <c r="QSN85" s="555"/>
      <c r="QSO85" s="555"/>
      <c r="QSP85" s="555"/>
      <c r="QSQ85" s="555"/>
      <c r="QSR85" s="555"/>
      <c r="QSS85" s="555"/>
      <c r="QST85" s="555"/>
      <c r="QSU85" s="555"/>
      <c r="QSV85" s="555"/>
      <c r="QSW85" s="555"/>
      <c r="QSX85" s="555"/>
      <c r="QSY85" s="555"/>
      <c r="QSZ85" s="555"/>
      <c r="QTA85" s="555"/>
      <c r="QTB85" s="555"/>
      <c r="QTC85" s="555"/>
      <c r="QTD85" s="555"/>
      <c r="QTE85" s="555"/>
      <c r="QTF85" s="555"/>
      <c r="QTG85" s="555"/>
      <c r="QTH85" s="555"/>
      <c r="QTI85" s="555"/>
      <c r="QTJ85" s="555"/>
      <c r="QTK85" s="555"/>
      <c r="QTL85" s="555"/>
      <c r="QTM85" s="555"/>
      <c r="QTN85" s="555"/>
      <c r="QTO85" s="555"/>
      <c r="QTP85" s="555"/>
      <c r="QTQ85" s="555"/>
      <c r="QTR85" s="555"/>
      <c r="QTS85" s="555"/>
      <c r="QTT85" s="555"/>
      <c r="QTU85" s="555"/>
      <c r="QTV85" s="555"/>
      <c r="QTW85" s="555"/>
      <c r="QTX85" s="555"/>
      <c r="QTY85" s="555"/>
      <c r="QTZ85" s="555"/>
      <c r="QUA85" s="555"/>
      <c r="QUB85" s="555"/>
      <c r="QUC85" s="555"/>
      <c r="QUD85" s="555"/>
      <c r="QUE85" s="555"/>
      <c r="QUF85" s="555"/>
      <c r="QUG85" s="555"/>
      <c r="QUH85" s="555"/>
      <c r="QUI85" s="555"/>
      <c r="QUJ85" s="555"/>
      <c r="QUK85" s="555"/>
      <c r="QUL85" s="555"/>
      <c r="QUM85" s="555"/>
      <c r="QUN85" s="555"/>
      <c r="QUO85" s="555"/>
      <c r="QUP85" s="555"/>
      <c r="QUQ85" s="555"/>
      <c r="QUR85" s="555"/>
      <c r="QUS85" s="555"/>
      <c r="QUT85" s="555"/>
      <c r="QUU85" s="555"/>
      <c r="QUV85" s="555"/>
      <c r="QUW85" s="555"/>
      <c r="QUX85" s="555"/>
      <c r="QUY85" s="555"/>
      <c r="QUZ85" s="555"/>
      <c r="QVA85" s="555"/>
      <c r="QVB85" s="555"/>
      <c r="QVC85" s="555"/>
      <c r="QVD85" s="555"/>
      <c r="QVE85" s="555"/>
      <c r="QVF85" s="555"/>
      <c r="QVG85" s="555"/>
      <c r="QVH85" s="555"/>
      <c r="QVI85" s="555"/>
      <c r="QVJ85" s="555"/>
      <c r="QVK85" s="555"/>
      <c r="QVL85" s="555"/>
      <c r="QVM85" s="555"/>
      <c r="QVN85" s="555"/>
      <c r="QVO85" s="555"/>
      <c r="QVP85" s="555"/>
      <c r="QVQ85" s="555"/>
      <c r="QVR85" s="555"/>
      <c r="QVS85" s="555"/>
      <c r="QVT85" s="555"/>
      <c r="QVU85" s="555"/>
      <c r="QVV85" s="555"/>
      <c r="QVW85" s="555"/>
      <c r="QVX85" s="555"/>
      <c r="QVY85" s="555"/>
      <c r="QVZ85" s="555"/>
      <c r="QWA85" s="555"/>
      <c r="QWB85" s="555"/>
      <c r="QWC85" s="555"/>
      <c r="QWD85" s="555"/>
      <c r="QWE85" s="555"/>
      <c r="QWF85" s="555"/>
      <c r="QWG85" s="555"/>
      <c r="QWH85" s="555"/>
      <c r="QWI85" s="555"/>
      <c r="QWJ85" s="555"/>
      <c r="QWK85" s="555"/>
      <c r="QWL85" s="555"/>
      <c r="QWM85" s="555"/>
      <c r="QWN85" s="555"/>
      <c r="QWO85" s="555"/>
      <c r="QWP85" s="555"/>
      <c r="QWQ85" s="555"/>
      <c r="QWR85" s="555"/>
      <c r="QWS85" s="555"/>
      <c r="QWT85" s="555"/>
      <c r="QWU85" s="555"/>
      <c r="QWV85" s="555"/>
      <c r="QWW85" s="555"/>
      <c r="QWX85" s="555"/>
      <c r="QWY85" s="555"/>
      <c r="QWZ85" s="555"/>
      <c r="QXA85" s="555"/>
      <c r="QXB85" s="555"/>
      <c r="QXC85" s="555"/>
      <c r="QXD85" s="555"/>
      <c r="QXE85" s="555"/>
      <c r="QXF85" s="555"/>
      <c r="QXG85" s="555"/>
      <c r="QXH85" s="555"/>
      <c r="QXI85" s="555"/>
      <c r="QXJ85" s="555"/>
      <c r="QXK85" s="555"/>
      <c r="QXL85" s="555"/>
      <c r="QXM85" s="555"/>
      <c r="QXN85" s="555"/>
      <c r="QXO85" s="555"/>
      <c r="QXP85" s="555"/>
      <c r="QXQ85" s="555"/>
      <c r="QXR85" s="555"/>
      <c r="QXS85" s="555"/>
      <c r="QXT85" s="555"/>
      <c r="QXU85" s="555"/>
      <c r="QXV85" s="555"/>
      <c r="QXW85" s="555"/>
      <c r="QXX85" s="555"/>
      <c r="QXY85" s="555"/>
      <c r="QXZ85" s="555"/>
      <c r="QYA85" s="555"/>
      <c r="QYB85" s="555"/>
      <c r="QYC85" s="555"/>
      <c r="QYD85" s="555"/>
      <c r="QYE85" s="555"/>
      <c r="QYF85" s="555"/>
      <c r="QYG85" s="555"/>
      <c r="QYH85" s="555"/>
      <c r="QYI85" s="555"/>
      <c r="QYJ85" s="555"/>
      <c r="QYK85" s="555"/>
      <c r="QYL85" s="555"/>
      <c r="QYM85" s="555"/>
      <c r="QYN85" s="555"/>
      <c r="QYO85" s="555"/>
      <c r="QYP85" s="555"/>
      <c r="QYQ85" s="555"/>
      <c r="QYR85" s="555"/>
      <c r="QYS85" s="555"/>
      <c r="QYT85" s="555"/>
      <c r="QYU85" s="555"/>
      <c r="QYV85" s="555"/>
      <c r="QYW85" s="555"/>
      <c r="QYX85" s="555"/>
      <c r="QYY85" s="555"/>
      <c r="QYZ85" s="555"/>
      <c r="QZA85" s="555"/>
      <c r="QZB85" s="555"/>
      <c r="QZC85" s="555"/>
      <c r="QZD85" s="555"/>
      <c r="QZE85" s="555"/>
      <c r="QZF85" s="555"/>
      <c r="QZG85" s="555"/>
      <c r="QZH85" s="555"/>
      <c r="QZI85" s="555"/>
      <c r="QZJ85" s="555"/>
      <c r="QZK85" s="555"/>
      <c r="QZL85" s="555"/>
      <c r="QZM85" s="555"/>
      <c r="QZN85" s="555"/>
      <c r="QZO85" s="555"/>
      <c r="QZP85" s="555"/>
      <c r="QZQ85" s="555"/>
      <c r="QZR85" s="555"/>
      <c r="QZS85" s="555"/>
      <c r="QZT85" s="555"/>
      <c r="QZU85" s="555"/>
      <c r="QZV85" s="555"/>
      <c r="QZW85" s="555"/>
      <c r="QZX85" s="555"/>
      <c r="QZY85" s="555"/>
      <c r="QZZ85" s="555"/>
      <c r="RAA85" s="555"/>
      <c r="RAB85" s="555"/>
      <c r="RAC85" s="555"/>
      <c r="RAD85" s="555"/>
      <c r="RAE85" s="555"/>
      <c r="RAF85" s="555"/>
      <c r="RAG85" s="555"/>
      <c r="RAH85" s="555"/>
      <c r="RAI85" s="555"/>
      <c r="RAJ85" s="555"/>
      <c r="RAK85" s="555"/>
      <c r="RAL85" s="555"/>
      <c r="RAM85" s="555"/>
      <c r="RAN85" s="555"/>
      <c r="RAO85" s="555"/>
      <c r="RAP85" s="555"/>
      <c r="RAQ85" s="555"/>
      <c r="RAR85" s="555"/>
      <c r="RAS85" s="555"/>
      <c r="RAT85" s="555"/>
      <c r="RAU85" s="555"/>
      <c r="RAV85" s="555"/>
      <c r="RAW85" s="555"/>
      <c r="RAX85" s="555"/>
      <c r="RAY85" s="555"/>
      <c r="RAZ85" s="555"/>
      <c r="RBA85" s="555"/>
      <c r="RBB85" s="555"/>
      <c r="RBC85" s="555"/>
      <c r="RBD85" s="555"/>
      <c r="RBE85" s="555"/>
      <c r="RBF85" s="555"/>
      <c r="RBG85" s="555"/>
      <c r="RBH85" s="555"/>
      <c r="RBI85" s="555"/>
      <c r="RBJ85" s="555"/>
      <c r="RBK85" s="555"/>
      <c r="RBL85" s="555"/>
      <c r="RBM85" s="555"/>
      <c r="RBN85" s="555"/>
      <c r="RBO85" s="555"/>
      <c r="RBP85" s="555"/>
      <c r="RBQ85" s="555"/>
      <c r="RBR85" s="555"/>
      <c r="RBS85" s="555"/>
      <c r="RBT85" s="555"/>
      <c r="RBU85" s="555"/>
      <c r="RBV85" s="555"/>
      <c r="RBW85" s="555"/>
      <c r="RBX85" s="555"/>
      <c r="RBY85" s="555"/>
      <c r="RBZ85" s="555"/>
      <c r="RCA85" s="555"/>
      <c r="RCB85" s="555"/>
      <c r="RCC85" s="555"/>
      <c r="RCD85" s="555"/>
      <c r="RCE85" s="555"/>
      <c r="RCF85" s="555"/>
      <c r="RCG85" s="555"/>
      <c r="RCH85" s="555"/>
      <c r="RCI85" s="555"/>
      <c r="RCJ85" s="555"/>
      <c r="RCK85" s="555"/>
      <c r="RCL85" s="555"/>
      <c r="RCM85" s="555"/>
      <c r="RCN85" s="555"/>
      <c r="RCO85" s="555"/>
      <c r="RCP85" s="555"/>
      <c r="RCQ85" s="555"/>
      <c r="RCR85" s="555"/>
      <c r="RCS85" s="555"/>
      <c r="RCT85" s="555"/>
      <c r="RCU85" s="555"/>
      <c r="RCV85" s="555"/>
      <c r="RCW85" s="555"/>
      <c r="RCX85" s="555"/>
      <c r="RCY85" s="555"/>
      <c r="RCZ85" s="555"/>
      <c r="RDA85" s="555"/>
      <c r="RDB85" s="555"/>
      <c r="RDC85" s="555"/>
      <c r="RDD85" s="555"/>
      <c r="RDE85" s="555"/>
      <c r="RDF85" s="555"/>
      <c r="RDG85" s="555"/>
      <c r="RDH85" s="555"/>
      <c r="RDI85" s="555"/>
      <c r="RDJ85" s="555"/>
      <c r="RDK85" s="555"/>
      <c r="RDL85" s="555"/>
      <c r="RDM85" s="555"/>
      <c r="RDN85" s="555"/>
      <c r="RDO85" s="555"/>
      <c r="RDP85" s="555"/>
      <c r="RDQ85" s="555"/>
      <c r="RDR85" s="555"/>
      <c r="RDS85" s="555"/>
      <c r="RDT85" s="555"/>
      <c r="RDU85" s="555"/>
      <c r="RDV85" s="555"/>
      <c r="RDW85" s="555"/>
      <c r="RDX85" s="555"/>
      <c r="RDY85" s="555"/>
      <c r="RDZ85" s="555"/>
      <c r="REA85" s="555"/>
      <c r="REB85" s="555"/>
      <c r="REC85" s="555"/>
      <c r="RED85" s="555"/>
      <c r="REE85" s="555"/>
      <c r="REF85" s="555"/>
      <c r="REG85" s="555"/>
      <c r="REH85" s="555"/>
      <c r="REI85" s="555"/>
      <c r="REJ85" s="555"/>
      <c r="REK85" s="555"/>
      <c r="REL85" s="555"/>
      <c r="REM85" s="555"/>
      <c r="REN85" s="555"/>
      <c r="REO85" s="555"/>
      <c r="REP85" s="555"/>
      <c r="REQ85" s="555"/>
      <c r="RER85" s="555"/>
      <c r="RES85" s="555"/>
      <c r="RET85" s="555"/>
      <c r="REU85" s="555"/>
      <c r="REV85" s="555"/>
      <c r="REW85" s="555"/>
      <c r="REX85" s="555"/>
      <c r="REY85" s="555"/>
      <c r="REZ85" s="555"/>
      <c r="RFA85" s="555"/>
      <c r="RFB85" s="555"/>
      <c r="RFC85" s="555"/>
      <c r="RFD85" s="555"/>
      <c r="RFE85" s="555"/>
      <c r="RFF85" s="555"/>
      <c r="RFG85" s="555"/>
      <c r="RFH85" s="555"/>
      <c r="RFI85" s="555"/>
      <c r="RFJ85" s="555"/>
      <c r="RFK85" s="555"/>
      <c r="RFL85" s="555"/>
      <c r="RFM85" s="555"/>
      <c r="RFN85" s="555"/>
      <c r="RFO85" s="555"/>
      <c r="RFP85" s="555"/>
      <c r="RFQ85" s="555"/>
      <c r="RFR85" s="555"/>
      <c r="RFS85" s="555"/>
      <c r="RFT85" s="555"/>
      <c r="RFU85" s="555"/>
      <c r="RFV85" s="555"/>
      <c r="RFW85" s="555"/>
      <c r="RFX85" s="555"/>
      <c r="RFY85" s="555"/>
      <c r="RFZ85" s="555"/>
      <c r="RGA85" s="555"/>
      <c r="RGB85" s="555"/>
      <c r="RGC85" s="555"/>
      <c r="RGD85" s="555"/>
      <c r="RGE85" s="555"/>
      <c r="RGF85" s="555"/>
      <c r="RGG85" s="555"/>
      <c r="RGH85" s="555"/>
      <c r="RGI85" s="555"/>
      <c r="RGJ85" s="555"/>
      <c r="RGK85" s="555"/>
      <c r="RGL85" s="555"/>
      <c r="RGM85" s="555"/>
      <c r="RGN85" s="555"/>
      <c r="RGO85" s="555"/>
      <c r="RGP85" s="555"/>
      <c r="RGQ85" s="555"/>
      <c r="RGR85" s="555"/>
      <c r="RGS85" s="555"/>
      <c r="RGT85" s="555"/>
      <c r="RGU85" s="555"/>
      <c r="RGV85" s="555"/>
      <c r="RGW85" s="555"/>
      <c r="RGX85" s="555"/>
      <c r="RGY85" s="555"/>
      <c r="RGZ85" s="555"/>
      <c r="RHA85" s="555"/>
      <c r="RHB85" s="555"/>
      <c r="RHC85" s="555"/>
      <c r="RHD85" s="555"/>
      <c r="RHE85" s="555"/>
      <c r="RHF85" s="555"/>
      <c r="RHG85" s="555"/>
      <c r="RHH85" s="555"/>
      <c r="RHI85" s="555"/>
      <c r="RHJ85" s="555"/>
      <c r="RHK85" s="555"/>
      <c r="RHL85" s="555"/>
      <c r="RHM85" s="555"/>
      <c r="RHN85" s="555"/>
      <c r="RHO85" s="555"/>
      <c r="RHP85" s="555"/>
      <c r="RHQ85" s="555"/>
      <c r="RHR85" s="555"/>
      <c r="RHS85" s="555"/>
      <c r="RHT85" s="555"/>
      <c r="RHU85" s="555"/>
      <c r="RHV85" s="555"/>
      <c r="RHW85" s="555"/>
      <c r="RHX85" s="555"/>
      <c r="RHY85" s="555"/>
      <c r="RHZ85" s="555"/>
      <c r="RIA85" s="555"/>
      <c r="RIB85" s="555"/>
      <c r="RIC85" s="555"/>
      <c r="RID85" s="555"/>
      <c r="RIE85" s="555"/>
      <c r="RIF85" s="555"/>
      <c r="RIG85" s="555"/>
      <c r="RIH85" s="555"/>
      <c r="RII85" s="555"/>
      <c r="RIJ85" s="555"/>
      <c r="RIK85" s="555"/>
      <c r="RIL85" s="555"/>
      <c r="RIM85" s="555"/>
      <c r="RIN85" s="555"/>
      <c r="RIO85" s="555"/>
      <c r="RIP85" s="555"/>
      <c r="RIQ85" s="555"/>
      <c r="RIR85" s="555"/>
      <c r="RIS85" s="555"/>
      <c r="RIT85" s="555"/>
      <c r="RIU85" s="555"/>
      <c r="RIV85" s="555"/>
      <c r="RIW85" s="555"/>
      <c r="RIX85" s="555"/>
      <c r="RIY85" s="555"/>
      <c r="RIZ85" s="555"/>
      <c r="RJA85" s="555"/>
      <c r="RJB85" s="555"/>
      <c r="RJC85" s="555"/>
      <c r="RJD85" s="555"/>
      <c r="RJE85" s="555"/>
      <c r="RJF85" s="555"/>
      <c r="RJG85" s="555"/>
      <c r="RJH85" s="555"/>
      <c r="RJI85" s="555"/>
      <c r="RJJ85" s="555"/>
      <c r="RJK85" s="555"/>
      <c r="RJL85" s="555"/>
      <c r="RJM85" s="555"/>
      <c r="RJN85" s="555"/>
      <c r="RJO85" s="555"/>
      <c r="RJP85" s="555"/>
      <c r="RJQ85" s="555"/>
      <c r="RJR85" s="555"/>
      <c r="RJS85" s="555"/>
      <c r="RJT85" s="555"/>
      <c r="RJU85" s="555"/>
      <c r="RJV85" s="555"/>
      <c r="RJW85" s="555"/>
      <c r="RJX85" s="555"/>
      <c r="RJY85" s="555"/>
      <c r="RJZ85" s="555"/>
      <c r="RKA85" s="555"/>
      <c r="RKB85" s="555"/>
      <c r="RKC85" s="555"/>
      <c r="RKD85" s="555"/>
      <c r="RKE85" s="555"/>
      <c r="RKF85" s="555"/>
      <c r="RKG85" s="555"/>
      <c r="RKH85" s="555"/>
      <c r="RKI85" s="555"/>
      <c r="RKJ85" s="555"/>
      <c r="RKK85" s="555"/>
      <c r="RKL85" s="555"/>
      <c r="RKM85" s="555"/>
      <c r="RKN85" s="555"/>
      <c r="RKO85" s="555"/>
      <c r="RKP85" s="555"/>
      <c r="RKQ85" s="555"/>
      <c r="RKR85" s="555"/>
      <c r="RKS85" s="555"/>
      <c r="RKT85" s="555"/>
      <c r="RKU85" s="555"/>
      <c r="RKV85" s="555"/>
      <c r="RKW85" s="555"/>
      <c r="RKX85" s="555"/>
      <c r="RKY85" s="555"/>
      <c r="RKZ85" s="555"/>
      <c r="RLA85" s="555"/>
      <c r="RLB85" s="555"/>
      <c r="RLC85" s="555"/>
      <c r="RLD85" s="555"/>
      <c r="RLE85" s="555"/>
      <c r="RLF85" s="555"/>
      <c r="RLG85" s="555"/>
      <c r="RLH85" s="555"/>
      <c r="RLI85" s="555"/>
      <c r="RLJ85" s="555"/>
      <c r="RLK85" s="555"/>
      <c r="RLL85" s="555"/>
      <c r="RLM85" s="555"/>
      <c r="RLN85" s="555"/>
      <c r="RLO85" s="555"/>
      <c r="RLP85" s="555"/>
      <c r="RLQ85" s="555"/>
      <c r="RLR85" s="555"/>
      <c r="RLS85" s="555"/>
      <c r="RLT85" s="555"/>
      <c r="RLU85" s="555"/>
      <c r="RLV85" s="555"/>
      <c r="RLW85" s="555"/>
      <c r="RLX85" s="555"/>
      <c r="RLY85" s="555"/>
      <c r="RLZ85" s="555"/>
      <c r="RMA85" s="555"/>
      <c r="RMB85" s="555"/>
      <c r="RMC85" s="555"/>
      <c r="RMD85" s="555"/>
      <c r="RME85" s="555"/>
      <c r="RMF85" s="555"/>
      <c r="RMG85" s="555"/>
      <c r="RMH85" s="555"/>
      <c r="RMI85" s="555"/>
      <c r="RMJ85" s="555"/>
      <c r="RMK85" s="555"/>
      <c r="RML85" s="555"/>
      <c r="RMM85" s="555"/>
      <c r="RMN85" s="555"/>
      <c r="RMO85" s="555"/>
      <c r="RMP85" s="555"/>
      <c r="RMQ85" s="555"/>
      <c r="RMR85" s="555"/>
      <c r="RMS85" s="555"/>
      <c r="RMT85" s="555"/>
      <c r="RMU85" s="555"/>
      <c r="RMV85" s="555"/>
      <c r="RMW85" s="555"/>
      <c r="RMX85" s="555"/>
      <c r="RMY85" s="555"/>
      <c r="RMZ85" s="555"/>
      <c r="RNA85" s="555"/>
      <c r="RNB85" s="555"/>
      <c r="RNC85" s="555"/>
      <c r="RND85" s="555"/>
      <c r="RNE85" s="555"/>
      <c r="RNF85" s="555"/>
      <c r="RNG85" s="555"/>
      <c r="RNH85" s="555"/>
      <c r="RNI85" s="555"/>
      <c r="RNJ85" s="555"/>
      <c r="RNK85" s="555"/>
      <c r="RNL85" s="555"/>
      <c r="RNM85" s="555"/>
      <c r="RNN85" s="555"/>
      <c r="RNO85" s="555"/>
      <c r="RNP85" s="555"/>
      <c r="RNQ85" s="555"/>
      <c r="RNR85" s="555"/>
      <c r="RNS85" s="555"/>
      <c r="RNT85" s="555"/>
      <c r="RNU85" s="555"/>
      <c r="RNV85" s="555"/>
      <c r="RNW85" s="555"/>
      <c r="RNX85" s="555"/>
      <c r="RNY85" s="555"/>
      <c r="RNZ85" s="555"/>
      <c r="ROA85" s="555"/>
      <c r="ROB85" s="555"/>
      <c r="ROC85" s="555"/>
      <c r="ROD85" s="555"/>
      <c r="ROE85" s="555"/>
      <c r="ROF85" s="555"/>
      <c r="ROG85" s="555"/>
      <c r="ROH85" s="555"/>
      <c r="ROI85" s="555"/>
      <c r="ROJ85" s="555"/>
      <c r="ROK85" s="555"/>
      <c r="ROL85" s="555"/>
      <c r="ROM85" s="555"/>
      <c r="RON85" s="555"/>
      <c r="ROO85" s="555"/>
      <c r="ROP85" s="555"/>
      <c r="ROQ85" s="555"/>
      <c r="ROR85" s="555"/>
      <c r="ROS85" s="555"/>
      <c r="ROT85" s="555"/>
      <c r="ROU85" s="555"/>
      <c r="ROV85" s="555"/>
      <c r="ROW85" s="555"/>
      <c r="ROX85" s="555"/>
      <c r="ROY85" s="555"/>
      <c r="ROZ85" s="555"/>
      <c r="RPA85" s="555"/>
      <c r="RPB85" s="555"/>
      <c r="RPC85" s="555"/>
      <c r="RPD85" s="555"/>
      <c r="RPE85" s="555"/>
      <c r="RPF85" s="555"/>
      <c r="RPG85" s="555"/>
      <c r="RPH85" s="555"/>
      <c r="RPI85" s="555"/>
      <c r="RPJ85" s="555"/>
      <c r="RPK85" s="555"/>
      <c r="RPL85" s="555"/>
      <c r="RPM85" s="555"/>
      <c r="RPN85" s="555"/>
      <c r="RPO85" s="555"/>
      <c r="RPP85" s="555"/>
      <c r="RPQ85" s="555"/>
      <c r="RPR85" s="555"/>
      <c r="RPS85" s="555"/>
      <c r="RPT85" s="555"/>
      <c r="RPU85" s="555"/>
      <c r="RPV85" s="555"/>
      <c r="RPW85" s="555"/>
      <c r="RPX85" s="555"/>
      <c r="RPY85" s="555"/>
      <c r="RPZ85" s="555"/>
      <c r="RQA85" s="555"/>
      <c r="RQB85" s="555"/>
      <c r="RQC85" s="555"/>
      <c r="RQD85" s="555"/>
      <c r="RQE85" s="555"/>
      <c r="RQF85" s="555"/>
      <c r="RQG85" s="555"/>
      <c r="RQH85" s="555"/>
      <c r="RQI85" s="555"/>
      <c r="RQJ85" s="555"/>
      <c r="RQK85" s="555"/>
      <c r="RQL85" s="555"/>
      <c r="RQM85" s="555"/>
      <c r="RQN85" s="555"/>
      <c r="RQO85" s="555"/>
      <c r="RQP85" s="555"/>
      <c r="RQQ85" s="555"/>
      <c r="RQR85" s="555"/>
      <c r="RQS85" s="555"/>
      <c r="RQT85" s="555"/>
      <c r="RQU85" s="555"/>
      <c r="RQV85" s="555"/>
      <c r="RQW85" s="555"/>
      <c r="RQX85" s="555"/>
      <c r="RQY85" s="555"/>
      <c r="RQZ85" s="555"/>
      <c r="RRA85" s="555"/>
      <c r="RRB85" s="555"/>
      <c r="RRC85" s="555"/>
      <c r="RRD85" s="555"/>
      <c r="RRE85" s="555"/>
      <c r="RRF85" s="555"/>
      <c r="RRG85" s="555"/>
      <c r="RRH85" s="555"/>
      <c r="RRI85" s="555"/>
      <c r="RRJ85" s="555"/>
      <c r="RRK85" s="555"/>
      <c r="RRL85" s="555"/>
      <c r="RRM85" s="555"/>
      <c r="RRN85" s="555"/>
      <c r="RRO85" s="555"/>
      <c r="RRP85" s="555"/>
      <c r="RRQ85" s="555"/>
      <c r="RRR85" s="555"/>
      <c r="RRS85" s="555"/>
      <c r="RRT85" s="555"/>
      <c r="RRU85" s="555"/>
      <c r="RRV85" s="555"/>
      <c r="RRW85" s="555"/>
      <c r="RRX85" s="555"/>
      <c r="RRY85" s="555"/>
      <c r="RRZ85" s="555"/>
      <c r="RSA85" s="555"/>
      <c r="RSB85" s="555"/>
      <c r="RSC85" s="555"/>
      <c r="RSD85" s="555"/>
      <c r="RSE85" s="555"/>
      <c r="RSF85" s="555"/>
      <c r="RSG85" s="555"/>
      <c r="RSH85" s="555"/>
      <c r="RSI85" s="555"/>
      <c r="RSJ85" s="555"/>
      <c r="RSK85" s="555"/>
      <c r="RSL85" s="555"/>
      <c r="RSM85" s="555"/>
      <c r="RSN85" s="555"/>
      <c r="RSO85" s="555"/>
      <c r="RSP85" s="555"/>
      <c r="RSQ85" s="555"/>
      <c r="RSR85" s="555"/>
      <c r="RSS85" s="555"/>
      <c r="RST85" s="555"/>
      <c r="RSU85" s="555"/>
      <c r="RSV85" s="555"/>
      <c r="RSW85" s="555"/>
      <c r="RSX85" s="555"/>
      <c r="RSY85" s="555"/>
      <c r="RSZ85" s="555"/>
      <c r="RTA85" s="555"/>
      <c r="RTB85" s="555"/>
      <c r="RTC85" s="555"/>
      <c r="RTD85" s="555"/>
      <c r="RTE85" s="555"/>
      <c r="RTF85" s="555"/>
      <c r="RTG85" s="555"/>
      <c r="RTH85" s="555"/>
      <c r="RTI85" s="555"/>
      <c r="RTJ85" s="555"/>
      <c r="RTK85" s="555"/>
      <c r="RTL85" s="555"/>
      <c r="RTM85" s="555"/>
      <c r="RTN85" s="555"/>
      <c r="RTO85" s="555"/>
      <c r="RTP85" s="555"/>
      <c r="RTQ85" s="555"/>
      <c r="RTR85" s="555"/>
      <c r="RTS85" s="555"/>
      <c r="RTT85" s="555"/>
      <c r="RTU85" s="555"/>
      <c r="RTV85" s="555"/>
      <c r="RTW85" s="555"/>
      <c r="RTX85" s="555"/>
      <c r="RTY85" s="555"/>
      <c r="RTZ85" s="555"/>
      <c r="RUA85" s="555"/>
      <c r="RUB85" s="555"/>
      <c r="RUC85" s="555"/>
      <c r="RUD85" s="555"/>
      <c r="RUE85" s="555"/>
      <c r="RUF85" s="555"/>
      <c r="RUG85" s="555"/>
      <c r="RUH85" s="555"/>
      <c r="RUI85" s="555"/>
      <c r="RUJ85" s="555"/>
      <c r="RUK85" s="555"/>
      <c r="RUL85" s="555"/>
      <c r="RUM85" s="555"/>
      <c r="RUN85" s="555"/>
      <c r="RUO85" s="555"/>
      <c r="RUP85" s="555"/>
      <c r="RUQ85" s="555"/>
      <c r="RUR85" s="555"/>
      <c r="RUS85" s="555"/>
      <c r="RUT85" s="555"/>
      <c r="RUU85" s="555"/>
      <c r="RUV85" s="555"/>
      <c r="RUW85" s="555"/>
      <c r="RUX85" s="555"/>
      <c r="RUY85" s="555"/>
      <c r="RUZ85" s="555"/>
      <c r="RVA85" s="555"/>
      <c r="RVB85" s="555"/>
      <c r="RVC85" s="555"/>
      <c r="RVD85" s="555"/>
      <c r="RVE85" s="555"/>
      <c r="RVF85" s="555"/>
      <c r="RVG85" s="555"/>
      <c r="RVH85" s="555"/>
      <c r="RVI85" s="555"/>
      <c r="RVJ85" s="555"/>
      <c r="RVK85" s="555"/>
      <c r="RVL85" s="555"/>
      <c r="RVM85" s="555"/>
      <c r="RVN85" s="555"/>
      <c r="RVO85" s="555"/>
      <c r="RVP85" s="555"/>
      <c r="RVQ85" s="555"/>
      <c r="RVR85" s="555"/>
      <c r="RVS85" s="555"/>
      <c r="RVT85" s="555"/>
      <c r="RVU85" s="555"/>
      <c r="RVV85" s="555"/>
      <c r="RVW85" s="555"/>
      <c r="RVX85" s="555"/>
      <c r="RVY85" s="555"/>
      <c r="RVZ85" s="555"/>
      <c r="RWA85" s="555"/>
      <c r="RWB85" s="555"/>
      <c r="RWC85" s="555"/>
      <c r="RWD85" s="555"/>
      <c r="RWE85" s="555"/>
      <c r="RWF85" s="555"/>
      <c r="RWG85" s="555"/>
      <c r="RWH85" s="555"/>
      <c r="RWI85" s="555"/>
      <c r="RWJ85" s="555"/>
      <c r="RWK85" s="555"/>
      <c r="RWL85" s="555"/>
      <c r="RWM85" s="555"/>
      <c r="RWN85" s="555"/>
      <c r="RWO85" s="555"/>
      <c r="RWP85" s="555"/>
      <c r="RWQ85" s="555"/>
      <c r="RWR85" s="555"/>
      <c r="RWS85" s="555"/>
      <c r="RWT85" s="555"/>
      <c r="RWU85" s="555"/>
      <c r="RWV85" s="555"/>
      <c r="RWW85" s="555"/>
      <c r="RWX85" s="555"/>
      <c r="RWY85" s="555"/>
      <c r="RWZ85" s="555"/>
      <c r="RXA85" s="555"/>
      <c r="RXB85" s="555"/>
      <c r="RXC85" s="555"/>
      <c r="RXD85" s="555"/>
      <c r="RXE85" s="555"/>
      <c r="RXF85" s="555"/>
      <c r="RXG85" s="555"/>
      <c r="RXH85" s="555"/>
      <c r="RXI85" s="555"/>
      <c r="RXJ85" s="555"/>
      <c r="RXK85" s="555"/>
      <c r="RXL85" s="555"/>
      <c r="RXM85" s="555"/>
      <c r="RXN85" s="555"/>
      <c r="RXO85" s="555"/>
      <c r="RXP85" s="555"/>
      <c r="RXQ85" s="555"/>
      <c r="RXR85" s="555"/>
      <c r="RXS85" s="555"/>
      <c r="RXT85" s="555"/>
      <c r="RXU85" s="555"/>
      <c r="RXV85" s="555"/>
      <c r="RXW85" s="555"/>
      <c r="RXX85" s="555"/>
      <c r="RXY85" s="555"/>
      <c r="RXZ85" s="555"/>
      <c r="RYA85" s="555"/>
      <c r="RYB85" s="555"/>
      <c r="RYC85" s="555"/>
      <c r="RYD85" s="555"/>
      <c r="RYE85" s="555"/>
      <c r="RYF85" s="555"/>
      <c r="RYG85" s="555"/>
      <c r="RYH85" s="555"/>
      <c r="RYI85" s="555"/>
      <c r="RYJ85" s="555"/>
      <c r="RYK85" s="555"/>
      <c r="RYL85" s="555"/>
      <c r="RYM85" s="555"/>
      <c r="RYN85" s="555"/>
      <c r="RYO85" s="555"/>
      <c r="RYP85" s="555"/>
      <c r="RYQ85" s="555"/>
      <c r="RYR85" s="555"/>
      <c r="RYS85" s="555"/>
      <c r="RYT85" s="555"/>
      <c r="RYU85" s="555"/>
      <c r="RYV85" s="555"/>
      <c r="RYW85" s="555"/>
      <c r="RYX85" s="555"/>
      <c r="RYY85" s="555"/>
      <c r="RYZ85" s="555"/>
      <c r="RZA85" s="555"/>
      <c r="RZB85" s="555"/>
      <c r="RZC85" s="555"/>
      <c r="RZD85" s="555"/>
      <c r="RZE85" s="555"/>
      <c r="RZF85" s="555"/>
      <c r="RZG85" s="555"/>
      <c r="RZH85" s="555"/>
      <c r="RZI85" s="555"/>
      <c r="RZJ85" s="555"/>
      <c r="RZK85" s="555"/>
      <c r="RZL85" s="555"/>
      <c r="RZM85" s="555"/>
      <c r="RZN85" s="555"/>
      <c r="RZO85" s="555"/>
      <c r="RZP85" s="555"/>
      <c r="RZQ85" s="555"/>
      <c r="RZR85" s="555"/>
      <c r="RZS85" s="555"/>
      <c r="RZT85" s="555"/>
      <c r="RZU85" s="555"/>
      <c r="RZV85" s="555"/>
      <c r="RZW85" s="555"/>
      <c r="RZX85" s="555"/>
      <c r="RZY85" s="555"/>
      <c r="RZZ85" s="555"/>
      <c r="SAA85" s="555"/>
      <c r="SAB85" s="555"/>
      <c r="SAC85" s="555"/>
      <c r="SAD85" s="555"/>
      <c r="SAE85" s="555"/>
      <c r="SAF85" s="555"/>
      <c r="SAG85" s="555"/>
      <c r="SAH85" s="555"/>
      <c r="SAI85" s="555"/>
      <c r="SAJ85" s="555"/>
      <c r="SAK85" s="555"/>
      <c r="SAL85" s="555"/>
      <c r="SAM85" s="555"/>
      <c r="SAN85" s="555"/>
      <c r="SAO85" s="555"/>
      <c r="SAP85" s="555"/>
      <c r="SAQ85" s="555"/>
      <c r="SAR85" s="555"/>
      <c r="SAS85" s="555"/>
      <c r="SAT85" s="555"/>
      <c r="SAU85" s="555"/>
      <c r="SAV85" s="555"/>
      <c r="SAW85" s="555"/>
      <c r="SAX85" s="555"/>
      <c r="SAY85" s="555"/>
      <c r="SAZ85" s="555"/>
      <c r="SBA85" s="555"/>
      <c r="SBB85" s="555"/>
      <c r="SBC85" s="555"/>
      <c r="SBD85" s="555"/>
      <c r="SBE85" s="555"/>
      <c r="SBF85" s="555"/>
      <c r="SBG85" s="555"/>
      <c r="SBH85" s="555"/>
      <c r="SBI85" s="555"/>
      <c r="SBJ85" s="555"/>
      <c r="SBK85" s="555"/>
      <c r="SBL85" s="555"/>
      <c r="SBM85" s="555"/>
      <c r="SBN85" s="555"/>
      <c r="SBO85" s="555"/>
      <c r="SBP85" s="555"/>
      <c r="SBQ85" s="555"/>
      <c r="SBR85" s="555"/>
      <c r="SBS85" s="555"/>
      <c r="SBT85" s="555"/>
      <c r="SBU85" s="555"/>
      <c r="SBV85" s="555"/>
      <c r="SBW85" s="555"/>
      <c r="SBX85" s="555"/>
      <c r="SBY85" s="555"/>
      <c r="SBZ85" s="555"/>
      <c r="SCA85" s="555"/>
      <c r="SCB85" s="555"/>
      <c r="SCC85" s="555"/>
      <c r="SCD85" s="555"/>
      <c r="SCE85" s="555"/>
      <c r="SCF85" s="555"/>
      <c r="SCG85" s="555"/>
      <c r="SCH85" s="555"/>
      <c r="SCI85" s="555"/>
      <c r="SCJ85" s="555"/>
      <c r="SCK85" s="555"/>
      <c r="SCL85" s="555"/>
      <c r="SCM85" s="555"/>
      <c r="SCN85" s="555"/>
      <c r="SCO85" s="555"/>
      <c r="SCP85" s="555"/>
      <c r="SCQ85" s="555"/>
      <c r="SCR85" s="555"/>
      <c r="SCS85" s="555"/>
      <c r="SCT85" s="555"/>
      <c r="SCU85" s="555"/>
      <c r="SCV85" s="555"/>
      <c r="SCW85" s="555"/>
      <c r="SCX85" s="555"/>
      <c r="SCY85" s="555"/>
      <c r="SCZ85" s="555"/>
      <c r="SDA85" s="555"/>
      <c r="SDB85" s="555"/>
      <c r="SDC85" s="555"/>
      <c r="SDD85" s="555"/>
      <c r="SDE85" s="555"/>
      <c r="SDF85" s="555"/>
      <c r="SDG85" s="555"/>
      <c r="SDH85" s="555"/>
      <c r="SDI85" s="555"/>
      <c r="SDJ85" s="555"/>
      <c r="SDK85" s="555"/>
      <c r="SDL85" s="555"/>
      <c r="SDM85" s="555"/>
      <c r="SDN85" s="555"/>
      <c r="SDO85" s="555"/>
      <c r="SDP85" s="555"/>
      <c r="SDQ85" s="555"/>
      <c r="SDR85" s="555"/>
      <c r="SDS85" s="555"/>
      <c r="SDT85" s="555"/>
      <c r="SDU85" s="555"/>
      <c r="SDV85" s="555"/>
      <c r="SDW85" s="555"/>
      <c r="SDX85" s="555"/>
      <c r="SDY85" s="555"/>
      <c r="SDZ85" s="555"/>
      <c r="SEA85" s="555"/>
      <c r="SEB85" s="555"/>
      <c r="SEC85" s="555"/>
      <c r="SED85" s="555"/>
      <c r="SEE85" s="555"/>
      <c r="SEF85" s="555"/>
      <c r="SEG85" s="555"/>
      <c r="SEH85" s="555"/>
      <c r="SEI85" s="555"/>
      <c r="SEJ85" s="555"/>
      <c r="SEK85" s="555"/>
      <c r="SEL85" s="555"/>
      <c r="SEM85" s="555"/>
      <c r="SEN85" s="555"/>
      <c r="SEO85" s="555"/>
      <c r="SEP85" s="555"/>
      <c r="SEQ85" s="555"/>
      <c r="SER85" s="555"/>
      <c r="SES85" s="555"/>
      <c r="SET85" s="555"/>
      <c r="SEU85" s="555"/>
      <c r="SEV85" s="555"/>
      <c r="SEW85" s="555"/>
      <c r="SEX85" s="555"/>
      <c r="SEY85" s="555"/>
      <c r="SEZ85" s="555"/>
      <c r="SFA85" s="555"/>
      <c r="SFB85" s="555"/>
      <c r="SFC85" s="555"/>
      <c r="SFD85" s="555"/>
      <c r="SFE85" s="555"/>
      <c r="SFF85" s="555"/>
      <c r="SFG85" s="555"/>
      <c r="SFH85" s="555"/>
      <c r="SFI85" s="555"/>
      <c r="SFJ85" s="555"/>
      <c r="SFK85" s="555"/>
      <c r="SFL85" s="555"/>
      <c r="SFM85" s="555"/>
      <c r="SFN85" s="555"/>
      <c r="SFO85" s="555"/>
      <c r="SFP85" s="555"/>
      <c r="SFQ85" s="555"/>
      <c r="SFR85" s="555"/>
      <c r="SFS85" s="555"/>
      <c r="SFT85" s="555"/>
      <c r="SFU85" s="555"/>
      <c r="SFV85" s="555"/>
      <c r="SFW85" s="555"/>
      <c r="SFX85" s="555"/>
      <c r="SFY85" s="555"/>
      <c r="SFZ85" s="555"/>
      <c r="SGA85" s="555"/>
      <c r="SGB85" s="555"/>
      <c r="SGC85" s="555"/>
      <c r="SGD85" s="555"/>
      <c r="SGE85" s="555"/>
      <c r="SGF85" s="555"/>
      <c r="SGG85" s="555"/>
      <c r="SGH85" s="555"/>
      <c r="SGI85" s="555"/>
      <c r="SGJ85" s="555"/>
      <c r="SGK85" s="555"/>
      <c r="SGL85" s="555"/>
      <c r="SGM85" s="555"/>
      <c r="SGN85" s="555"/>
      <c r="SGO85" s="555"/>
      <c r="SGP85" s="555"/>
      <c r="SGQ85" s="555"/>
      <c r="SGR85" s="555"/>
      <c r="SGS85" s="555"/>
      <c r="SGT85" s="555"/>
      <c r="SGU85" s="555"/>
      <c r="SGV85" s="555"/>
      <c r="SGW85" s="555"/>
      <c r="SGX85" s="555"/>
      <c r="SGY85" s="555"/>
      <c r="SGZ85" s="555"/>
      <c r="SHA85" s="555"/>
      <c r="SHB85" s="555"/>
      <c r="SHC85" s="555"/>
      <c r="SHD85" s="555"/>
      <c r="SHE85" s="555"/>
      <c r="SHF85" s="555"/>
      <c r="SHG85" s="555"/>
      <c r="SHH85" s="555"/>
      <c r="SHI85" s="555"/>
      <c r="SHJ85" s="555"/>
      <c r="SHK85" s="555"/>
      <c r="SHL85" s="555"/>
      <c r="SHM85" s="555"/>
      <c r="SHN85" s="555"/>
      <c r="SHO85" s="555"/>
      <c r="SHP85" s="555"/>
      <c r="SHQ85" s="555"/>
      <c r="SHR85" s="555"/>
      <c r="SHS85" s="555"/>
      <c r="SHT85" s="555"/>
      <c r="SHU85" s="555"/>
      <c r="SHV85" s="555"/>
      <c r="SHW85" s="555"/>
      <c r="SHX85" s="555"/>
      <c r="SHY85" s="555"/>
      <c r="SHZ85" s="555"/>
      <c r="SIA85" s="555"/>
      <c r="SIB85" s="555"/>
      <c r="SIC85" s="555"/>
      <c r="SID85" s="555"/>
      <c r="SIE85" s="555"/>
      <c r="SIF85" s="555"/>
      <c r="SIG85" s="555"/>
      <c r="SIH85" s="555"/>
      <c r="SII85" s="555"/>
      <c r="SIJ85" s="555"/>
      <c r="SIK85" s="555"/>
      <c r="SIL85" s="555"/>
      <c r="SIM85" s="555"/>
      <c r="SIN85" s="555"/>
      <c r="SIO85" s="555"/>
      <c r="SIP85" s="555"/>
      <c r="SIQ85" s="555"/>
      <c r="SIR85" s="555"/>
      <c r="SIS85" s="555"/>
      <c r="SIT85" s="555"/>
      <c r="SIU85" s="555"/>
      <c r="SIV85" s="555"/>
      <c r="SIW85" s="555"/>
      <c r="SIX85" s="555"/>
      <c r="SIY85" s="555"/>
      <c r="SIZ85" s="555"/>
      <c r="SJA85" s="555"/>
      <c r="SJB85" s="555"/>
      <c r="SJC85" s="555"/>
      <c r="SJD85" s="555"/>
      <c r="SJE85" s="555"/>
      <c r="SJF85" s="555"/>
      <c r="SJG85" s="555"/>
      <c r="SJH85" s="555"/>
      <c r="SJI85" s="555"/>
      <c r="SJJ85" s="555"/>
      <c r="SJK85" s="555"/>
      <c r="SJL85" s="555"/>
      <c r="SJM85" s="555"/>
      <c r="SJN85" s="555"/>
      <c r="SJO85" s="555"/>
      <c r="SJP85" s="555"/>
      <c r="SJQ85" s="555"/>
      <c r="SJR85" s="555"/>
      <c r="SJS85" s="555"/>
      <c r="SJT85" s="555"/>
      <c r="SJU85" s="555"/>
      <c r="SJV85" s="555"/>
      <c r="SJW85" s="555"/>
      <c r="SJX85" s="555"/>
      <c r="SJY85" s="555"/>
      <c r="SJZ85" s="555"/>
      <c r="SKA85" s="555"/>
      <c r="SKB85" s="555"/>
      <c r="SKC85" s="555"/>
      <c r="SKD85" s="555"/>
      <c r="SKE85" s="555"/>
      <c r="SKF85" s="555"/>
      <c r="SKG85" s="555"/>
      <c r="SKH85" s="555"/>
      <c r="SKI85" s="555"/>
      <c r="SKJ85" s="555"/>
      <c r="SKK85" s="555"/>
      <c r="SKL85" s="555"/>
      <c r="SKM85" s="555"/>
      <c r="SKN85" s="555"/>
      <c r="SKO85" s="555"/>
      <c r="SKP85" s="555"/>
      <c r="SKQ85" s="555"/>
      <c r="SKR85" s="555"/>
      <c r="SKS85" s="555"/>
      <c r="SKT85" s="555"/>
      <c r="SKU85" s="555"/>
      <c r="SKV85" s="555"/>
      <c r="SKW85" s="555"/>
      <c r="SKX85" s="555"/>
      <c r="SKY85" s="555"/>
      <c r="SKZ85" s="555"/>
      <c r="SLA85" s="555"/>
      <c r="SLB85" s="555"/>
      <c r="SLC85" s="555"/>
      <c r="SLD85" s="555"/>
      <c r="SLE85" s="555"/>
      <c r="SLF85" s="555"/>
      <c r="SLG85" s="555"/>
      <c r="SLH85" s="555"/>
      <c r="SLI85" s="555"/>
      <c r="SLJ85" s="555"/>
      <c r="SLK85" s="555"/>
      <c r="SLL85" s="555"/>
      <c r="SLM85" s="555"/>
      <c r="SLN85" s="555"/>
      <c r="SLO85" s="555"/>
      <c r="SLP85" s="555"/>
      <c r="SLQ85" s="555"/>
      <c r="SLR85" s="555"/>
      <c r="SLS85" s="555"/>
      <c r="SLT85" s="555"/>
      <c r="SLU85" s="555"/>
      <c r="SLV85" s="555"/>
      <c r="SLW85" s="555"/>
      <c r="SLX85" s="555"/>
      <c r="SLY85" s="555"/>
      <c r="SLZ85" s="555"/>
      <c r="SMA85" s="555"/>
      <c r="SMB85" s="555"/>
      <c r="SMC85" s="555"/>
      <c r="SMD85" s="555"/>
      <c r="SME85" s="555"/>
      <c r="SMF85" s="555"/>
      <c r="SMG85" s="555"/>
      <c r="SMH85" s="555"/>
      <c r="SMI85" s="555"/>
      <c r="SMJ85" s="555"/>
      <c r="SMK85" s="555"/>
      <c r="SML85" s="555"/>
      <c r="SMM85" s="555"/>
      <c r="SMN85" s="555"/>
      <c r="SMO85" s="555"/>
      <c r="SMP85" s="555"/>
      <c r="SMQ85" s="555"/>
      <c r="SMR85" s="555"/>
      <c r="SMS85" s="555"/>
      <c r="SMT85" s="555"/>
      <c r="SMU85" s="555"/>
      <c r="SMV85" s="555"/>
      <c r="SMW85" s="555"/>
      <c r="SMX85" s="555"/>
      <c r="SMY85" s="555"/>
      <c r="SMZ85" s="555"/>
      <c r="SNA85" s="555"/>
      <c r="SNB85" s="555"/>
      <c r="SNC85" s="555"/>
      <c r="SND85" s="555"/>
      <c r="SNE85" s="555"/>
      <c r="SNF85" s="555"/>
      <c r="SNG85" s="555"/>
      <c r="SNH85" s="555"/>
      <c r="SNI85" s="555"/>
      <c r="SNJ85" s="555"/>
      <c r="SNK85" s="555"/>
      <c r="SNL85" s="555"/>
      <c r="SNM85" s="555"/>
      <c r="SNN85" s="555"/>
      <c r="SNO85" s="555"/>
      <c r="SNP85" s="555"/>
      <c r="SNQ85" s="555"/>
      <c r="SNR85" s="555"/>
      <c r="SNS85" s="555"/>
      <c r="SNT85" s="555"/>
      <c r="SNU85" s="555"/>
      <c r="SNV85" s="555"/>
      <c r="SNW85" s="555"/>
      <c r="SNX85" s="555"/>
      <c r="SNY85" s="555"/>
      <c r="SNZ85" s="555"/>
      <c r="SOA85" s="555"/>
      <c r="SOB85" s="555"/>
      <c r="SOC85" s="555"/>
      <c r="SOD85" s="555"/>
      <c r="SOE85" s="555"/>
      <c r="SOF85" s="555"/>
      <c r="SOG85" s="555"/>
      <c r="SOH85" s="555"/>
      <c r="SOI85" s="555"/>
      <c r="SOJ85" s="555"/>
      <c r="SOK85" s="555"/>
      <c r="SOL85" s="555"/>
      <c r="SOM85" s="555"/>
      <c r="SON85" s="555"/>
      <c r="SOO85" s="555"/>
      <c r="SOP85" s="555"/>
      <c r="SOQ85" s="555"/>
      <c r="SOR85" s="555"/>
      <c r="SOS85" s="555"/>
      <c r="SOT85" s="555"/>
      <c r="SOU85" s="555"/>
      <c r="SOV85" s="555"/>
      <c r="SOW85" s="555"/>
      <c r="SOX85" s="555"/>
      <c r="SOY85" s="555"/>
      <c r="SOZ85" s="555"/>
      <c r="SPA85" s="555"/>
      <c r="SPB85" s="555"/>
      <c r="SPC85" s="555"/>
      <c r="SPD85" s="555"/>
      <c r="SPE85" s="555"/>
      <c r="SPF85" s="555"/>
      <c r="SPG85" s="555"/>
      <c r="SPH85" s="555"/>
      <c r="SPI85" s="555"/>
      <c r="SPJ85" s="555"/>
      <c r="SPK85" s="555"/>
      <c r="SPL85" s="555"/>
      <c r="SPM85" s="555"/>
      <c r="SPN85" s="555"/>
      <c r="SPO85" s="555"/>
      <c r="SPP85" s="555"/>
      <c r="SPQ85" s="555"/>
      <c r="SPR85" s="555"/>
      <c r="SPS85" s="555"/>
      <c r="SPT85" s="555"/>
      <c r="SPU85" s="555"/>
      <c r="SPV85" s="555"/>
      <c r="SPW85" s="555"/>
      <c r="SPX85" s="555"/>
      <c r="SPY85" s="555"/>
      <c r="SPZ85" s="555"/>
      <c r="SQA85" s="555"/>
      <c r="SQB85" s="555"/>
      <c r="SQC85" s="555"/>
      <c r="SQD85" s="555"/>
      <c r="SQE85" s="555"/>
      <c r="SQF85" s="555"/>
      <c r="SQG85" s="555"/>
      <c r="SQH85" s="555"/>
      <c r="SQI85" s="555"/>
      <c r="SQJ85" s="555"/>
      <c r="SQK85" s="555"/>
      <c r="SQL85" s="555"/>
      <c r="SQM85" s="555"/>
      <c r="SQN85" s="555"/>
      <c r="SQO85" s="555"/>
      <c r="SQP85" s="555"/>
      <c r="SQQ85" s="555"/>
      <c r="SQR85" s="555"/>
      <c r="SQS85" s="555"/>
      <c r="SQT85" s="555"/>
      <c r="SQU85" s="555"/>
      <c r="SQV85" s="555"/>
      <c r="SQW85" s="555"/>
      <c r="SQX85" s="555"/>
      <c r="SQY85" s="555"/>
      <c r="SQZ85" s="555"/>
      <c r="SRA85" s="555"/>
      <c r="SRB85" s="555"/>
      <c r="SRC85" s="555"/>
      <c r="SRD85" s="555"/>
      <c r="SRE85" s="555"/>
      <c r="SRF85" s="555"/>
      <c r="SRG85" s="555"/>
      <c r="SRH85" s="555"/>
      <c r="SRI85" s="555"/>
      <c r="SRJ85" s="555"/>
      <c r="SRK85" s="555"/>
      <c r="SRL85" s="555"/>
      <c r="SRM85" s="555"/>
      <c r="SRN85" s="555"/>
      <c r="SRO85" s="555"/>
      <c r="SRP85" s="555"/>
      <c r="SRQ85" s="555"/>
      <c r="SRR85" s="555"/>
      <c r="SRS85" s="555"/>
      <c r="SRT85" s="555"/>
      <c r="SRU85" s="555"/>
      <c r="SRV85" s="555"/>
      <c r="SRW85" s="555"/>
      <c r="SRX85" s="555"/>
      <c r="SRY85" s="555"/>
      <c r="SRZ85" s="555"/>
      <c r="SSA85" s="555"/>
      <c r="SSB85" s="555"/>
      <c r="SSC85" s="555"/>
      <c r="SSD85" s="555"/>
      <c r="SSE85" s="555"/>
      <c r="SSF85" s="555"/>
      <c r="SSG85" s="555"/>
      <c r="SSH85" s="555"/>
      <c r="SSI85" s="555"/>
      <c r="SSJ85" s="555"/>
      <c r="SSK85" s="555"/>
      <c r="SSL85" s="555"/>
      <c r="SSM85" s="555"/>
      <c r="SSN85" s="555"/>
      <c r="SSO85" s="555"/>
      <c r="SSP85" s="555"/>
      <c r="SSQ85" s="555"/>
      <c r="SSR85" s="555"/>
      <c r="SSS85" s="555"/>
      <c r="SST85" s="555"/>
      <c r="SSU85" s="555"/>
      <c r="SSV85" s="555"/>
      <c r="SSW85" s="555"/>
      <c r="SSX85" s="555"/>
      <c r="SSY85" s="555"/>
      <c r="SSZ85" s="555"/>
      <c r="STA85" s="555"/>
      <c r="STB85" s="555"/>
      <c r="STC85" s="555"/>
      <c r="STD85" s="555"/>
      <c r="STE85" s="555"/>
      <c r="STF85" s="555"/>
      <c r="STG85" s="555"/>
      <c r="STH85" s="555"/>
      <c r="STI85" s="555"/>
      <c r="STJ85" s="555"/>
      <c r="STK85" s="555"/>
      <c r="STL85" s="555"/>
      <c r="STM85" s="555"/>
      <c r="STN85" s="555"/>
      <c r="STO85" s="555"/>
      <c r="STP85" s="555"/>
      <c r="STQ85" s="555"/>
      <c r="STR85" s="555"/>
      <c r="STS85" s="555"/>
      <c r="STT85" s="555"/>
      <c r="STU85" s="555"/>
      <c r="STV85" s="555"/>
      <c r="STW85" s="555"/>
      <c r="STX85" s="555"/>
      <c r="STY85" s="555"/>
      <c r="STZ85" s="555"/>
      <c r="SUA85" s="555"/>
      <c r="SUB85" s="555"/>
      <c r="SUC85" s="555"/>
      <c r="SUD85" s="555"/>
      <c r="SUE85" s="555"/>
      <c r="SUF85" s="555"/>
      <c r="SUG85" s="555"/>
      <c r="SUH85" s="555"/>
      <c r="SUI85" s="555"/>
      <c r="SUJ85" s="555"/>
      <c r="SUK85" s="555"/>
      <c r="SUL85" s="555"/>
      <c r="SUM85" s="555"/>
      <c r="SUN85" s="555"/>
      <c r="SUO85" s="555"/>
      <c r="SUP85" s="555"/>
      <c r="SUQ85" s="555"/>
      <c r="SUR85" s="555"/>
      <c r="SUS85" s="555"/>
      <c r="SUT85" s="555"/>
      <c r="SUU85" s="555"/>
      <c r="SUV85" s="555"/>
      <c r="SUW85" s="555"/>
      <c r="SUX85" s="555"/>
      <c r="SUY85" s="555"/>
      <c r="SUZ85" s="555"/>
      <c r="SVA85" s="555"/>
      <c r="SVB85" s="555"/>
      <c r="SVC85" s="555"/>
      <c r="SVD85" s="555"/>
      <c r="SVE85" s="555"/>
      <c r="SVF85" s="555"/>
      <c r="SVG85" s="555"/>
      <c r="SVH85" s="555"/>
      <c r="SVI85" s="555"/>
      <c r="SVJ85" s="555"/>
      <c r="SVK85" s="555"/>
      <c r="SVL85" s="555"/>
      <c r="SVM85" s="555"/>
      <c r="SVN85" s="555"/>
      <c r="SVO85" s="555"/>
      <c r="SVP85" s="555"/>
      <c r="SVQ85" s="555"/>
      <c r="SVR85" s="555"/>
      <c r="SVS85" s="555"/>
      <c r="SVT85" s="555"/>
      <c r="SVU85" s="555"/>
      <c r="SVV85" s="555"/>
      <c r="SVW85" s="555"/>
      <c r="SVX85" s="555"/>
      <c r="SVY85" s="555"/>
      <c r="SVZ85" s="555"/>
      <c r="SWA85" s="555"/>
      <c r="SWB85" s="555"/>
      <c r="SWC85" s="555"/>
      <c r="SWD85" s="555"/>
      <c r="SWE85" s="555"/>
      <c r="SWF85" s="555"/>
      <c r="SWG85" s="555"/>
      <c r="SWH85" s="555"/>
      <c r="SWI85" s="555"/>
      <c r="SWJ85" s="555"/>
      <c r="SWK85" s="555"/>
      <c r="SWL85" s="555"/>
      <c r="SWM85" s="555"/>
      <c r="SWN85" s="555"/>
      <c r="SWO85" s="555"/>
      <c r="SWP85" s="555"/>
      <c r="SWQ85" s="555"/>
      <c r="SWR85" s="555"/>
      <c r="SWS85" s="555"/>
      <c r="SWT85" s="555"/>
      <c r="SWU85" s="555"/>
      <c r="SWV85" s="555"/>
      <c r="SWW85" s="555"/>
      <c r="SWX85" s="555"/>
      <c r="SWY85" s="555"/>
      <c r="SWZ85" s="555"/>
      <c r="SXA85" s="555"/>
      <c r="SXB85" s="555"/>
      <c r="SXC85" s="555"/>
      <c r="SXD85" s="555"/>
      <c r="SXE85" s="555"/>
      <c r="SXF85" s="555"/>
      <c r="SXG85" s="555"/>
      <c r="SXH85" s="555"/>
      <c r="SXI85" s="555"/>
      <c r="SXJ85" s="555"/>
      <c r="SXK85" s="555"/>
      <c r="SXL85" s="555"/>
      <c r="SXM85" s="555"/>
      <c r="SXN85" s="555"/>
      <c r="SXO85" s="555"/>
      <c r="SXP85" s="555"/>
      <c r="SXQ85" s="555"/>
      <c r="SXR85" s="555"/>
      <c r="SXS85" s="555"/>
      <c r="SXT85" s="555"/>
      <c r="SXU85" s="555"/>
      <c r="SXV85" s="555"/>
      <c r="SXW85" s="555"/>
      <c r="SXX85" s="555"/>
      <c r="SXY85" s="555"/>
      <c r="SXZ85" s="555"/>
      <c r="SYA85" s="555"/>
      <c r="SYB85" s="555"/>
      <c r="SYC85" s="555"/>
      <c r="SYD85" s="555"/>
      <c r="SYE85" s="555"/>
      <c r="SYF85" s="555"/>
      <c r="SYG85" s="555"/>
      <c r="SYH85" s="555"/>
      <c r="SYI85" s="555"/>
      <c r="SYJ85" s="555"/>
      <c r="SYK85" s="555"/>
      <c r="SYL85" s="555"/>
      <c r="SYM85" s="555"/>
      <c r="SYN85" s="555"/>
      <c r="SYO85" s="555"/>
      <c r="SYP85" s="555"/>
      <c r="SYQ85" s="555"/>
      <c r="SYR85" s="555"/>
      <c r="SYS85" s="555"/>
      <c r="SYT85" s="555"/>
      <c r="SYU85" s="555"/>
      <c r="SYV85" s="555"/>
      <c r="SYW85" s="555"/>
      <c r="SYX85" s="555"/>
      <c r="SYY85" s="555"/>
      <c r="SYZ85" s="555"/>
      <c r="SZA85" s="555"/>
      <c r="SZB85" s="555"/>
      <c r="SZC85" s="555"/>
      <c r="SZD85" s="555"/>
      <c r="SZE85" s="555"/>
      <c r="SZF85" s="555"/>
      <c r="SZG85" s="555"/>
      <c r="SZH85" s="555"/>
      <c r="SZI85" s="555"/>
      <c r="SZJ85" s="555"/>
      <c r="SZK85" s="555"/>
      <c r="SZL85" s="555"/>
      <c r="SZM85" s="555"/>
      <c r="SZN85" s="555"/>
      <c r="SZO85" s="555"/>
      <c r="SZP85" s="555"/>
      <c r="SZQ85" s="555"/>
      <c r="SZR85" s="555"/>
      <c r="SZS85" s="555"/>
      <c r="SZT85" s="555"/>
      <c r="SZU85" s="555"/>
      <c r="SZV85" s="555"/>
      <c r="SZW85" s="555"/>
      <c r="SZX85" s="555"/>
      <c r="SZY85" s="555"/>
      <c r="SZZ85" s="555"/>
      <c r="TAA85" s="555"/>
      <c r="TAB85" s="555"/>
      <c r="TAC85" s="555"/>
      <c r="TAD85" s="555"/>
      <c r="TAE85" s="555"/>
      <c r="TAF85" s="555"/>
      <c r="TAG85" s="555"/>
      <c r="TAH85" s="555"/>
      <c r="TAI85" s="555"/>
      <c r="TAJ85" s="555"/>
      <c r="TAK85" s="555"/>
      <c r="TAL85" s="555"/>
      <c r="TAM85" s="555"/>
      <c r="TAN85" s="555"/>
      <c r="TAO85" s="555"/>
      <c r="TAP85" s="555"/>
      <c r="TAQ85" s="555"/>
      <c r="TAR85" s="555"/>
      <c r="TAS85" s="555"/>
      <c r="TAT85" s="555"/>
      <c r="TAU85" s="555"/>
      <c r="TAV85" s="555"/>
      <c r="TAW85" s="555"/>
      <c r="TAX85" s="555"/>
      <c r="TAY85" s="555"/>
      <c r="TAZ85" s="555"/>
      <c r="TBA85" s="555"/>
      <c r="TBB85" s="555"/>
      <c r="TBC85" s="555"/>
      <c r="TBD85" s="555"/>
      <c r="TBE85" s="555"/>
      <c r="TBF85" s="555"/>
      <c r="TBG85" s="555"/>
      <c r="TBH85" s="555"/>
      <c r="TBI85" s="555"/>
      <c r="TBJ85" s="555"/>
      <c r="TBK85" s="555"/>
      <c r="TBL85" s="555"/>
      <c r="TBM85" s="555"/>
      <c r="TBN85" s="555"/>
      <c r="TBO85" s="555"/>
      <c r="TBP85" s="555"/>
      <c r="TBQ85" s="555"/>
      <c r="TBR85" s="555"/>
      <c r="TBS85" s="555"/>
      <c r="TBT85" s="555"/>
      <c r="TBU85" s="555"/>
      <c r="TBV85" s="555"/>
      <c r="TBW85" s="555"/>
      <c r="TBX85" s="555"/>
      <c r="TBY85" s="555"/>
      <c r="TBZ85" s="555"/>
      <c r="TCA85" s="555"/>
      <c r="TCB85" s="555"/>
      <c r="TCC85" s="555"/>
      <c r="TCD85" s="555"/>
      <c r="TCE85" s="555"/>
      <c r="TCF85" s="555"/>
      <c r="TCG85" s="555"/>
      <c r="TCH85" s="555"/>
      <c r="TCI85" s="555"/>
      <c r="TCJ85" s="555"/>
      <c r="TCK85" s="555"/>
      <c r="TCL85" s="555"/>
      <c r="TCM85" s="555"/>
      <c r="TCN85" s="555"/>
      <c r="TCO85" s="555"/>
      <c r="TCP85" s="555"/>
      <c r="TCQ85" s="555"/>
      <c r="TCR85" s="555"/>
      <c r="TCS85" s="555"/>
      <c r="TCT85" s="555"/>
      <c r="TCU85" s="555"/>
      <c r="TCV85" s="555"/>
      <c r="TCW85" s="555"/>
      <c r="TCX85" s="555"/>
      <c r="TCY85" s="555"/>
      <c r="TCZ85" s="555"/>
      <c r="TDA85" s="555"/>
      <c r="TDB85" s="555"/>
      <c r="TDC85" s="555"/>
      <c r="TDD85" s="555"/>
      <c r="TDE85" s="555"/>
      <c r="TDF85" s="555"/>
      <c r="TDG85" s="555"/>
      <c r="TDH85" s="555"/>
      <c r="TDI85" s="555"/>
      <c r="TDJ85" s="555"/>
      <c r="TDK85" s="555"/>
      <c r="TDL85" s="555"/>
      <c r="TDM85" s="555"/>
      <c r="TDN85" s="555"/>
      <c r="TDO85" s="555"/>
      <c r="TDP85" s="555"/>
      <c r="TDQ85" s="555"/>
      <c r="TDR85" s="555"/>
      <c r="TDS85" s="555"/>
      <c r="TDT85" s="555"/>
      <c r="TDU85" s="555"/>
      <c r="TDV85" s="555"/>
      <c r="TDW85" s="555"/>
      <c r="TDX85" s="555"/>
      <c r="TDY85" s="555"/>
      <c r="TDZ85" s="555"/>
      <c r="TEA85" s="555"/>
      <c r="TEB85" s="555"/>
      <c r="TEC85" s="555"/>
      <c r="TED85" s="555"/>
      <c r="TEE85" s="555"/>
      <c r="TEF85" s="555"/>
      <c r="TEG85" s="555"/>
      <c r="TEH85" s="555"/>
      <c r="TEI85" s="555"/>
      <c r="TEJ85" s="555"/>
      <c r="TEK85" s="555"/>
      <c r="TEL85" s="555"/>
      <c r="TEM85" s="555"/>
      <c r="TEN85" s="555"/>
      <c r="TEO85" s="555"/>
      <c r="TEP85" s="555"/>
      <c r="TEQ85" s="555"/>
      <c r="TER85" s="555"/>
      <c r="TES85" s="555"/>
      <c r="TET85" s="555"/>
      <c r="TEU85" s="555"/>
      <c r="TEV85" s="555"/>
      <c r="TEW85" s="555"/>
      <c r="TEX85" s="555"/>
      <c r="TEY85" s="555"/>
      <c r="TEZ85" s="555"/>
      <c r="TFA85" s="555"/>
      <c r="TFB85" s="555"/>
      <c r="TFC85" s="555"/>
      <c r="TFD85" s="555"/>
      <c r="TFE85" s="555"/>
      <c r="TFF85" s="555"/>
      <c r="TFG85" s="555"/>
      <c r="TFH85" s="555"/>
      <c r="TFI85" s="555"/>
      <c r="TFJ85" s="555"/>
      <c r="TFK85" s="555"/>
      <c r="TFL85" s="555"/>
      <c r="TFM85" s="555"/>
      <c r="TFN85" s="555"/>
      <c r="TFO85" s="555"/>
      <c r="TFP85" s="555"/>
      <c r="TFQ85" s="555"/>
      <c r="TFR85" s="555"/>
      <c r="TFS85" s="555"/>
      <c r="TFT85" s="555"/>
      <c r="TFU85" s="555"/>
      <c r="TFV85" s="555"/>
      <c r="TFW85" s="555"/>
      <c r="TFX85" s="555"/>
      <c r="TFY85" s="555"/>
      <c r="TFZ85" s="555"/>
      <c r="TGA85" s="555"/>
      <c r="TGB85" s="555"/>
      <c r="TGC85" s="555"/>
      <c r="TGD85" s="555"/>
      <c r="TGE85" s="555"/>
      <c r="TGF85" s="555"/>
      <c r="TGG85" s="555"/>
      <c r="TGH85" s="555"/>
      <c r="TGI85" s="555"/>
      <c r="TGJ85" s="555"/>
      <c r="TGK85" s="555"/>
      <c r="TGL85" s="555"/>
      <c r="TGM85" s="555"/>
      <c r="TGN85" s="555"/>
      <c r="TGO85" s="555"/>
      <c r="TGP85" s="555"/>
      <c r="TGQ85" s="555"/>
      <c r="TGR85" s="555"/>
      <c r="TGS85" s="555"/>
      <c r="TGT85" s="555"/>
      <c r="TGU85" s="555"/>
      <c r="TGV85" s="555"/>
      <c r="TGW85" s="555"/>
      <c r="TGX85" s="555"/>
      <c r="TGY85" s="555"/>
      <c r="TGZ85" s="555"/>
      <c r="THA85" s="555"/>
      <c r="THB85" s="555"/>
      <c r="THC85" s="555"/>
      <c r="THD85" s="555"/>
      <c r="THE85" s="555"/>
      <c r="THF85" s="555"/>
      <c r="THG85" s="555"/>
      <c r="THH85" s="555"/>
      <c r="THI85" s="555"/>
      <c r="THJ85" s="555"/>
      <c r="THK85" s="555"/>
      <c r="THL85" s="555"/>
      <c r="THM85" s="555"/>
      <c r="THN85" s="555"/>
      <c r="THO85" s="555"/>
      <c r="THP85" s="555"/>
      <c r="THQ85" s="555"/>
      <c r="THR85" s="555"/>
      <c r="THS85" s="555"/>
      <c r="THT85" s="555"/>
      <c r="THU85" s="555"/>
      <c r="THV85" s="555"/>
      <c r="THW85" s="555"/>
      <c r="THX85" s="555"/>
      <c r="THY85" s="555"/>
      <c r="THZ85" s="555"/>
      <c r="TIA85" s="555"/>
      <c r="TIB85" s="555"/>
      <c r="TIC85" s="555"/>
      <c r="TID85" s="555"/>
      <c r="TIE85" s="555"/>
      <c r="TIF85" s="555"/>
      <c r="TIG85" s="555"/>
      <c r="TIH85" s="555"/>
      <c r="TII85" s="555"/>
      <c r="TIJ85" s="555"/>
      <c r="TIK85" s="555"/>
      <c r="TIL85" s="555"/>
      <c r="TIM85" s="555"/>
      <c r="TIN85" s="555"/>
      <c r="TIO85" s="555"/>
      <c r="TIP85" s="555"/>
      <c r="TIQ85" s="555"/>
      <c r="TIR85" s="555"/>
      <c r="TIS85" s="555"/>
      <c r="TIT85" s="555"/>
      <c r="TIU85" s="555"/>
      <c r="TIV85" s="555"/>
      <c r="TIW85" s="555"/>
      <c r="TIX85" s="555"/>
      <c r="TIY85" s="555"/>
      <c r="TIZ85" s="555"/>
      <c r="TJA85" s="555"/>
      <c r="TJB85" s="555"/>
      <c r="TJC85" s="555"/>
      <c r="TJD85" s="555"/>
      <c r="TJE85" s="555"/>
      <c r="TJF85" s="555"/>
      <c r="TJG85" s="555"/>
      <c r="TJH85" s="555"/>
      <c r="TJI85" s="555"/>
      <c r="TJJ85" s="555"/>
      <c r="TJK85" s="555"/>
      <c r="TJL85" s="555"/>
      <c r="TJM85" s="555"/>
      <c r="TJN85" s="555"/>
      <c r="TJO85" s="555"/>
      <c r="TJP85" s="555"/>
      <c r="TJQ85" s="555"/>
      <c r="TJR85" s="555"/>
      <c r="TJS85" s="555"/>
      <c r="TJT85" s="555"/>
      <c r="TJU85" s="555"/>
      <c r="TJV85" s="555"/>
      <c r="TJW85" s="555"/>
      <c r="TJX85" s="555"/>
      <c r="TJY85" s="555"/>
      <c r="TJZ85" s="555"/>
      <c r="TKA85" s="555"/>
      <c r="TKB85" s="555"/>
      <c r="TKC85" s="555"/>
      <c r="TKD85" s="555"/>
      <c r="TKE85" s="555"/>
      <c r="TKF85" s="555"/>
      <c r="TKG85" s="555"/>
      <c r="TKH85" s="555"/>
      <c r="TKI85" s="555"/>
      <c r="TKJ85" s="555"/>
      <c r="TKK85" s="555"/>
      <c r="TKL85" s="555"/>
      <c r="TKM85" s="555"/>
      <c r="TKN85" s="555"/>
      <c r="TKO85" s="555"/>
      <c r="TKP85" s="555"/>
      <c r="TKQ85" s="555"/>
      <c r="TKR85" s="555"/>
      <c r="TKS85" s="555"/>
      <c r="TKT85" s="555"/>
      <c r="TKU85" s="555"/>
      <c r="TKV85" s="555"/>
      <c r="TKW85" s="555"/>
      <c r="TKX85" s="555"/>
      <c r="TKY85" s="555"/>
      <c r="TKZ85" s="555"/>
      <c r="TLA85" s="555"/>
      <c r="TLB85" s="555"/>
      <c r="TLC85" s="555"/>
      <c r="TLD85" s="555"/>
      <c r="TLE85" s="555"/>
      <c r="TLF85" s="555"/>
      <c r="TLG85" s="555"/>
      <c r="TLH85" s="555"/>
      <c r="TLI85" s="555"/>
      <c r="TLJ85" s="555"/>
      <c r="TLK85" s="555"/>
      <c r="TLL85" s="555"/>
      <c r="TLM85" s="555"/>
      <c r="TLN85" s="555"/>
      <c r="TLO85" s="555"/>
      <c r="TLP85" s="555"/>
      <c r="TLQ85" s="555"/>
      <c r="TLR85" s="555"/>
      <c r="TLS85" s="555"/>
      <c r="TLT85" s="555"/>
      <c r="TLU85" s="555"/>
      <c r="TLV85" s="555"/>
      <c r="TLW85" s="555"/>
      <c r="TLX85" s="555"/>
      <c r="TLY85" s="555"/>
      <c r="TLZ85" s="555"/>
      <c r="TMA85" s="555"/>
      <c r="TMB85" s="555"/>
      <c r="TMC85" s="555"/>
      <c r="TMD85" s="555"/>
      <c r="TME85" s="555"/>
      <c r="TMF85" s="555"/>
      <c r="TMG85" s="555"/>
      <c r="TMH85" s="555"/>
      <c r="TMI85" s="555"/>
      <c r="TMJ85" s="555"/>
      <c r="TMK85" s="555"/>
      <c r="TML85" s="555"/>
      <c r="TMM85" s="555"/>
      <c r="TMN85" s="555"/>
      <c r="TMO85" s="555"/>
      <c r="TMP85" s="555"/>
      <c r="TMQ85" s="555"/>
      <c r="TMR85" s="555"/>
      <c r="TMS85" s="555"/>
      <c r="TMT85" s="555"/>
      <c r="TMU85" s="555"/>
      <c r="TMV85" s="555"/>
      <c r="TMW85" s="555"/>
      <c r="TMX85" s="555"/>
      <c r="TMY85" s="555"/>
      <c r="TMZ85" s="555"/>
      <c r="TNA85" s="555"/>
      <c r="TNB85" s="555"/>
      <c r="TNC85" s="555"/>
      <c r="TND85" s="555"/>
      <c r="TNE85" s="555"/>
      <c r="TNF85" s="555"/>
      <c r="TNG85" s="555"/>
      <c r="TNH85" s="555"/>
      <c r="TNI85" s="555"/>
      <c r="TNJ85" s="555"/>
      <c r="TNK85" s="555"/>
      <c r="TNL85" s="555"/>
      <c r="TNM85" s="555"/>
      <c r="TNN85" s="555"/>
      <c r="TNO85" s="555"/>
      <c r="TNP85" s="555"/>
      <c r="TNQ85" s="555"/>
      <c r="TNR85" s="555"/>
      <c r="TNS85" s="555"/>
      <c r="TNT85" s="555"/>
      <c r="TNU85" s="555"/>
      <c r="TNV85" s="555"/>
      <c r="TNW85" s="555"/>
      <c r="TNX85" s="555"/>
      <c r="TNY85" s="555"/>
      <c r="TNZ85" s="555"/>
      <c r="TOA85" s="555"/>
      <c r="TOB85" s="555"/>
      <c r="TOC85" s="555"/>
      <c r="TOD85" s="555"/>
      <c r="TOE85" s="555"/>
      <c r="TOF85" s="555"/>
      <c r="TOG85" s="555"/>
      <c r="TOH85" s="555"/>
      <c r="TOI85" s="555"/>
      <c r="TOJ85" s="555"/>
      <c r="TOK85" s="555"/>
      <c r="TOL85" s="555"/>
      <c r="TOM85" s="555"/>
      <c r="TON85" s="555"/>
      <c r="TOO85" s="555"/>
      <c r="TOP85" s="555"/>
      <c r="TOQ85" s="555"/>
      <c r="TOR85" s="555"/>
      <c r="TOS85" s="555"/>
      <c r="TOT85" s="555"/>
      <c r="TOU85" s="555"/>
      <c r="TOV85" s="555"/>
      <c r="TOW85" s="555"/>
      <c r="TOX85" s="555"/>
      <c r="TOY85" s="555"/>
      <c r="TOZ85" s="555"/>
      <c r="TPA85" s="555"/>
      <c r="TPB85" s="555"/>
      <c r="TPC85" s="555"/>
      <c r="TPD85" s="555"/>
      <c r="TPE85" s="555"/>
      <c r="TPF85" s="555"/>
      <c r="TPG85" s="555"/>
      <c r="TPH85" s="555"/>
      <c r="TPI85" s="555"/>
      <c r="TPJ85" s="555"/>
      <c r="TPK85" s="555"/>
      <c r="TPL85" s="555"/>
      <c r="TPM85" s="555"/>
      <c r="TPN85" s="555"/>
      <c r="TPO85" s="555"/>
      <c r="TPP85" s="555"/>
      <c r="TPQ85" s="555"/>
      <c r="TPR85" s="555"/>
      <c r="TPS85" s="555"/>
      <c r="TPT85" s="555"/>
      <c r="TPU85" s="555"/>
      <c r="TPV85" s="555"/>
      <c r="TPW85" s="555"/>
      <c r="TPX85" s="555"/>
      <c r="TPY85" s="555"/>
      <c r="TPZ85" s="555"/>
      <c r="TQA85" s="555"/>
      <c r="TQB85" s="555"/>
      <c r="TQC85" s="555"/>
      <c r="TQD85" s="555"/>
      <c r="TQE85" s="555"/>
      <c r="TQF85" s="555"/>
      <c r="TQG85" s="555"/>
      <c r="TQH85" s="555"/>
      <c r="TQI85" s="555"/>
      <c r="TQJ85" s="555"/>
      <c r="TQK85" s="555"/>
      <c r="TQL85" s="555"/>
      <c r="TQM85" s="555"/>
      <c r="TQN85" s="555"/>
      <c r="TQO85" s="555"/>
      <c r="TQP85" s="555"/>
      <c r="TQQ85" s="555"/>
      <c r="TQR85" s="555"/>
      <c r="TQS85" s="555"/>
      <c r="TQT85" s="555"/>
      <c r="TQU85" s="555"/>
      <c r="TQV85" s="555"/>
      <c r="TQW85" s="555"/>
      <c r="TQX85" s="555"/>
      <c r="TQY85" s="555"/>
      <c r="TQZ85" s="555"/>
      <c r="TRA85" s="555"/>
      <c r="TRB85" s="555"/>
      <c r="TRC85" s="555"/>
      <c r="TRD85" s="555"/>
      <c r="TRE85" s="555"/>
      <c r="TRF85" s="555"/>
      <c r="TRG85" s="555"/>
      <c r="TRH85" s="555"/>
      <c r="TRI85" s="555"/>
      <c r="TRJ85" s="555"/>
      <c r="TRK85" s="555"/>
      <c r="TRL85" s="555"/>
      <c r="TRM85" s="555"/>
      <c r="TRN85" s="555"/>
      <c r="TRO85" s="555"/>
      <c r="TRP85" s="555"/>
      <c r="TRQ85" s="555"/>
      <c r="TRR85" s="555"/>
      <c r="TRS85" s="555"/>
      <c r="TRT85" s="555"/>
      <c r="TRU85" s="555"/>
      <c r="TRV85" s="555"/>
      <c r="TRW85" s="555"/>
      <c r="TRX85" s="555"/>
      <c r="TRY85" s="555"/>
      <c r="TRZ85" s="555"/>
      <c r="TSA85" s="555"/>
      <c r="TSB85" s="555"/>
      <c r="TSC85" s="555"/>
      <c r="TSD85" s="555"/>
      <c r="TSE85" s="555"/>
      <c r="TSF85" s="555"/>
      <c r="TSG85" s="555"/>
      <c r="TSH85" s="555"/>
      <c r="TSI85" s="555"/>
      <c r="TSJ85" s="555"/>
      <c r="TSK85" s="555"/>
      <c r="TSL85" s="555"/>
      <c r="TSM85" s="555"/>
      <c r="TSN85" s="555"/>
      <c r="TSO85" s="555"/>
      <c r="TSP85" s="555"/>
      <c r="TSQ85" s="555"/>
      <c r="TSR85" s="555"/>
      <c r="TSS85" s="555"/>
      <c r="TST85" s="555"/>
      <c r="TSU85" s="555"/>
      <c r="TSV85" s="555"/>
      <c r="TSW85" s="555"/>
      <c r="TSX85" s="555"/>
      <c r="TSY85" s="555"/>
      <c r="TSZ85" s="555"/>
      <c r="TTA85" s="555"/>
      <c r="TTB85" s="555"/>
      <c r="TTC85" s="555"/>
      <c r="TTD85" s="555"/>
      <c r="TTE85" s="555"/>
      <c r="TTF85" s="555"/>
      <c r="TTG85" s="555"/>
      <c r="TTH85" s="555"/>
      <c r="TTI85" s="555"/>
      <c r="TTJ85" s="555"/>
      <c r="TTK85" s="555"/>
      <c r="TTL85" s="555"/>
      <c r="TTM85" s="555"/>
      <c r="TTN85" s="555"/>
      <c r="TTO85" s="555"/>
      <c r="TTP85" s="555"/>
      <c r="TTQ85" s="555"/>
      <c r="TTR85" s="555"/>
      <c r="TTS85" s="555"/>
      <c r="TTT85" s="555"/>
      <c r="TTU85" s="555"/>
      <c r="TTV85" s="555"/>
      <c r="TTW85" s="555"/>
      <c r="TTX85" s="555"/>
      <c r="TTY85" s="555"/>
      <c r="TTZ85" s="555"/>
      <c r="TUA85" s="555"/>
      <c r="TUB85" s="555"/>
      <c r="TUC85" s="555"/>
      <c r="TUD85" s="555"/>
      <c r="TUE85" s="555"/>
      <c r="TUF85" s="555"/>
      <c r="TUG85" s="555"/>
      <c r="TUH85" s="555"/>
      <c r="TUI85" s="555"/>
      <c r="TUJ85" s="555"/>
      <c r="TUK85" s="555"/>
      <c r="TUL85" s="555"/>
      <c r="TUM85" s="555"/>
      <c r="TUN85" s="555"/>
      <c r="TUO85" s="555"/>
      <c r="TUP85" s="555"/>
      <c r="TUQ85" s="555"/>
      <c r="TUR85" s="555"/>
      <c r="TUS85" s="555"/>
      <c r="TUT85" s="555"/>
      <c r="TUU85" s="555"/>
      <c r="TUV85" s="555"/>
      <c r="TUW85" s="555"/>
      <c r="TUX85" s="555"/>
      <c r="TUY85" s="555"/>
      <c r="TUZ85" s="555"/>
      <c r="TVA85" s="555"/>
      <c r="TVB85" s="555"/>
      <c r="TVC85" s="555"/>
      <c r="TVD85" s="555"/>
      <c r="TVE85" s="555"/>
      <c r="TVF85" s="555"/>
      <c r="TVG85" s="555"/>
      <c r="TVH85" s="555"/>
      <c r="TVI85" s="555"/>
      <c r="TVJ85" s="555"/>
      <c r="TVK85" s="555"/>
      <c r="TVL85" s="555"/>
      <c r="TVM85" s="555"/>
      <c r="TVN85" s="555"/>
      <c r="TVO85" s="555"/>
      <c r="TVP85" s="555"/>
      <c r="TVQ85" s="555"/>
      <c r="TVR85" s="555"/>
      <c r="TVS85" s="555"/>
      <c r="TVT85" s="555"/>
      <c r="TVU85" s="555"/>
      <c r="TVV85" s="555"/>
      <c r="TVW85" s="555"/>
      <c r="TVX85" s="555"/>
      <c r="TVY85" s="555"/>
      <c r="TVZ85" s="555"/>
      <c r="TWA85" s="555"/>
      <c r="TWB85" s="555"/>
      <c r="TWC85" s="555"/>
      <c r="TWD85" s="555"/>
      <c r="TWE85" s="555"/>
      <c r="TWF85" s="555"/>
      <c r="TWG85" s="555"/>
      <c r="TWH85" s="555"/>
      <c r="TWI85" s="555"/>
      <c r="TWJ85" s="555"/>
      <c r="TWK85" s="555"/>
      <c r="TWL85" s="555"/>
      <c r="TWM85" s="555"/>
      <c r="TWN85" s="555"/>
      <c r="TWO85" s="555"/>
      <c r="TWP85" s="555"/>
      <c r="TWQ85" s="555"/>
      <c r="TWR85" s="555"/>
      <c r="TWS85" s="555"/>
      <c r="TWT85" s="555"/>
      <c r="TWU85" s="555"/>
      <c r="TWV85" s="555"/>
      <c r="TWW85" s="555"/>
      <c r="TWX85" s="555"/>
      <c r="TWY85" s="555"/>
      <c r="TWZ85" s="555"/>
      <c r="TXA85" s="555"/>
      <c r="TXB85" s="555"/>
      <c r="TXC85" s="555"/>
      <c r="TXD85" s="555"/>
      <c r="TXE85" s="555"/>
      <c r="TXF85" s="555"/>
      <c r="TXG85" s="555"/>
      <c r="TXH85" s="555"/>
      <c r="TXI85" s="555"/>
      <c r="TXJ85" s="555"/>
      <c r="TXK85" s="555"/>
      <c r="TXL85" s="555"/>
      <c r="TXM85" s="555"/>
      <c r="TXN85" s="555"/>
      <c r="TXO85" s="555"/>
      <c r="TXP85" s="555"/>
      <c r="TXQ85" s="555"/>
      <c r="TXR85" s="555"/>
      <c r="TXS85" s="555"/>
      <c r="TXT85" s="555"/>
      <c r="TXU85" s="555"/>
      <c r="TXV85" s="555"/>
      <c r="TXW85" s="555"/>
      <c r="TXX85" s="555"/>
      <c r="TXY85" s="555"/>
      <c r="TXZ85" s="555"/>
      <c r="TYA85" s="555"/>
      <c r="TYB85" s="555"/>
      <c r="TYC85" s="555"/>
      <c r="TYD85" s="555"/>
      <c r="TYE85" s="555"/>
      <c r="TYF85" s="555"/>
      <c r="TYG85" s="555"/>
      <c r="TYH85" s="555"/>
      <c r="TYI85" s="555"/>
      <c r="TYJ85" s="555"/>
      <c r="TYK85" s="555"/>
      <c r="TYL85" s="555"/>
      <c r="TYM85" s="555"/>
      <c r="TYN85" s="555"/>
      <c r="TYO85" s="555"/>
      <c r="TYP85" s="555"/>
      <c r="TYQ85" s="555"/>
      <c r="TYR85" s="555"/>
      <c r="TYS85" s="555"/>
      <c r="TYT85" s="555"/>
      <c r="TYU85" s="555"/>
      <c r="TYV85" s="555"/>
      <c r="TYW85" s="555"/>
      <c r="TYX85" s="555"/>
      <c r="TYY85" s="555"/>
      <c r="TYZ85" s="555"/>
      <c r="TZA85" s="555"/>
      <c r="TZB85" s="555"/>
      <c r="TZC85" s="555"/>
      <c r="TZD85" s="555"/>
      <c r="TZE85" s="555"/>
      <c r="TZF85" s="555"/>
      <c r="TZG85" s="555"/>
      <c r="TZH85" s="555"/>
      <c r="TZI85" s="555"/>
      <c r="TZJ85" s="555"/>
      <c r="TZK85" s="555"/>
      <c r="TZL85" s="555"/>
      <c r="TZM85" s="555"/>
      <c r="TZN85" s="555"/>
      <c r="TZO85" s="555"/>
      <c r="TZP85" s="555"/>
      <c r="TZQ85" s="555"/>
      <c r="TZR85" s="555"/>
      <c r="TZS85" s="555"/>
      <c r="TZT85" s="555"/>
      <c r="TZU85" s="555"/>
      <c r="TZV85" s="555"/>
      <c r="TZW85" s="555"/>
      <c r="TZX85" s="555"/>
      <c r="TZY85" s="555"/>
      <c r="TZZ85" s="555"/>
      <c r="UAA85" s="555"/>
      <c r="UAB85" s="555"/>
      <c r="UAC85" s="555"/>
      <c r="UAD85" s="555"/>
      <c r="UAE85" s="555"/>
      <c r="UAF85" s="555"/>
      <c r="UAG85" s="555"/>
      <c r="UAH85" s="555"/>
      <c r="UAI85" s="555"/>
      <c r="UAJ85" s="555"/>
      <c r="UAK85" s="555"/>
      <c r="UAL85" s="555"/>
      <c r="UAM85" s="555"/>
      <c r="UAN85" s="555"/>
      <c r="UAO85" s="555"/>
      <c r="UAP85" s="555"/>
      <c r="UAQ85" s="555"/>
      <c r="UAR85" s="555"/>
      <c r="UAS85" s="555"/>
      <c r="UAT85" s="555"/>
      <c r="UAU85" s="555"/>
      <c r="UAV85" s="555"/>
      <c r="UAW85" s="555"/>
      <c r="UAX85" s="555"/>
      <c r="UAY85" s="555"/>
      <c r="UAZ85" s="555"/>
      <c r="UBA85" s="555"/>
      <c r="UBB85" s="555"/>
      <c r="UBC85" s="555"/>
      <c r="UBD85" s="555"/>
      <c r="UBE85" s="555"/>
      <c r="UBF85" s="555"/>
      <c r="UBG85" s="555"/>
      <c r="UBH85" s="555"/>
      <c r="UBI85" s="555"/>
      <c r="UBJ85" s="555"/>
      <c r="UBK85" s="555"/>
      <c r="UBL85" s="555"/>
      <c r="UBM85" s="555"/>
      <c r="UBN85" s="555"/>
      <c r="UBO85" s="555"/>
      <c r="UBP85" s="555"/>
      <c r="UBQ85" s="555"/>
      <c r="UBR85" s="555"/>
      <c r="UBS85" s="555"/>
      <c r="UBT85" s="555"/>
      <c r="UBU85" s="555"/>
      <c r="UBV85" s="555"/>
      <c r="UBW85" s="555"/>
      <c r="UBX85" s="555"/>
      <c r="UBY85" s="555"/>
      <c r="UBZ85" s="555"/>
      <c r="UCA85" s="555"/>
      <c r="UCB85" s="555"/>
      <c r="UCC85" s="555"/>
      <c r="UCD85" s="555"/>
      <c r="UCE85" s="555"/>
      <c r="UCF85" s="555"/>
      <c r="UCG85" s="555"/>
      <c r="UCH85" s="555"/>
      <c r="UCI85" s="555"/>
      <c r="UCJ85" s="555"/>
      <c r="UCK85" s="555"/>
      <c r="UCL85" s="555"/>
      <c r="UCM85" s="555"/>
      <c r="UCN85" s="555"/>
      <c r="UCO85" s="555"/>
      <c r="UCP85" s="555"/>
      <c r="UCQ85" s="555"/>
      <c r="UCR85" s="555"/>
      <c r="UCS85" s="555"/>
      <c r="UCT85" s="555"/>
      <c r="UCU85" s="555"/>
      <c r="UCV85" s="555"/>
      <c r="UCW85" s="555"/>
      <c r="UCX85" s="555"/>
      <c r="UCY85" s="555"/>
      <c r="UCZ85" s="555"/>
      <c r="UDA85" s="555"/>
      <c r="UDB85" s="555"/>
      <c r="UDC85" s="555"/>
      <c r="UDD85" s="555"/>
      <c r="UDE85" s="555"/>
      <c r="UDF85" s="555"/>
      <c r="UDG85" s="555"/>
      <c r="UDH85" s="555"/>
      <c r="UDI85" s="555"/>
      <c r="UDJ85" s="555"/>
      <c r="UDK85" s="555"/>
      <c r="UDL85" s="555"/>
      <c r="UDM85" s="555"/>
      <c r="UDN85" s="555"/>
      <c r="UDO85" s="555"/>
      <c r="UDP85" s="555"/>
      <c r="UDQ85" s="555"/>
      <c r="UDR85" s="555"/>
      <c r="UDS85" s="555"/>
      <c r="UDT85" s="555"/>
      <c r="UDU85" s="555"/>
      <c r="UDV85" s="555"/>
      <c r="UDW85" s="555"/>
      <c r="UDX85" s="555"/>
      <c r="UDY85" s="555"/>
      <c r="UDZ85" s="555"/>
      <c r="UEA85" s="555"/>
      <c r="UEB85" s="555"/>
      <c r="UEC85" s="555"/>
      <c r="UED85" s="555"/>
      <c r="UEE85" s="555"/>
      <c r="UEF85" s="555"/>
      <c r="UEG85" s="555"/>
      <c r="UEH85" s="555"/>
      <c r="UEI85" s="555"/>
      <c r="UEJ85" s="555"/>
      <c r="UEK85" s="555"/>
      <c r="UEL85" s="555"/>
      <c r="UEM85" s="555"/>
      <c r="UEN85" s="555"/>
      <c r="UEO85" s="555"/>
      <c r="UEP85" s="555"/>
      <c r="UEQ85" s="555"/>
      <c r="UER85" s="555"/>
      <c r="UES85" s="555"/>
      <c r="UET85" s="555"/>
      <c r="UEU85" s="555"/>
      <c r="UEV85" s="555"/>
      <c r="UEW85" s="555"/>
      <c r="UEX85" s="555"/>
      <c r="UEY85" s="555"/>
      <c r="UEZ85" s="555"/>
      <c r="UFA85" s="555"/>
      <c r="UFB85" s="555"/>
      <c r="UFC85" s="555"/>
      <c r="UFD85" s="555"/>
      <c r="UFE85" s="555"/>
      <c r="UFF85" s="555"/>
      <c r="UFG85" s="555"/>
      <c r="UFH85" s="555"/>
      <c r="UFI85" s="555"/>
      <c r="UFJ85" s="555"/>
      <c r="UFK85" s="555"/>
      <c r="UFL85" s="555"/>
      <c r="UFM85" s="555"/>
      <c r="UFN85" s="555"/>
      <c r="UFO85" s="555"/>
      <c r="UFP85" s="555"/>
      <c r="UFQ85" s="555"/>
      <c r="UFR85" s="555"/>
      <c r="UFS85" s="555"/>
      <c r="UFT85" s="555"/>
      <c r="UFU85" s="555"/>
      <c r="UFV85" s="555"/>
      <c r="UFW85" s="555"/>
      <c r="UFX85" s="555"/>
      <c r="UFY85" s="555"/>
      <c r="UFZ85" s="555"/>
      <c r="UGA85" s="555"/>
      <c r="UGB85" s="555"/>
      <c r="UGC85" s="555"/>
      <c r="UGD85" s="555"/>
      <c r="UGE85" s="555"/>
      <c r="UGF85" s="555"/>
      <c r="UGG85" s="555"/>
      <c r="UGH85" s="555"/>
      <c r="UGI85" s="555"/>
      <c r="UGJ85" s="555"/>
      <c r="UGK85" s="555"/>
      <c r="UGL85" s="555"/>
      <c r="UGM85" s="555"/>
      <c r="UGN85" s="555"/>
      <c r="UGO85" s="555"/>
      <c r="UGP85" s="555"/>
      <c r="UGQ85" s="555"/>
      <c r="UGR85" s="555"/>
      <c r="UGS85" s="555"/>
      <c r="UGT85" s="555"/>
      <c r="UGU85" s="555"/>
      <c r="UGV85" s="555"/>
      <c r="UGW85" s="555"/>
      <c r="UGX85" s="555"/>
      <c r="UGY85" s="555"/>
      <c r="UGZ85" s="555"/>
      <c r="UHA85" s="555"/>
      <c r="UHB85" s="555"/>
      <c r="UHC85" s="555"/>
      <c r="UHD85" s="555"/>
      <c r="UHE85" s="555"/>
      <c r="UHF85" s="555"/>
      <c r="UHG85" s="555"/>
      <c r="UHH85" s="555"/>
      <c r="UHI85" s="555"/>
      <c r="UHJ85" s="555"/>
      <c r="UHK85" s="555"/>
      <c r="UHL85" s="555"/>
      <c r="UHM85" s="555"/>
      <c r="UHN85" s="555"/>
      <c r="UHO85" s="555"/>
      <c r="UHP85" s="555"/>
      <c r="UHQ85" s="555"/>
      <c r="UHR85" s="555"/>
      <c r="UHS85" s="555"/>
      <c r="UHT85" s="555"/>
      <c r="UHU85" s="555"/>
      <c r="UHV85" s="555"/>
      <c r="UHW85" s="555"/>
      <c r="UHX85" s="555"/>
      <c r="UHY85" s="555"/>
      <c r="UHZ85" s="555"/>
      <c r="UIA85" s="555"/>
      <c r="UIB85" s="555"/>
      <c r="UIC85" s="555"/>
      <c r="UID85" s="555"/>
      <c r="UIE85" s="555"/>
      <c r="UIF85" s="555"/>
      <c r="UIG85" s="555"/>
      <c r="UIH85" s="555"/>
      <c r="UII85" s="555"/>
      <c r="UIJ85" s="555"/>
      <c r="UIK85" s="555"/>
      <c r="UIL85" s="555"/>
      <c r="UIM85" s="555"/>
      <c r="UIN85" s="555"/>
      <c r="UIO85" s="555"/>
      <c r="UIP85" s="555"/>
      <c r="UIQ85" s="555"/>
      <c r="UIR85" s="555"/>
      <c r="UIS85" s="555"/>
      <c r="UIT85" s="555"/>
      <c r="UIU85" s="555"/>
      <c r="UIV85" s="555"/>
      <c r="UIW85" s="555"/>
      <c r="UIX85" s="555"/>
      <c r="UIY85" s="555"/>
      <c r="UIZ85" s="555"/>
      <c r="UJA85" s="555"/>
      <c r="UJB85" s="555"/>
      <c r="UJC85" s="555"/>
      <c r="UJD85" s="555"/>
      <c r="UJE85" s="555"/>
      <c r="UJF85" s="555"/>
      <c r="UJG85" s="555"/>
      <c r="UJH85" s="555"/>
      <c r="UJI85" s="555"/>
      <c r="UJJ85" s="555"/>
      <c r="UJK85" s="555"/>
      <c r="UJL85" s="555"/>
      <c r="UJM85" s="555"/>
      <c r="UJN85" s="555"/>
      <c r="UJO85" s="555"/>
      <c r="UJP85" s="555"/>
      <c r="UJQ85" s="555"/>
      <c r="UJR85" s="555"/>
      <c r="UJS85" s="555"/>
      <c r="UJT85" s="555"/>
      <c r="UJU85" s="555"/>
      <c r="UJV85" s="555"/>
      <c r="UJW85" s="555"/>
      <c r="UJX85" s="555"/>
      <c r="UJY85" s="555"/>
      <c r="UJZ85" s="555"/>
      <c r="UKA85" s="555"/>
      <c r="UKB85" s="555"/>
      <c r="UKC85" s="555"/>
      <c r="UKD85" s="555"/>
      <c r="UKE85" s="555"/>
      <c r="UKF85" s="555"/>
      <c r="UKG85" s="555"/>
      <c r="UKH85" s="555"/>
      <c r="UKI85" s="555"/>
      <c r="UKJ85" s="555"/>
      <c r="UKK85" s="555"/>
      <c r="UKL85" s="555"/>
      <c r="UKM85" s="555"/>
      <c r="UKN85" s="555"/>
      <c r="UKO85" s="555"/>
      <c r="UKP85" s="555"/>
      <c r="UKQ85" s="555"/>
      <c r="UKR85" s="555"/>
      <c r="UKS85" s="555"/>
      <c r="UKT85" s="555"/>
      <c r="UKU85" s="555"/>
      <c r="UKV85" s="555"/>
      <c r="UKW85" s="555"/>
      <c r="UKX85" s="555"/>
      <c r="UKY85" s="555"/>
      <c r="UKZ85" s="555"/>
      <c r="ULA85" s="555"/>
      <c r="ULB85" s="555"/>
      <c r="ULC85" s="555"/>
      <c r="ULD85" s="555"/>
      <c r="ULE85" s="555"/>
      <c r="ULF85" s="555"/>
      <c r="ULG85" s="555"/>
      <c r="ULH85" s="555"/>
      <c r="ULI85" s="555"/>
      <c r="ULJ85" s="555"/>
      <c r="ULK85" s="555"/>
      <c r="ULL85" s="555"/>
      <c r="ULM85" s="555"/>
      <c r="ULN85" s="555"/>
      <c r="ULO85" s="555"/>
      <c r="ULP85" s="555"/>
      <c r="ULQ85" s="555"/>
      <c r="ULR85" s="555"/>
      <c r="ULS85" s="555"/>
      <c r="ULT85" s="555"/>
      <c r="ULU85" s="555"/>
      <c r="ULV85" s="555"/>
      <c r="ULW85" s="555"/>
      <c r="ULX85" s="555"/>
      <c r="ULY85" s="555"/>
      <c r="ULZ85" s="555"/>
      <c r="UMA85" s="555"/>
      <c r="UMB85" s="555"/>
      <c r="UMC85" s="555"/>
      <c r="UMD85" s="555"/>
      <c r="UME85" s="555"/>
      <c r="UMF85" s="555"/>
      <c r="UMG85" s="555"/>
      <c r="UMH85" s="555"/>
      <c r="UMI85" s="555"/>
      <c r="UMJ85" s="555"/>
      <c r="UMK85" s="555"/>
      <c r="UML85" s="555"/>
      <c r="UMM85" s="555"/>
      <c r="UMN85" s="555"/>
      <c r="UMO85" s="555"/>
      <c r="UMP85" s="555"/>
      <c r="UMQ85" s="555"/>
      <c r="UMR85" s="555"/>
      <c r="UMS85" s="555"/>
      <c r="UMT85" s="555"/>
      <c r="UMU85" s="555"/>
      <c r="UMV85" s="555"/>
      <c r="UMW85" s="555"/>
      <c r="UMX85" s="555"/>
      <c r="UMY85" s="555"/>
      <c r="UMZ85" s="555"/>
      <c r="UNA85" s="555"/>
      <c r="UNB85" s="555"/>
      <c r="UNC85" s="555"/>
      <c r="UND85" s="555"/>
      <c r="UNE85" s="555"/>
      <c r="UNF85" s="555"/>
      <c r="UNG85" s="555"/>
      <c r="UNH85" s="555"/>
      <c r="UNI85" s="555"/>
      <c r="UNJ85" s="555"/>
      <c r="UNK85" s="555"/>
      <c r="UNL85" s="555"/>
      <c r="UNM85" s="555"/>
      <c r="UNN85" s="555"/>
      <c r="UNO85" s="555"/>
      <c r="UNP85" s="555"/>
      <c r="UNQ85" s="555"/>
      <c r="UNR85" s="555"/>
      <c r="UNS85" s="555"/>
      <c r="UNT85" s="555"/>
      <c r="UNU85" s="555"/>
      <c r="UNV85" s="555"/>
      <c r="UNW85" s="555"/>
      <c r="UNX85" s="555"/>
      <c r="UNY85" s="555"/>
      <c r="UNZ85" s="555"/>
      <c r="UOA85" s="555"/>
      <c r="UOB85" s="555"/>
      <c r="UOC85" s="555"/>
      <c r="UOD85" s="555"/>
      <c r="UOE85" s="555"/>
      <c r="UOF85" s="555"/>
      <c r="UOG85" s="555"/>
      <c r="UOH85" s="555"/>
      <c r="UOI85" s="555"/>
      <c r="UOJ85" s="555"/>
      <c r="UOK85" s="555"/>
      <c r="UOL85" s="555"/>
      <c r="UOM85" s="555"/>
      <c r="UON85" s="555"/>
      <c r="UOO85" s="555"/>
      <c r="UOP85" s="555"/>
      <c r="UOQ85" s="555"/>
      <c r="UOR85" s="555"/>
      <c r="UOS85" s="555"/>
      <c r="UOT85" s="555"/>
      <c r="UOU85" s="555"/>
      <c r="UOV85" s="555"/>
      <c r="UOW85" s="555"/>
      <c r="UOX85" s="555"/>
      <c r="UOY85" s="555"/>
      <c r="UOZ85" s="555"/>
      <c r="UPA85" s="555"/>
      <c r="UPB85" s="555"/>
      <c r="UPC85" s="555"/>
      <c r="UPD85" s="555"/>
      <c r="UPE85" s="555"/>
      <c r="UPF85" s="555"/>
      <c r="UPG85" s="555"/>
      <c r="UPH85" s="555"/>
      <c r="UPI85" s="555"/>
      <c r="UPJ85" s="555"/>
      <c r="UPK85" s="555"/>
      <c r="UPL85" s="555"/>
      <c r="UPM85" s="555"/>
      <c r="UPN85" s="555"/>
      <c r="UPO85" s="555"/>
      <c r="UPP85" s="555"/>
      <c r="UPQ85" s="555"/>
      <c r="UPR85" s="555"/>
      <c r="UPS85" s="555"/>
      <c r="UPT85" s="555"/>
      <c r="UPU85" s="555"/>
      <c r="UPV85" s="555"/>
      <c r="UPW85" s="555"/>
      <c r="UPX85" s="555"/>
      <c r="UPY85" s="555"/>
      <c r="UPZ85" s="555"/>
      <c r="UQA85" s="555"/>
      <c r="UQB85" s="555"/>
      <c r="UQC85" s="555"/>
      <c r="UQD85" s="555"/>
      <c r="UQE85" s="555"/>
      <c r="UQF85" s="555"/>
      <c r="UQG85" s="555"/>
      <c r="UQH85" s="555"/>
      <c r="UQI85" s="555"/>
      <c r="UQJ85" s="555"/>
      <c r="UQK85" s="555"/>
      <c r="UQL85" s="555"/>
      <c r="UQM85" s="555"/>
      <c r="UQN85" s="555"/>
      <c r="UQO85" s="555"/>
      <c r="UQP85" s="555"/>
      <c r="UQQ85" s="555"/>
      <c r="UQR85" s="555"/>
      <c r="UQS85" s="555"/>
      <c r="UQT85" s="555"/>
      <c r="UQU85" s="555"/>
      <c r="UQV85" s="555"/>
      <c r="UQW85" s="555"/>
      <c r="UQX85" s="555"/>
      <c r="UQY85" s="555"/>
      <c r="UQZ85" s="555"/>
      <c r="URA85" s="555"/>
      <c r="URB85" s="555"/>
      <c r="URC85" s="555"/>
      <c r="URD85" s="555"/>
      <c r="URE85" s="555"/>
      <c r="URF85" s="555"/>
      <c r="URG85" s="555"/>
      <c r="URH85" s="555"/>
      <c r="URI85" s="555"/>
      <c r="URJ85" s="555"/>
      <c r="URK85" s="555"/>
      <c r="URL85" s="555"/>
      <c r="URM85" s="555"/>
      <c r="URN85" s="555"/>
      <c r="URO85" s="555"/>
      <c r="URP85" s="555"/>
      <c r="URQ85" s="555"/>
      <c r="URR85" s="555"/>
      <c r="URS85" s="555"/>
      <c r="URT85" s="555"/>
      <c r="URU85" s="555"/>
      <c r="URV85" s="555"/>
      <c r="URW85" s="555"/>
      <c r="URX85" s="555"/>
      <c r="URY85" s="555"/>
      <c r="URZ85" s="555"/>
      <c r="USA85" s="555"/>
      <c r="USB85" s="555"/>
      <c r="USC85" s="555"/>
      <c r="USD85" s="555"/>
      <c r="USE85" s="555"/>
      <c r="USF85" s="555"/>
      <c r="USG85" s="555"/>
      <c r="USH85" s="555"/>
      <c r="USI85" s="555"/>
      <c r="USJ85" s="555"/>
      <c r="USK85" s="555"/>
      <c r="USL85" s="555"/>
      <c r="USM85" s="555"/>
      <c r="USN85" s="555"/>
      <c r="USO85" s="555"/>
      <c r="USP85" s="555"/>
      <c r="USQ85" s="555"/>
      <c r="USR85" s="555"/>
      <c r="USS85" s="555"/>
      <c r="UST85" s="555"/>
      <c r="USU85" s="555"/>
      <c r="USV85" s="555"/>
      <c r="USW85" s="555"/>
      <c r="USX85" s="555"/>
      <c r="USY85" s="555"/>
      <c r="USZ85" s="555"/>
      <c r="UTA85" s="555"/>
      <c r="UTB85" s="555"/>
      <c r="UTC85" s="555"/>
      <c r="UTD85" s="555"/>
      <c r="UTE85" s="555"/>
      <c r="UTF85" s="555"/>
      <c r="UTG85" s="555"/>
      <c r="UTH85" s="555"/>
      <c r="UTI85" s="555"/>
      <c r="UTJ85" s="555"/>
      <c r="UTK85" s="555"/>
      <c r="UTL85" s="555"/>
      <c r="UTM85" s="555"/>
      <c r="UTN85" s="555"/>
      <c r="UTO85" s="555"/>
      <c r="UTP85" s="555"/>
      <c r="UTQ85" s="555"/>
      <c r="UTR85" s="555"/>
      <c r="UTS85" s="555"/>
      <c r="UTT85" s="555"/>
      <c r="UTU85" s="555"/>
      <c r="UTV85" s="555"/>
      <c r="UTW85" s="555"/>
      <c r="UTX85" s="555"/>
      <c r="UTY85" s="555"/>
      <c r="UTZ85" s="555"/>
      <c r="UUA85" s="555"/>
      <c r="UUB85" s="555"/>
      <c r="UUC85" s="555"/>
      <c r="UUD85" s="555"/>
      <c r="UUE85" s="555"/>
      <c r="UUF85" s="555"/>
      <c r="UUG85" s="555"/>
      <c r="UUH85" s="555"/>
      <c r="UUI85" s="555"/>
      <c r="UUJ85" s="555"/>
      <c r="UUK85" s="555"/>
      <c r="UUL85" s="555"/>
      <c r="UUM85" s="555"/>
      <c r="UUN85" s="555"/>
      <c r="UUO85" s="555"/>
      <c r="UUP85" s="555"/>
      <c r="UUQ85" s="555"/>
      <c r="UUR85" s="555"/>
      <c r="UUS85" s="555"/>
      <c r="UUT85" s="555"/>
      <c r="UUU85" s="555"/>
      <c r="UUV85" s="555"/>
      <c r="UUW85" s="555"/>
      <c r="UUX85" s="555"/>
      <c r="UUY85" s="555"/>
      <c r="UUZ85" s="555"/>
      <c r="UVA85" s="555"/>
      <c r="UVB85" s="555"/>
      <c r="UVC85" s="555"/>
      <c r="UVD85" s="555"/>
      <c r="UVE85" s="555"/>
      <c r="UVF85" s="555"/>
      <c r="UVG85" s="555"/>
      <c r="UVH85" s="555"/>
      <c r="UVI85" s="555"/>
      <c r="UVJ85" s="555"/>
      <c r="UVK85" s="555"/>
      <c r="UVL85" s="555"/>
      <c r="UVM85" s="555"/>
      <c r="UVN85" s="555"/>
      <c r="UVO85" s="555"/>
      <c r="UVP85" s="555"/>
      <c r="UVQ85" s="555"/>
      <c r="UVR85" s="555"/>
      <c r="UVS85" s="555"/>
      <c r="UVT85" s="555"/>
      <c r="UVU85" s="555"/>
      <c r="UVV85" s="555"/>
      <c r="UVW85" s="555"/>
      <c r="UVX85" s="555"/>
      <c r="UVY85" s="555"/>
      <c r="UVZ85" s="555"/>
      <c r="UWA85" s="555"/>
      <c r="UWB85" s="555"/>
      <c r="UWC85" s="555"/>
      <c r="UWD85" s="555"/>
      <c r="UWE85" s="555"/>
      <c r="UWF85" s="555"/>
      <c r="UWG85" s="555"/>
      <c r="UWH85" s="555"/>
      <c r="UWI85" s="555"/>
      <c r="UWJ85" s="555"/>
      <c r="UWK85" s="555"/>
      <c r="UWL85" s="555"/>
      <c r="UWM85" s="555"/>
      <c r="UWN85" s="555"/>
      <c r="UWO85" s="555"/>
      <c r="UWP85" s="555"/>
      <c r="UWQ85" s="555"/>
      <c r="UWR85" s="555"/>
      <c r="UWS85" s="555"/>
      <c r="UWT85" s="555"/>
      <c r="UWU85" s="555"/>
      <c r="UWV85" s="555"/>
      <c r="UWW85" s="555"/>
      <c r="UWX85" s="555"/>
      <c r="UWY85" s="555"/>
      <c r="UWZ85" s="555"/>
      <c r="UXA85" s="555"/>
      <c r="UXB85" s="555"/>
      <c r="UXC85" s="555"/>
      <c r="UXD85" s="555"/>
      <c r="UXE85" s="555"/>
      <c r="UXF85" s="555"/>
      <c r="UXG85" s="555"/>
      <c r="UXH85" s="555"/>
      <c r="UXI85" s="555"/>
      <c r="UXJ85" s="555"/>
      <c r="UXK85" s="555"/>
      <c r="UXL85" s="555"/>
      <c r="UXM85" s="555"/>
      <c r="UXN85" s="555"/>
      <c r="UXO85" s="555"/>
      <c r="UXP85" s="555"/>
      <c r="UXQ85" s="555"/>
      <c r="UXR85" s="555"/>
      <c r="UXS85" s="555"/>
      <c r="UXT85" s="555"/>
      <c r="UXU85" s="555"/>
      <c r="UXV85" s="555"/>
      <c r="UXW85" s="555"/>
      <c r="UXX85" s="555"/>
      <c r="UXY85" s="555"/>
      <c r="UXZ85" s="555"/>
      <c r="UYA85" s="555"/>
      <c r="UYB85" s="555"/>
      <c r="UYC85" s="555"/>
      <c r="UYD85" s="555"/>
      <c r="UYE85" s="555"/>
      <c r="UYF85" s="555"/>
      <c r="UYG85" s="555"/>
      <c r="UYH85" s="555"/>
      <c r="UYI85" s="555"/>
      <c r="UYJ85" s="555"/>
      <c r="UYK85" s="555"/>
      <c r="UYL85" s="555"/>
      <c r="UYM85" s="555"/>
      <c r="UYN85" s="555"/>
      <c r="UYO85" s="555"/>
      <c r="UYP85" s="555"/>
      <c r="UYQ85" s="555"/>
      <c r="UYR85" s="555"/>
      <c r="UYS85" s="555"/>
      <c r="UYT85" s="555"/>
      <c r="UYU85" s="555"/>
      <c r="UYV85" s="555"/>
      <c r="UYW85" s="555"/>
      <c r="UYX85" s="555"/>
      <c r="UYY85" s="555"/>
      <c r="UYZ85" s="555"/>
      <c r="UZA85" s="555"/>
      <c r="UZB85" s="555"/>
      <c r="UZC85" s="555"/>
      <c r="UZD85" s="555"/>
      <c r="UZE85" s="555"/>
      <c r="UZF85" s="555"/>
      <c r="UZG85" s="555"/>
      <c r="UZH85" s="555"/>
      <c r="UZI85" s="555"/>
      <c r="UZJ85" s="555"/>
      <c r="UZK85" s="555"/>
      <c r="UZL85" s="555"/>
      <c r="UZM85" s="555"/>
      <c r="UZN85" s="555"/>
      <c r="UZO85" s="555"/>
      <c r="UZP85" s="555"/>
      <c r="UZQ85" s="555"/>
      <c r="UZR85" s="555"/>
      <c r="UZS85" s="555"/>
      <c r="UZT85" s="555"/>
      <c r="UZU85" s="555"/>
      <c r="UZV85" s="555"/>
      <c r="UZW85" s="555"/>
      <c r="UZX85" s="555"/>
      <c r="UZY85" s="555"/>
      <c r="UZZ85" s="555"/>
      <c r="VAA85" s="555"/>
      <c r="VAB85" s="555"/>
      <c r="VAC85" s="555"/>
      <c r="VAD85" s="555"/>
      <c r="VAE85" s="555"/>
      <c r="VAF85" s="555"/>
      <c r="VAG85" s="555"/>
      <c r="VAH85" s="555"/>
      <c r="VAI85" s="555"/>
      <c r="VAJ85" s="555"/>
      <c r="VAK85" s="555"/>
      <c r="VAL85" s="555"/>
      <c r="VAM85" s="555"/>
      <c r="VAN85" s="555"/>
      <c r="VAO85" s="555"/>
      <c r="VAP85" s="555"/>
      <c r="VAQ85" s="555"/>
      <c r="VAR85" s="555"/>
      <c r="VAS85" s="555"/>
      <c r="VAT85" s="555"/>
      <c r="VAU85" s="555"/>
      <c r="VAV85" s="555"/>
      <c r="VAW85" s="555"/>
      <c r="VAX85" s="555"/>
      <c r="VAY85" s="555"/>
      <c r="VAZ85" s="555"/>
      <c r="VBA85" s="555"/>
      <c r="VBB85" s="555"/>
      <c r="VBC85" s="555"/>
      <c r="VBD85" s="555"/>
      <c r="VBE85" s="555"/>
      <c r="VBF85" s="555"/>
      <c r="VBG85" s="555"/>
      <c r="VBH85" s="555"/>
      <c r="VBI85" s="555"/>
      <c r="VBJ85" s="555"/>
      <c r="VBK85" s="555"/>
      <c r="VBL85" s="555"/>
      <c r="VBM85" s="555"/>
      <c r="VBN85" s="555"/>
      <c r="VBO85" s="555"/>
      <c r="VBP85" s="555"/>
      <c r="VBQ85" s="555"/>
      <c r="VBR85" s="555"/>
      <c r="VBS85" s="555"/>
      <c r="VBT85" s="555"/>
      <c r="VBU85" s="555"/>
      <c r="VBV85" s="555"/>
      <c r="VBW85" s="555"/>
      <c r="VBX85" s="555"/>
      <c r="VBY85" s="555"/>
      <c r="VBZ85" s="555"/>
      <c r="VCA85" s="555"/>
      <c r="VCB85" s="555"/>
      <c r="VCC85" s="555"/>
      <c r="VCD85" s="555"/>
      <c r="VCE85" s="555"/>
      <c r="VCF85" s="555"/>
      <c r="VCG85" s="555"/>
      <c r="VCH85" s="555"/>
      <c r="VCI85" s="555"/>
      <c r="VCJ85" s="555"/>
      <c r="VCK85" s="555"/>
      <c r="VCL85" s="555"/>
      <c r="VCM85" s="555"/>
      <c r="VCN85" s="555"/>
      <c r="VCO85" s="555"/>
      <c r="VCP85" s="555"/>
      <c r="VCQ85" s="555"/>
      <c r="VCR85" s="555"/>
      <c r="VCS85" s="555"/>
      <c r="VCT85" s="555"/>
      <c r="VCU85" s="555"/>
      <c r="VCV85" s="555"/>
      <c r="VCW85" s="555"/>
      <c r="VCX85" s="555"/>
      <c r="VCY85" s="555"/>
      <c r="VCZ85" s="555"/>
      <c r="VDA85" s="555"/>
      <c r="VDB85" s="555"/>
      <c r="VDC85" s="555"/>
      <c r="VDD85" s="555"/>
      <c r="VDE85" s="555"/>
      <c r="VDF85" s="555"/>
      <c r="VDG85" s="555"/>
      <c r="VDH85" s="555"/>
      <c r="VDI85" s="555"/>
      <c r="VDJ85" s="555"/>
      <c r="VDK85" s="555"/>
      <c r="VDL85" s="555"/>
      <c r="VDM85" s="555"/>
      <c r="VDN85" s="555"/>
      <c r="VDO85" s="555"/>
      <c r="VDP85" s="555"/>
      <c r="VDQ85" s="555"/>
      <c r="VDR85" s="555"/>
      <c r="VDS85" s="555"/>
      <c r="VDT85" s="555"/>
      <c r="VDU85" s="555"/>
      <c r="VDV85" s="555"/>
      <c r="VDW85" s="555"/>
      <c r="VDX85" s="555"/>
      <c r="VDY85" s="555"/>
      <c r="VDZ85" s="555"/>
      <c r="VEA85" s="555"/>
      <c r="VEB85" s="555"/>
      <c r="VEC85" s="555"/>
      <c r="VED85" s="555"/>
      <c r="VEE85" s="555"/>
      <c r="VEF85" s="555"/>
      <c r="VEG85" s="555"/>
      <c r="VEH85" s="555"/>
      <c r="VEI85" s="555"/>
      <c r="VEJ85" s="555"/>
      <c r="VEK85" s="555"/>
      <c r="VEL85" s="555"/>
      <c r="VEM85" s="555"/>
      <c r="VEN85" s="555"/>
      <c r="VEO85" s="555"/>
      <c r="VEP85" s="555"/>
      <c r="VEQ85" s="555"/>
      <c r="VER85" s="555"/>
      <c r="VES85" s="555"/>
      <c r="VET85" s="555"/>
      <c r="VEU85" s="555"/>
      <c r="VEV85" s="555"/>
      <c r="VEW85" s="555"/>
      <c r="VEX85" s="555"/>
      <c r="VEY85" s="555"/>
      <c r="VEZ85" s="555"/>
      <c r="VFA85" s="555"/>
      <c r="VFB85" s="555"/>
      <c r="VFC85" s="555"/>
      <c r="VFD85" s="555"/>
      <c r="VFE85" s="555"/>
      <c r="VFF85" s="555"/>
      <c r="VFG85" s="555"/>
      <c r="VFH85" s="555"/>
      <c r="VFI85" s="555"/>
      <c r="VFJ85" s="555"/>
      <c r="VFK85" s="555"/>
      <c r="VFL85" s="555"/>
      <c r="VFM85" s="555"/>
      <c r="VFN85" s="555"/>
      <c r="VFO85" s="555"/>
      <c r="VFP85" s="555"/>
      <c r="VFQ85" s="555"/>
      <c r="VFR85" s="555"/>
      <c r="VFS85" s="555"/>
      <c r="VFT85" s="555"/>
      <c r="VFU85" s="555"/>
      <c r="VFV85" s="555"/>
      <c r="VFW85" s="555"/>
      <c r="VFX85" s="555"/>
      <c r="VFY85" s="555"/>
      <c r="VFZ85" s="555"/>
      <c r="VGA85" s="555"/>
      <c r="VGB85" s="555"/>
      <c r="VGC85" s="555"/>
      <c r="VGD85" s="555"/>
      <c r="VGE85" s="555"/>
      <c r="VGF85" s="555"/>
      <c r="VGG85" s="555"/>
      <c r="VGH85" s="555"/>
      <c r="VGI85" s="555"/>
      <c r="VGJ85" s="555"/>
      <c r="VGK85" s="555"/>
      <c r="VGL85" s="555"/>
      <c r="VGM85" s="555"/>
      <c r="VGN85" s="555"/>
      <c r="VGO85" s="555"/>
      <c r="VGP85" s="555"/>
      <c r="VGQ85" s="555"/>
      <c r="VGR85" s="555"/>
      <c r="VGS85" s="555"/>
      <c r="VGT85" s="555"/>
      <c r="VGU85" s="555"/>
      <c r="VGV85" s="555"/>
      <c r="VGW85" s="555"/>
      <c r="VGX85" s="555"/>
      <c r="VGY85" s="555"/>
      <c r="VGZ85" s="555"/>
      <c r="VHA85" s="555"/>
      <c r="VHB85" s="555"/>
      <c r="VHC85" s="555"/>
      <c r="VHD85" s="555"/>
      <c r="VHE85" s="555"/>
      <c r="VHF85" s="555"/>
      <c r="VHG85" s="555"/>
      <c r="VHH85" s="555"/>
      <c r="VHI85" s="555"/>
      <c r="VHJ85" s="555"/>
      <c r="VHK85" s="555"/>
      <c r="VHL85" s="555"/>
      <c r="VHM85" s="555"/>
      <c r="VHN85" s="555"/>
      <c r="VHO85" s="555"/>
      <c r="VHP85" s="555"/>
      <c r="VHQ85" s="555"/>
      <c r="VHR85" s="555"/>
      <c r="VHS85" s="555"/>
      <c r="VHT85" s="555"/>
      <c r="VHU85" s="555"/>
      <c r="VHV85" s="555"/>
      <c r="VHW85" s="555"/>
      <c r="VHX85" s="555"/>
      <c r="VHY85" s="555"/>
      <c r="VHZ85" s="555"/>
      <c r="VIA85" s="555"/>
      <c r="VIB85" s="555"/>
      <c r="VIC85" s="555"/>
      <c r="VID85" s="555"/>
      <c r="VIE85" s="555"/>
      <c r="VIF85" s="555"/>
      <c r="VIG85" s="555"/>
      <c r="VIH85" s="555"/>
      <c r="VII85" s="555"/>
      <c r="VIJ85" s="555"/>
      <c r="VIK85" s="555"/>
      <c r="VIL85" s="555"/>
      <c r="VIM85" s="555"/>
      <c r="VIN85" s="555"/>
      <c r="VIO85" s="555"/>
      <c r="VIP85" s="555"/>
      <c r="VIQ85" s="555"/>
      <c r="VIR85" s="555"/>
      <c r="VIS85" s="555"/>
      <c r="VIT85" s="555"/>
      <c r="VIU85" s="555"/>
      <c r="VIV85" s="555"/>
      <c r="VIW85" s="555"/>
      <c r="VIX85" s="555"/>
      <c r="VIY85" s="555"/>
      <c r="VIZ85" s="555"/>
      <c r="VJA85" s="555"/>
      <c r="VJB85" s="555"/>
      <c r="VJC85" s="555"/>
      <c r="VJD85" s="555"/>
      <c r="VJE85" s="555"/>
      <c r="VJF85" s="555"/>
      <c r="VJG85" s="555"/>
      <c r="VJH85" s="555"/>
      <c r="VJI85" s="555"/>
      <c r="VJJ85" s="555"/>
      <c r="VJK85" s="555"/>
      <c r="VJL85" s="555"/>
      <c r="VJM85" s="555"/>
      <c r="VJN85" s="555"/>
      <c r="VJO85" s="555"/>
      <c r="VJP85" s="555"/>
      <c r="VJQ85" s="555"/>
      <c r="VJR85" s="555"/>
      <c r="VJS85" s="555"/>
      <c r="VJT85" s="555"/>
      <c r="VJU85" s="555"/>
      <c r="VJV85" s="555"/>
      <c r="VJW85" s="555"/>
      <c r="VJX85" s="555"/>
      <c r="VJY85" s="555"/>
      <c r="VJZ85" s="555"/>
      <c r="VKA85" s="555"/>
      <c r="VKB85" s="555"/>
      <c r="VKC85" s="555"/>
      <c r="VKD85" s="555"/>
      <c r="VKE85" s="555"/>
      <c r="VKF85" s="555"/>
      <c r="VKG85" s="555"/>
      <c r="VKH85" s="555"/>
      <c r="VKI85" s="555"/>
      <c r="VKJ85" s="555"/>
      <c r="VKK85" s="555"/>
      <c r="VKL85" s="555"/>
      <c r="VKM85" s="555"/>
      <c r="VKN85" s="555"/>
      <c r="VKO85" s="555"/>
      <c r="VKP85" s="555"/>
      <c r="VKQ85" s="555"/>
      <c r="VKR85" s="555"/>
      <c r="VKS85" s="555"/>
      <c r="VKT85" s="555"/>
      <c r="VKU85" s="555"/>
      <c r="VKV85" s="555"/>
      <c r="VKW85" s="555"/>
      <c r="VKX85" s="555"/>
      <c r="VKY85" s="555"/>
      <c r="VKZ85" s="555"/>
      <c r="VLA85" s="555"/>
      <c r="VLB85" s="555"/>
      <c r="VLC85" s="555"/>
      <c r="VLD85" s="555"/>
      <c r="VLE85" s="555"/>
      <c r="VLF85" s="555"/>
      <c r="VLG85" s="555"/>
      <c r="VLH85" s="555"/>
      <c r="VLI85" s="555"/>
      <c r="VLJ85" s="555"/>
      <c r="VLK85" s="555"/>
      <c r="VLL85" s="555"/>
      <c r="VLM85" s="555"/>
      <c r="VLN85" s="555"/>
      <c r="VLO85" s="555"/>
      <c r="VLP85" s="555"/>
      <c r="VLQ85" s="555"/>
      <c r="VLR85" s="555"/>
      <c r="VLS85" s="555"/>
      <c r="VLT85" s="555"/>
      <c r="VLU85" s="555"/>
      <c r="VLV85" s="555"/>
      <c r="VLW85" s="555"/>
      <c r="VLX85" s="555"/>
      <c r="VLY85" s="555"/>
      <c r="VLZ85" s="555"/>
      <c r="VMA85" s="555"/>
      <c r="VMB85" s="555"/>
      <c r="VMC85" s="555"/>
      <c r="VMD85" s="555"/>
      <c r="VME85" s="555"/>
      <c r="VMF85" s="555"/>
      <c r="VMG85" s="555"/>
      <c r="VMH85" s="555"/>
      <c r="VMI85" s="555"/>
      <c r="VMJ85" s="555"/>
      <c r="VMK85" s="555"/>
      <c r="VML85" s="555"/>
      <c r="VMM85" s="555"/>
      <c r="VMN85" s="555"/>
      <c r="VMO85" s="555"/>
      <c r="VMP85" s="555"/>
      <c r="VMQ85" s="555"/>
      <c r="VMR85" s="555"/>
      <c r="VMS85" s="555"/>
      <c r="VMT85" s="555"/>
      <c r="VMU85" s="555"/>
      <c r="VMV85" s="555"/>
      <c r="VMW85" s="555"/>
      <c r="VMX85" s="555"/>
      <c r="VMY85" s="555"/>
      <c r="VMZ85" s="555"/>
      <c r="VNA85" s="555"/>
      <c r="VNB85" s="555"/>
      <c r="VNC85" s="555"/>
      <c r="VND85" s="555"/>
      <c r="VNE85" s="555"/>
      <c r="VNF85" s="555"/>
      <c r="VNG85" s="555"/>
      <c r="VNH85" s="555"/>
      <c r="VNI85" s="555"/>
      <c r="VNJ85" s="555"/>
      <c r="VNK85" s="555"/>
      <c r="VNL85" s="555"/>
      <c r="VNM85" s="555"/>
      <c r="VNN85" s="555"/>
      <c r="VNO85" s="555"/>
      <c r="VNP85" s="555"/>
      <c r="VNQ85" s="555"/>
      <c r="VNR85" s="555"/>
      <c r="VNS85" s="555"/>
      <c r="VNT85" s="555"/>
      <c r="VNU85" s="555"/>
      <c r="VNV85" s="555"/>
      <c r="VNW85" s="555"/>
      <c r="VNX85" s="555"/>
      <c r="VNY85" s="555"/>
      <c r="VNZ85" s="555"/>
      <c r="VOA85" s="555"/>
      <c r="VOB85" s="555"/>
      <c r="VOC85" s="555"/>
      <c r="VOD85" s="555"/>
      <c r="VOE85" s="555"/>
      <c r="VOF85" s="555"/>
      <c r="VOG85" s="555"/>
      <c r="VOH85" s="555"/>
      <c r="VOI85" s="555"/>
      <c r="VOJ85" s="555"/>
      <c r="VOK85" s="555"/>
      <c r="VOL85" s="555"/>
      <c r="VOM85" s="555"/>
      <c r="VON85" s="555"/>
      <c r="VOO85" s="555"/>
      <c r="VOP85" s="555"/>
      <c r="VOQ85" s="555"/>
      <c r="VOR85" s="555"/>
      <c r="VOS85" s="555"/>
      <c r="VOT85" s="555"/>
      <c r="VOU85" s="555"/>
      <c r="VOV85" s="555"/>
      <c r="VOW85" s="555"/>
      <c r="VOX85" s="555"/>
      <c r="VOY85" s="555"/>
      <c r="VOZ85" s="555"/>
      <c r="VPA85" s="555"/>
      <c r="VPB85" s="555"/>
      <c r="VPC85" s="555"/>
      <c r="VPD85" s="555"/>
      <c r="VPE85" s="555"/>
      <c r="VPF85" s="555"/>
      <c r="VPG85" s="555"/>
      <c r="VPH85" s="555"/>
      <c r="VPI85" s="555"/>
      <c r="VPJ85" s="555"/>
      <c r="VPK85" s="555"/>
      <c r="VPL85" s="555"/>
      <c r="VPM85" s="555"/>
      <c r="VPN85" s="555"/>
      <c r="VPO85" s="555"/>
      <c r="VPP85" s="555"/>
      <c r="VPQ85" s="555"/>
      <c r="VPR85" s="555"/>
      <c r="VPS85" s="555"/>
      <c r="VPT85" s="555"/>
      <c r="VPU85" s="555"/>
      <c r="VPV85" s="555"/>
      <c r="VPW85" s="555"/>
      <c r="VPX85" s="555"/>
      <c r="VPY85" s="555"/>
      <c r="VPZ85" s="555"/>
      <c r="VQA85" s="555"/>
      <c r="VQB85" s="555"/>
      <c r="VQC85" s="555"/>
      <c r="VQD85" s="555"/>
      <c r="VQE85" s="555"/>
      <c r="VQF85" s="555"/>
      <c r="VQG85" s="555"/>
      <c r="VQH85" s="555"/>
      <c r="VQI85" s="555"/>
      <c r="VQJ85" s="555"/>
      <c r="VQK85" s="555"/>
      <c r="VQL85" s="555"/>
      <c r="VQM85" s="555"/>
      <c r="VQN85" s="555"/>
      <c r="VQO85" s="555"/>
      <c r="VQP85" s="555"/>
      <c r="VQQ85" s="555"/>
      <c r="VQR85" s="555"/>
      <c r="VQS85" s="555"/>
      <c r="VQT85" s="555"/>
      <c r="VQU85" s="555"/>
      <c r="VQV85" s="555"/>
      <c r="VQW85" s="555"/>
      <c r="VQX85" s="555"/>
      <c r="VQY85" s="555"/>
      <c r="VQZ85" s="555"/>
      <c r="VRA85" s="555"/>
      <c r="VRB85" s="555"/>
      <c r="VRC85" s="555"/>
      <c r="VRD85" s="555"/>
      <c r="VRE85" s="555"/>
      <c r="VRF85" s="555"/>
      <c r="VRG85" s="555"/>
      <c r="VRH85" s="555"/>
      <c r="VRI85" s="555"/>
      <c r="VRJ85" s="555"/>
      <c r="VRK85" s="555"/>
      <c r="VRL85" s="555"/>
      <c r="VRM85" s="555"/>
      <c r="VRN85" s="555"/>
      <c r="VRO85" s="555"/>
      <c r="VRP85" s="555"/>
      <c r="VRQ85" s="555"/>
      <c r="VRR85" s="555"/>
      <c r="VRS85" s="555"/>
      <c r="VRT85" s="555"/>
      <c r="VRU85" s="555"/>
      <c r="VRV85" s="555"/>
      <c r="VRW85" s="555"/>
      <c r="VRX85" s="555"/>
      <c r="VRY85" s="555"/>
      <c r="VRZ85" s="555"/>
      <c r="VSA85" s="555"/>
      <c r="VSB85" s="555"/>
      <c r="VSC85" s="555"/>
      <c r="VSD85" s="555"/>
      <c r="VSE85" s="555"/>
      <c r="VSF85" s="555"/>
      <c r="VSG85" s="555"/>
      <c r="VSH85" s="555"/>
      <c r="VSI85" s="555"/>
      <c r="VSJ85" s="555"/>
      <c r="VSK85" s="555"/>
      <c r="VSL85" s="555"/>
      <c r="VSM85" s="555"/>
      <c r="VSN85" s="555"/>
      <c r="VSO85" s="555"/>
      <c r="VSP85" s="555"/>
      <c r="VSQ85" s="555"/>
      <c r="VSR85" s="555"/>
      <c r="VSS85" s="555"/>
      <c r="VST85" s="555"/>
      <c r="VSU85" s="555"/>
      <c r="VSV85" s="555"/>
      <c r="VSW85" s="555"/>
      <c r="VSX85" s="555"/>
      <c r="VSY85" s="555"/>
      <c r="VSZ85" s="555"/>
      <c r="VTA85" s="555"/>
      <c r="VTB85" s="555"/>
      <c r="VTC85" s="555"/>
      <c r="VTD85" s="555"/>
      <c r="VTE85" s="555"/>
      <c r="VTF85" s="555"/>
      <c r="VTG85" s="555"/>
      <c r="VTH85" s="555"/>
      <c r="VTI85" s="555"/>
      <c r="VTJ85" s="555"/>
      <c r="VTK85" s="555"/>
      <c r="VTL85" s="555"/>
      <c r="VTM85" s="555"/>
      <c r="VTN85" s="555"/>
      <c r="VTO85" s="555"/>
      <c r="VTP85" s="555"/>
      <c r="VTQ85" s="555"/>
      <c r="VTR85" s="555"/>
      <c r="VTS85" s="555"/>
      <c r="VTT85" s="555"/>
      <c r="VTU85" s="555"/>
      <c r="VTV85" s="555"/>
      <c r="VTW85" s="555"/>
      <c r="VTX85" s="555"/>
      <c r="VTY85" s="555"/>
      <c r="VTZ85" s="555"/>
      <c r="VUA85" s="555"/>
      <c r="VUB85" s="555"/>
      <c r="VUC85" s="555"/>
      <c r="VUD85" s="555"/>
      <c r="VUE85" s="555"/>
      <c r="VUF85" s="555"/>
      <c r="VUG85" s="555"/>
      <c r="VUH85" s="555"/>
      <c r="VUI85" s="555"/>
      <c r="VUJ85" s="555"/>
      <c r="VUK85" s="555"/>
      <c r="VUL85" s="555"/>
      <c r="VUM85" s="555"/>
      <c r="VUN85" s="555"/>
      <c r="VUO85" s="555"/>
      <c r="VUP85" s="555"/>
      <c r="VUQ85" s="555"/>
      <c r="VUR85" s="555"/>
      <c r="VUS85" s="555"/>
      <c r="VUT85" s="555"/>
      <c r="VUU85" s="555"/>
      <c r="VUV85" s="555"/>
      <c r="VUW85" s="555"/>
      <c r="VUX85" s="555"/>
      <c r="VUY85" s="555"/>
      <c r="VUZ85" s="555"/>
      <c r="VVA85" s="555"/>
      <c r="VVB85" s="555"/>
      <c r="VVC85" s="555"/>
      <c r="VVD85" s="555"/>
      <c r="VVE85" s="555"/>
      <c r="VVF85" s="555"/>
      <c r="VVG85" s="555"/>
      <c r="VVH85" s="555"/>
      <c r="VVI85" s="555"/>
      <c r="VVJ85" s="555"/>
      <c r="VVK85" s="555"/>
      <c r="VVL85" s="555"/>
      <c r="VVM85" s="555"/>
      <c r="VVN85" s="555"/>
      <c r="VVO85" s="555"/>
      <c r="VVP85" s="555"/>
      <c r="VVQ85" s="555"/>
      <c r="VVR85" s="555"/>
      <c r="VVS85" s="555"/>
      <c r="VVT85" s="555"/>
      <c r="VVU85" s="555"/>
      <c r="VVV85" s="555"/>
      <c r="VVW85" s="555"/>
      <c r="VVX85" s="555"/>
      <c r="VVY85" s="555"/>
      <c r="VVZ85" s="555"/>
      <c r="VWA85" s="555"/>
      <c r="VWB85" s="555"/>
      <c r="VWC85" s="555"/>
      <c r="VWD85" s="555"/>
      <c r="VWE85" s="555"/>
      <c r="VWF85" s="555"/>
      <c r="VWG85" s="555"/>
      <c r="VWH85" s="555"/>
      <c r="VWI85" s="555"/>
      <c r="VWJ85" s="555"/>
      <c r="VWK85" s="555"/>
      <c r="VWL85" s="555"/>
      <c r="VWM85" s="555"/>
      <c r="VWN85" s="555"/>
      <c r="VWO85" s="555"/>
      <c r="VWP85" s="555"/>
      <c r="VWQ85" s="555"/>
      <c r="VWR85" s="555"/>
      <c r="VWS85" s="555"/>
      <c r="VWT85" s="555"/>
      <c r="VWU85" s="555"/>
      <c r="VWV85" s="555"/>
      <c r="VWW85" s="555"/>
      <c r="VWX85" s="555"/>
      <c r="VWY85" s="555"/>
      <c r="VWZ85" s="555"/>
      <c r="VXA85" s="555"/>
      <c r="VXB85" s="555"/>
      <c r="VXC85" s="555"/>
      <c r="VXD85" s="555"/>
      <c r="VXE85" s="555"/>
      <c r="VXF85" s="555"/>
      <c r="VXG85" s="555"/>
      <c r="VXH85" s="555"/>
      <c r="VXI85" s="555"/>
      <c r="VXJ85" s="555"/>
      <c r="VXK85" s="555"/>
      <c r="VXL85" s="555"/>
      <c r="VXM85" s="555"/>
      <c r="VXN85" s="555"/>
      <c r="VXO85" s="555"/>
      <c r="VXP85" s="555"/>
      <c r="VXQ85" s="555"/>
      <c r="VXR85" s="555"/>
      <c r="VXS85" s="555"/>
      <c r="VXT85" s="555"/>
      <c r="VXU85" s="555"/>
      <c r="VXV85" s="555"/>
      <c r="VXW85" s="555"/>
      <c r="VXX85" s="555"/>
      <c r="VXY85" s="555"/>
      <c r="VXZ85" s="555"/>
      <c r="VYA85" s="555"/>
      <c r="VYB85" s="555"/>
      <c r="VYC85" s="555"/>
      <c r="VYD85" s="555"/>
      <c r="VYE85" s="555"/>
      <c r="VYF85" s="555"/>
      <c r="VYG85" s="555"/>
      <c r="VYH85" s="555"/>
      <c r="VYI85" s="555"/>
      <c r="VYJ85" s="555"/>
      <c r="VYK85" s="555"/>
      <c r="VYL85" s="555"/>
      <c r="VYM85" s="555"/>
      <c r="VYN85" s="555"/>
      <c r="VYO85" s="555"/>
      <c r="VYP85" s="555"/>
      <c r="VYQ85" s="555"/>
      <c r="VYR85" s="555"/>
      <c r="VYS85" s="555"/>
      <c r="VYT85" s="555"/>
      <c r="VYU85" s="555"/>
      <c r="VYV85" s="555"/>
      <c r="VYW85" s="555"/>
      <c r="VYX85" s="555"/>
      <c r="VYY85" s="555"/>
      <c r="VYZ85" s="555"/>
      <c r="VZA85" s="555"/>
      <c r="VZB85" s="555"/>
      <c r="VZC85" s="555"/>
      <c r="VZD85" s="555"/>
      <c r="VZE85" s="555"/>
      <c r="VZF85" s="555"/>
      <c r="VZG85" s="555"/>
      <c r="VZH85" s="555"/>
      <c r="VZI85" s="555"/>
      <c r="VZJ85" s="555"/>
      <c r="VZK85" s="555"/>
      <c r="VZL85" s="555"/>
      <c r="VZM85" s="555"/>
      <c r="VZN85" s="555"/>
      <c r="VZO85" s="555"/>
      <c r="VZP85" s="555"/>
      <c r="VZQ85" s="555"/>
      <c r="VZR85" s="555"/>
      <c r="VZS85" s="555"/>
      <c r="VZT85" s="555"/>
      <c r="VZU85" s="555"/>
      <c r="VZV85" s="555"/>
      <c r="VZW85" s="555"/>
      <c r="VZX85" s="555"/>
      <c r="VZY85" s="555"/>
      <c r="VZZ85" s="555"/>
      <c r="WAA85" s="555"/>
      <c r="WAB85" s="555"/>
      <c r="WAC85" s="555"/>
      <c r="WAD85" s="555"/>
      <c r="WAE85" s="555"/>
      <c r="WAF85" s="555"/>
      <c r="WAG85" s="555"/>
      <c r="WAH85" s="555"/>
      <c r="WAI85" s="555"/>
      <c r="WAJ85" s="555"/>
      <c r="WAK85" s="555"/>
      <c r="WAL85" s="555"/>
      <c r="WAM85" s="555"/>
      <c r="WAN85" s="555"/>
      <c r="WAO85" s="555"/>
      <c r="WAP85" s="555"/>
      <c r="WAQ85" s="555"/>
      <c r="WAR85" s="555"/>
      <c r="WAS85" s="555"/>
      <c r="WAT85" s="555"/>
      <c r="WAU85" s="555"/>
      <c r="WAV85" s="555"/>
      <c r="WAW85" s="555"/>
      <c r="WAX85" s="555"/>
      <c r="WAY85" s="555"/>
      <c r="WAZ85" s="555"/>
      <c r="WBA85" s="555"/>
      <c r="WBB85" s="555"/>
      <c r="WBC85" s="555"/>
      <c r="WBD85" s="555"/>
      <c r="WBE85" s="555"/>
      <c r="WBF85" s="555"/>
      <c r="WBG85" s="555"/>
      <c r="WBH85" s="555"/>
      <c r="WBI85" s="555"/>
      <c r="WBJ85" s="555"/>
      <c r="WBK85" s="555"/>
      <c r="WBL85" s="555"/>
      <c r="WBM85" s="555"/>
      <c r="WBN85" s="555"/>
      <c r="WBO85" s="555"/>
      <c r="WBP85" s="555"/>
      <c r="WBQ85" s="555"/>
      <c r="WBR85" s="555"/>
      <c r="WBS85" s="555"/>
      <c r="WBT85" s="555"/>
      <c r="WBU85" s="555"/>
      <c r="WBV85" s="555"/>
      <c r="WBW85" s="555"/>
      <c r="WBX85" s="555"/>
      <c r="WBY85" s="555"/>
      <c r="WBZ85" s="555"/>
      <c r="WCA85" s="555"/>
      <c r="WCB85" s="555"/>
      <c r="WCC85" s="555"/>
      <c r="WCD85" s="555"/>
      <c r="WCE85" s="555"/>
      <c r="WCF85" s="555"/>
      <c r="WCG85" s="555"/>
      <c r="WCH85" s="555"/>
      <c r="WCI85" s="555"/>
      <c r="WCJ85" s="555"/>
      <c r="WCK85" s="555"/>
      <c r="WCL85" s="555"/>
      <c r="WCM85" s="555"/>
      <c r="WCN85" s="555"/>
      <c r="WCO85" s="555"/>
      <c r="WCP85" s="555"/>
      <c r="WCQ85" s="555"/>
      <c r="WCR85" s="555"/>
      <c r="WCS85" s="555"/>
      <c r="WCT85" s="555"/>
      <c r="WCU85" s="555"/>
      <c r="WCV85" s="555"/>
      <c r="WCW85" s="555"/>
      <c r="WCX85" s="555"/>
      <c r="WCY85" s="555"/>
      <c r="WCZ85" s="555"/>
      <c r="WDA85" s="555"/>
      <c r="WDB85" s="555"/>
      <c r="WDC85" s="555"/>
      <c r="WDD85" s="555"/>
      <c r="WDE85" s="555"/>
      <c r="WDF85" s="555"/>
      <c r="WDG85" s="555"/>
      <c r="WDH85" s="555"/>
      <c r="WDI85" s="555"/>
      <c r="WDJ85" s="555"/>
      <c r="WDK85" s="555"/>
      <c r="WDL85" s="555"/>
      <c r="WDM85" s="555"/>
      <c r="WDN85" s="555"/>
      <c r="WDO85" s="555"/>
      <c r="WDP85" s="555"/>
      <c r="WDQ85" s="555"/>
      <c r="WDR85" s="555"/>
      <c r="WDS85" s="555"/>
      <c r="WDT85" s="555"/>
      <c r="WDU85" s="555"/>
      <c r="WDV85" s="555"/>
      <c r="WDW85" s="555"/>
      <c r="WDX85" s="555"/>
      <c r="WDY85" s="555"/>
      <c r="WDZ85" s="555"/>
      <c r="WEA85" s="555"/>
      <c r="WEB85" s="555"/>
      <c r="WEC85" s="555"/>
      <c r="WED85" s="555"/>
      <c r="WEE85" s="555"/>
      <c r="WEF85" s="555"/>
      <c r="WEG85" s="555"/>
      <c r="WEH85" s="555"/>
      <c r="WEI85" s="555"/>
      <c r="WEJ85" s="555"/>
      <c r="WEK85" s="555"/>
      <c r="WEL85" s="555"/>
      <c r="WEM85" s="555"/>
      <c r="WEN85" s="555"/>
      <c r="WEO85" s="555"/>
      <c r="WEP85" s="555"/>
      <c r="WEQ85" s="555"/>
      <c r="WER85" s="555"/>
      <c r="WES85" s="555"/>
      <c r="WET85" s="555"/>
      <c r="WEU85" s="555"/>
      <c r="WEV85" s="555"/>
      <c r="WEW85" s="555"/>
      <c r="WEX85" s="555"/>
      <c r="WEY85" s="555"/>
      <c r="WEZ85" s="555"/>
      <c r="WFA85" s="555"/>
      <c r="WFB85" s="555"/>
      <c r="WFC85" s="555"/>
      <c r="WFD85" s="555"/>
      <c r="WFE85" s="555"/>
      <c r="WFF85" s="555"/>
      <c r="WFG85" s="555"/>
      <c r="WFH85" s="555"/>
      <c r="WFI85" s="555"/>
      <c r="WFJ85" s="555"/>
      <c r="WFK85" s="555"/>
      <c r="WFL85" s="555"/>
      <c r="WFM85" s="555"/>
      <c r="WFN85" s="555"/>
      <c r="WFO85" s="555"/>
      <c r="WFP85" s="555"/>
      <c r="WFQ85" s="555"/>
      <c r="WFR85" s="555"/>
      <c r="WFS85" s="555"/>
      <c r="WFT85" s="555"/>
      <c r="WFU85" s="555"/>
      <c r="WFV85" s="555"/>
      <c r="WFW85" s="555"/>
      <c r="WFX85" s="555"/>
      <c r="WFY85" s="555"/>
      <c r="WFZ85" s="555"/>
      <c r="WGA85" s="555"/>
      <c r="WGB85" s="555"/>
      <c r="WGC85" s="555"/>
      <c r="WGD85" s="555"/>
      <c r="WGE85" s="555"/>
      <c r="WGF85" s="555"/>
      <c r="WGG85" s="555"/>
      <c r="WGH85" s="555"/>
      <c r="WGI85" s="555"/>
      <c r="WGJ85" s="555"/>
      <c r="WGK85" s="555"/>
      <c r="WGL85" s="555"/>
      <c r="WGM85" s="555"/>
      <c r="WGN85" s="555"/>
      <c r="WGO85" s="555"/>
      <c r="WGP85" s="555"/>
      <c r="WGQ85" s="555"/>
      <c r="WGR85" s="555"/>
      <c r="WGS85" s="555"/>
      <c r="WGT85" s="555"/>
      <c r="WGU85" s="555"/>
      <c r="WGV85" s="555"/>
      <c r="WGW85" s="555"/>
      <c r="WGX85" s="555"/>
      <c r="WGY85" s="555"/>
      <c r="WGZ85" s="555"/>
      <c r="WHA85" s="555"/>
      <c r="WHB85" s="555"/>
      <c r="WHC85" s="555"/>
      <c r="WHD85" s="555"/>
      <c r="WHE85" s="555"/>
      <c r="WHF85" s="555"/>
      <c r="WHG85" s="555"/>
      <c r="WHH85" s="555"/>
      <c r="WHI85" s="555"/>
      <c r="WHJ85" s="555"/>
      <c r="WHK85" s="555"/>
      <c r="WHL85" s="555"/>
      <c r="WHM85" s="555"/>
      <c r="WHN85" s="555"/>
      <c r="WHO85" s="555"/>
      <c r="WHP85" s="555"/>
      <c r="WHQ85" s="555"/>
      <c r="WHR85" s="555"/>
      <c r="WHS85" s="555"/>
      <c r="WHT85" s="555"/>
      <c r="WHU85" s="555"/>
      <c r="WHV85" s="555"/>
      <c r="WHW85" s="555"/>
      <c r="WHX85" s="555"/>
      <c r="WHY85" s="555"/>
      <c r="WHZ85" s="555"/>
      <c r="WIA85" s="555"/>
      <c r="WIB85" s="555"/>
      <c r="WIC85" s="555"/>
      <c r="WID85" s="555"/>
      <c r="WIE85" s="555"/>
      <c r="WIF85" s="555"/>
      <c r="WIG85" s="555"/>
      <c r="WIH85" s="555"/>
      <c r="WII85" s="555"/>
      <c r="WIJ85" s="555"/>
      <c r="WIK85" s="555"/>
      <c r="WIL85" s="555"/>
      <c r="WIM85" s="555"/>
      <c r="WIN85" s="555"/>
      <c r="WIO85" s="555"/>
      <c r="WIP85" s="555"/>
      <c r="WIQ85" s="555"/>
      <c r="WIR85" s="555"/>
      <c r="WIS85" s="555"/>
      <c r="WIT85" s="555"/>
      <c r="WIU85" s="555"/>
      <c r="WIV85" s="555"/>
      <c r="WIW85" s="555"/>
      <c r="WIX85" s="555"/>
      <c r="WIY85" s="555"/>
      <c r="WIZ85" s="555"/>
      <c r="WJA85" s="555"/>
      <c r="WJB85" s="555"/>
      <c r="WJC85" s="555"/>
      <c r="WJD85" s="555"/>
      <c r="WJE85" s="555"/>
      <c r="WJF85" s="555"/>
      <c r="WJG85" s="555"/>
      <c r="WJH85" s="555"/>
      <c r="WJI85" s="555"/>
      <c r="WJJ85" s="555"/>
      <c r="WJK85" s="555"/>
      <c r="WJL85" s="555"/>
      <c r="WJM85" s="555"/>
      <c r="WJN85" s="555"/>
      <c r="WJO85" s="555"/>
      <c r="WJP85" s="555"/>
      <c r="WJQ85" s="555"/>
      <c r="WJR85" s="555"/>
      <c r="WJS85" s="555"/>
      <c r="WJT85" s="555"/>
      <c r="WJU85" s="555"/>
      <c r="WJV85" s="555"/>
      <c r="WJW85" s="555"/>
      <c r="WJX85" s="555"/>
      <c r="WJY85" s="555"/>
      <c r="WJZ85" s="555"/>
      <c r="WKA85" s="555"/>
      <c r="WKB85" s="555"/>
      <c r="WKC85" s="555"/>
      <c r="WKD85" s="555"/>
      <c r="WKE85" s="555"/>
      <c r="WKF85" s="555"/>
      <c r="WKG85" s="555"/>
      <c r="WKH85" s="555"/>
      <c r="WKI85" s="555"/>
      <c r="WKJ85" s="555"/>
      <c r="WKK85" s="555"/>
      <c r="WKL85" s="555"/>
      <c r="WKM85" s="555"/>
      <c r="WKN85" s="555"/>
      <c r="WKO85" s="555"/>
      <c r="WKP85" s="555"/>
      <c r="WKQ85" s="555"/>
      <c r="WKR85" s="555"/>
      <c r="WKS85" s="555"/>
      <c r="WKT85" s="555"/>
      <c r="WKU85" s="555"/>
      <c r="WKV85" s="555"/>
      <c r="WKW85" s="555"/>
      <c r="WKX85" s="555"/>
      <c r="WKY85" s="555"/>
      <c r="WKZ85" s="555"/>
      <c r="WLA85" s="555"/>
      <c r="WLB85" s="555"/>
      <c r="WLC85" s="555"/>
      <c r="WLD85" s="555"/>
      <c r="WLE85" s="555"/>
      <c r="WLF85" s="555"/>
      <c r="WLG85" s="555"/>
      <c r="WLH85" s="555"/>
      <c r="WLI85" s="555"/>
      <c r="WLJ85" s="555"/>
      <c r="WLK85" s="555"/>
      <c r="WLL85" s="555"/>
      <c r="WLM85" s="555"/>
      <c r="WLN85" s="555"/>
      <c r="WLO85" s="555"/>
      <c r="WLP85" s="555"/>
      <c r="WLQ85" s="555"/>
      <c r="WLR85" s="555"/>
      <c r="WLS85" s="555"/>
      <c r="WLT85" s="555"/>
      <c r="WLU85" s="555"/>
      <c r="WLV85" s="555"/>
      <c r="WLW85" s="555"/>
      <c r="WLX85" s="555"/>
      <c r="WLY85" s="555"/>
      <c r="WLZ85" s="555"/>
      <c r="WMA85" s="555"/>
      <c r="WMB85" s="555"/>
      <c r="WMC85" s="555"/>
      <c r="WMD85" s="555"/>
      <c r="WME85" s="555"/>
      <c r="WMF85" s="555"/>
      <c r="WMG85" s="555"/>
      <c r="WMH85" s="555"/>
      <c r="WMI85" s="555"/>
      <c r="WMJ85" s="555"/>
      <c r="WMK85" s="555"/>
      <c r="WML85" s="555"/>
      <c r="WMM85" s="555"/>
      <c r="WMN85" s="555"/>
      <c r="WMO85" s="555"/>
      <c r="WMP85" s="555"/>
      <c r="WMQ85" s="555"/>
      <c r="WMR85" s="555"/>
      <c r="WMS85" s="555"/>
      <c r="WMT85" s="555"/>
      <c r="WMU85" s="555"/>
      <c r="WMV85" s="555"/>
      <c r="WMW85" s="555"/>
      <c r="WMX85" s="555"/>
      <c r="WMY85" s="555"/>
      <c r="WMZ85" s="555"/>
      <c r="WNA85" s="555"/>
      <c r="WNB85" s="555"/>
      <c r="WNC85" s="555"/>
      <c r="WND85" s="555"/>
      <c r="WNE85" s="555"/>
      <c r="WNF85" s="555"/>
      <c r="WNG85" s="555"/>
      <c r="WNH85" s="555"/>
      <c r="WNI85" s="555"/>
      <c r="WNJ85" s="555"/>
      <c r="WNK85" s="555"/>
      <c r="WNL85" s="555"/>
      <c r="WNM85" s="555"/>
      <c r="WNN85" s="555"/>
      <c r="WNO85" s="555"/>
      <c r="WNP85" s="555"/>
      <c r="WNQ85" s="555"/>
      <c r="WNR85" s="555"/>
      <c r="WNS85" s="555"/>
      <c r="WNT85" s="555"/>
      <c r="WNU85" s="555"/>
      <c r="WNV85" s="555"/>
      <c r="WNW85" s="555"/>
      <c r="WNX85" s="555"/>
      <c r="WNY85" s="555"/>
      <c r="WNZ85" s="555"/>
      <c r="WOA85" s="555"/>
      <c r="WOB85" s="555"/>
      <c r="WOC85" s="555"/>
      <c r="WOD85" s="555"/>
      <c r="WOE85" s="555"/>
      <c r="WOF85" s="555"/>
      <c r="WOG85" s="555"/>
      <c r="WOH85" s="555"/>
      <c r="WOI85" s="555"/>
      <c r="WOJ85" s="555"/>
      <c r="WOK85" s="555"/>
      <c r="WOL85" s="555"/>
      <c r="WOM85" s="555"/>
      <c r="WON85" s="555"/>
      <c r="WOO85" s="555"/>
      <c r="WOP85" s="555"/>
      <c r="WOQ85" s="555"/>
      <c r="WOR85" s="555"/>
      <c r="WOS85" s="555"/>
      <c r="WOT85" s="555"/>
      <c r="WOU85" s="555"/>
      <c r="WOV85" s="555"/>
      <c r="WOW85" s="555"/>
      <c r="WOX85" s="555"/>
      <c r="WOY85" s="555"/>
      <c r="WOZ85" s="555"/>
      <c r="WPA85" s="555"/>
      <c r="WPB85" s="555"/>
      <c r="WPC85" s="555"/>
      <c r="WPD85" s="555"/>
      <c r="WPE85" s="555"/>
      <c r="WPF85" s="555"/>
      <c r="WPG85" s="555"/>
      <c r="WPH85" s="555"/>
      <c r="WPI85" s="555"/>
      <c r="WPJ85" s="555"/>
      <c r="WPK85" s="555"/>
      <c r="WPL85" s="555"/>
      <c r="WPM85" s="555"/>
      <c r="WPN85" s="555"/>
      <c r="WPO85" s="555"/>
      <c r="WPP85" s="555"/>
      <c r="WPQ85" s="555"/>
      <c r="WPR85" s="555"/>
      <c r="WPS85" s="555"/>
      <c r="WPT85" s="555"/>
      <c r="WPU85" s="555"/>
      <c r="WPV85" s="555"/>
      <c r="WPW85" s="555"/>
      <c r="WPX85" s="555"/>
      <c r="WPY85" s="555"/>
      <c r="WPZ85" s="555"/>
      <c r="WQA85" s="555"/>
      <c r="WQB85" s="555"/>
      <c r="WQC85" s="555"/>
      <c r="WQD85" s="555"/>
      <c r="WQE85" s="555"/>
      <c r="WQF85" s="555"/>
      <c r="WQG85" s="555"/>
      <c r="WQH85" s="555"/>
      <c r="WQI85" s="555"/>
      <c r="WQJ85" s="555"/>
      <c r="WQK85" s="555"/>
      <c r="WQL85" s="555"/>
      <c r="WQM85" s="555"/>
      <c r="WQN85" s="555"/>
      <c r="WQO85" s="555"/>
      <c r="WQP85" s="555"/>
      <c r="WQQ85" s="555"/>
      <c r="WQR85" s="555"/>
      <c r="WQS85" s="555"/>
      <c r="WQT85" s="555"/>
      <c r="WQU85" s="555"/>
      <c r="WQV85" s="555"/>
      <c r="WQW85" s="555"/>
      <c r="WQX85" s="555"/>
      <c r="WQY85" s="555"/>
      <c r="WQZ85" s="555"/>
      <c r="WRA85" s="555"/>
      <c r="WRB85" s="555"/>
      <c r="WRC85" s="555"/>
      <c r="WRD85" s="555"/>
      <c r="WRE85" s="555"/>
      <c r="WRF85" s="555"/>
      <c r="WRG85" s="555"/>
      <c r="WRH85" s="555"/>
      <c r="WRI85" s="555"/>
      <c r="WRJ85" s="555"/>
      <c r="WRK85" s="555"/>
      <c r="WRL85" s="555"/>
      <c r="WRM85" s="555"/>
      <c r="WRN85" s="555"/>
      <c r="WRO85" s="555"/>
      <c r="WRP85" s="555"/>
      <c r="WRQ85" s="555"/>
      <c r="WRR85" s="555"/>
      <c r="WRS85" s="555"/>
      <c r="WRT85" s="555"/>
      <c r="WRU85" s="555"/>
      <c r="WRV85" s="555"/>
      <c r="WRW85" s="555"/>
      <c r="WRX85" s="555"/>
      <c r="WRY85" s="555"/>
      <c r="WRZ85" s="555"/>
      <c r="WSA85" s="555"/>
      <c r="WSB85" s="555"/>
      <c r="WSC85" s="555"/>
      <c r="WSD85" s="555"/>
      <c r="WSE85" s="555"/>
      <c r="WSF85" s="555"/>
      <c r="WSG85" s="555"/>
      <c r="WSH85" s="555"/>
      <c r="WSI85" s="555"/>
      <c r="WSJ85" s="555"/>
      <c r="WSK85" s="555"/>
      <c r="WSL85" s="555"/>
      <c r="WSM85" s="555"/>
      <c r="WSN85" s="555"/>
      <c r="WSO85" s="555"/>
      <c r="WSP85" s="555"/>
      <c r="WSQ85" s="555"/>
      <c r="WSR85" s="555"/>
      <c r="WSS85" s="555"/>
      <c r="WST85" s="555"/>
      <c r="WSU85" s="555"/>
      <c r="WSV85" s="555"/>
      <c r="WSW85" s="555"/>
      <c r="WSX85" s="555"/>
      <c r="WSY85" s="555"/>
      <c r="WSZ85" s="555"/>
      <c r="WTA85" s="555"/>
      <c r="WTB85" s="555"/>
      <c r="WTC85" s="555"/>
      <c r="WTD85" s="555"/>
      <c r="WTE85" s="555"/>
      <c r="WTF85" s="555"/>
      <c r="WTG85" s="555"/>
      <c r="WTH85" s="555"/>
      <c r="WTI85" s="555"/>
      <c r="WTJ85" s="555"/>
      <c r="WTK85" s="555"/>
      <c r="WTL85" s="555"/>
      <c r="WTM85" s="555"/>
      <c r="WTN85" s="555"/>
      <c r="WTO85" s="555"/>
      <c r="WTP85" s="555"/>
      <c r="WTQ85" s="555"/>
      <c r="WTR85" s="555"/>
      <c r="WTS85" s="555"/>
      <c r="WTT85" s="555"/>
      <c r="WTU85" s="555"/>
      <c r="WTV85" s="555"/>
      <c r="WTW85" s="555"/>
      <c r="WTX85" s="555"/>
      <c r="WTY85" s="555"/>
      <c r="WTZ85" s="555"/>
      <c r="WUA85" s="555"/>
      <c r="WUB85" s="555"/>
      <c r="WUC85" s="555"/>
      <c r="WUD85" s="555"/>
      <c r="WUE85" s="555"/>
      <c r="WUF85" s="555"/>
      <c r="WUG85" s="555"/>
      <c r="WUH85" s="555"/>
      <c r="WUI85" s="555"/>
      <c r="WUJ85" s="555"/>
      <c r="WUK85" s="555"/>
      <c r="WUL85" s="555"/>
      <c r="WUM85" s="555"/>
      <c r="WUN85" s="555"/>
      <c r="WUO85" s="555"/>
      <c r="WUP85" s="555"/>
      <c r="WUQ85" s="555"/>
      <c r="WUR85" s="555"/>
      <c r="WUS85" s="555"/>
      <c r="WUT85" s="555"/>
      <c r="WUU85" s="555"/>
      <c r="WUV85" s="555"/>
      <c r="WUW85" s="555"/>
      <c r="WUX85" s="555"/>
      <c r="WUY85" s="555"/>
      <c r="WUZ85" s="555"/>
      <c r="WVA85" s="555"/>
      <c r="WVB85" s="555"/>
      <c r="WVC85" s="555"/>
      <c r="WVD85" s="555"/>
      <c r="WVE85" s="555"/>
      <c r="WVF85" s="555"/>
      <c r="WVG85" s="555"/>
      <c r="WVH85" s="555"/>
      <c r="WVI85" s="555"/>
      <c r="WVJ85" s="555"/>
      <c r="WVK85" s="555"/>
      <c r="WVL85" s="555"/>
      <c r="WVM85" s="555"/>
      <c r="WVN85" s="555"/>
      <c r="WVO85" s="555"/>
      <c r="WVP85" s="555"/>
      <c r="WVQ85" s="555"/>
      <c r="WVR85" s="555"/>
      <c r="WVS85" s="555"/>
      <c r="WVT85" s="555"/>
      <c r="WVU85" s="555"/>
      <c r="WVV85" s="555"/>
      <c r="WVW85" s="555"/>
      <c r="WVX85" s="555"/>
      <c r="WVY85" s="555"/>
      <c r="WVZ85" s="555"/>
      <c r="WWA85" s="555"/>
      <c r="WWB85" s="555"/>
      <c r="WWC85" s="555"/>
      <c r="WWD85" s="555"/>
      <c r="WWE85" s="555"/>
      <c r="WWF85" s="555"/>
      <c r="WWG85" s="555"/>
      <c r="WWH85" s="555"/>
      <c r="WWI85" s="555"/>
      <c r="WWJ85" s="555"/>
      <c r="WWK85" s="555"/>
      <c r="WWL85" s="555"/>
      <c r="WWM85" s="555"/>
      <c r="WWN85" s="555"/>
      <c r="WWO85" s="555"/>
      <c r="WWP85" s="555"/>
      <c r="WWQ85" s="555"/>
      <c r="WWR85" s="555"/>
      <c r="WWS85" s="555"/>
      <c r="WWT85" s="555"/>
      <c r="WWU85" s="555"/>
      <c r="WWV85" s="555"/>
      <c r="WWW85" s="555"/>
      <c r="WWX85" s="555"/>
      <c r="WWY85" s="555"/>
      <c r="WWZ85" s="555"/>
      <c r="WXA85" s="555"/>
      <c r="WXB85" s="555"/>
      <c r="WXC85" s="555"/>
      <c r="WXD85" s="555"/>
      <c r="WXE85" s="555"/>
      <c r="WXF85" s="555"/>
      <c r="WXG85" s="555"/>
      <c r="WXH85" s="555"/>
      <c r="WXI85" s="555"/>
      <c r="WXJ85" s="555"/>
      <c r="WXK85" s="555"/>
      <c r="WXL85" s="555"/>
      <c r="WXM85" s="555"/>
      <c r="WXN85" s="555"/>
      <c r="WXO85" s="555"/>
      <c r="WXP85" s="555"/>
      <c r="WXQ85" s="555"/>
      <c r="WXR85" s="555"/>
      <c r="WXS85" s="555"/>
      <c r="WXT85" s="555"/>
      <c r="WXU85" s="555"/>
      <c r="WXV85" s="555"/>
      <c r="WXW85" s="555"/>
      <c r="WXX85" s="555"/>
      <c r="WXY85" s="555"/>
      <c r="WXZ85" s="555"/>
      <c r="WYA85" s="555"/>
      <c r="WYB85" s="555"/>
      <c r="WYC85" s="555"/>
      <c r="WYD85" s="555"/>
      <c r="WYE85" s="555"/>
      <c r="WYF85" s="555"/>
      <c r="WYG85" s="555"/>
      <c r="WYH85" s="555"/>
      <c r="WYI85" s="555"/>
      <c r="WYJ85" s="555"/>
      <c r="WYK85" s="555"/>
      <c r="WYL85" s="555"/>
      <c r="WYM85" s="555"/>
      <c r="WYN85" s="555"/>
      <c r="WYO85" s="555"/>
      <c r="WYP85" s="555"/>
      <c r="WYQ85" s="555"/>
      <c r="WYR85" s="555"/>
      <c r="WYS85" s="555"/>
      <c r="WYT85" s="555"/>
      <c r="WYU85" s="555"/>
      <c r="WYV85" s="555"/>
      <c r="WYW85" s="555"/>
      <c r="WYX85" s="555"/>
      <c r="WYY85" s="555"/>
      <c r="WYZ85" s="555"/>
      <c r="WZA85" s="555"/>
      <c r="WZB85" s="555"/>
      <c r="WZC85" s="555"/>
      <c r="WZD85" s="555"/>
      <c r="WZE85" s="555"/>
      <c r="WZF85" s="555"/>
      <c r="WZG85" s="555"/>
      <c r="WZH85" s="555"/>
      <c r="WZI85" s="555"/>
      <c r="WZJ85" s="555"/>
      <c r="WZK85" s="555"/>
      <c r="WZL85" s="555"/>
      <c r="WZM85" s="555"/>
      <c r="WZN85" s="555"/>
      <c r="WZO85" s="555"/>
      <c r="WZP85" s="555"/>
      <c r="WZQ85" s="555"/>
      <c r="WZR85" s="555"/>
      <c r="WZS85" s="555"/>
      <c r="WZT85" s="555"/>
      <c r="WZU85" s="555"/>
      <c r="WZV85" s="555"/>
      <c r="WZW85" s="555"/>
      <c r="WZX85" s="555"/>
      <c r="WZY85" s="555"/>
      <c r="WZZ85" s="555"/>
      <c r="XAA85" s="555"/>
      <c r="XAB85" s="555"/>
      <c r="XAC85" s="555"/>
      <c r="XAD85" s="555"/>
      <c r="XAE85" s="555"/>
      <c r="XAF85" s="555"/>
      <c r="XAG85" s="555"/>
      <c r="XAH85" s="555"/>
      <c r="XAI85" s="555"/>
      <c r="XAJ85" s="555"/>
      <c r="XAK85" s="555"/>
      <c r="XAL85" s="555"/>
      <c r="XAM85" s="555"/>
      <c r="XAN85" s="555"/>
      <c r="XAO85" s="555"/>
      <c r="XAP85" s="555"/>
      <c r="XAQ85" s="555"/>
      <c r="XAR85" s="555"/>
      <c r="XAS85" s="555"/>
      <c r="XAT85" s="555"/>
      <c r="XAU85" s="555"/>
      <c r="XAV85" s="555"/>
      <c r="XAW85" s="555"/>
      <c r="XAX85" s="555"/>
      <c r="XAY85" s="555"/>
      <c r="XAZ85" s="555"/>
      <c r="XBA85" s="555"/>
      <c r="XBB85" s="555"/>
      <c r="XBC85" s="555"/>
      <c r="XBD85" s="555"/>
      <c r="XBE85" s="555"/>
      <c r="XBF85" s="555"/>
      <c r="XBG85" s="555"/>
      <c r="XBH85" s="555"/>
      <c r="XBI85" s="555"/>
      <c r="XBJ85" s="555"/>
      <c r="XBK85" s="555"/>
      <c r="XBL85" s="555"/>
      <c r="XBM85" s="555"/>
      <c r="XBN85" s="555"/>
      <c r="XBO85" s="555"/>
      <c r="XBP85" s="555"/>
      <c r="XBQ85" s="555"/>
      <c r="XBR85" s="555"/>
      <c r="XBS85" s="555"/>
      <c r="XBT85" s="555"/>
      <c r="XBU85" s="555"/>
      <c r="XBV85" s="555"/>
      <c r="XBW85" s="555"/>
      <c r="XBX85" s="555"/>
      <c r="XBY85" s="555"/>
      <c r="XBZ85" s="555"/>
      <c r="XCA85" s="555"/>
      <c r="XCB85" s="555"/>
      <c r="XCC85" s="555"/>
      <c r="XCD85" s="555"/>
      <c r="XCE85" s="555"/>
      <c r="XCF85" s="555"/>
      <c r="XCG85" s="555"/>
      <c r="XCH85" s="555"/>
      <c r="XCI85" s="555"/>
      <c r="XCJ85" s="555"/>
      <c r="XCK85" s="555"/>
      <c r="XCL85" s="555"/>
      <c r="XCM85" s="555"/>
      <c r="XCN85" s="555"/>
      <c r="XCO85" s="555"/>
      <c r="XCP85" s="555"/>
      <c r="XCQ85" s="555"/>
      <c r="XCR85" s="555"/>
      <c r="XCS85" s="555"/>
      <c r="XCT85" s="555"/>
      <c r="XCU85" s="555"/>
      <c r="XCV85" s="555"/>
      <c r="XCW85" s="555"/>
      <c r="XCX85" s="555"/>
      <c r="XCY85" s="555"/>
      <c r="XCZ85" s="555"/>
      <c r="XDA85" s="555"/>
      <c r="XDB85" s="555"/>
      <c r="XDC85" s="555"/>
      <c r="XDD85" s="555"/>
      <c r="XDE85" s="555"/>
      <c r="XDF85" s="555"/>
      <c r="XDG85" s="555"/>
      <c r="XDH85" s="555"/>
      <c r="XDI85" s="555"/>
      <c r="XDJ85" s="555"/>
      <c r="XDK85" s="555"/>
      <c r="XDL85" s="555"/>
      <c r="XDM85" s="555"/>
      <c r="XDN85" s="555"/>
      <c r="XDO85" s="555"/>
      <c r="XDP85" s="555"/>
      <c r="XDQ85" s="555"/>
      <c r="XDR85" s="555"/>
      <c r="XDS85" s="555"/>
      <c r="XDT85" s="555"/>
      <c r="XDU85" s="555"/>
      <c r="XDV85" s="555"/>
      <c r="XDW85" s="555"/>
      <c r="XDX85" s="555"/>
      <c r="XDY85" s="555"/>
      <c r="XDZ85" s="555"/>
      <c r="XEA85" s="555"/>
      <c r="XEB85" s="555"/>
      <c r="XEC85" s="555"/>
      <c r="XED85" s="555"/>
      <c r="XEE85" s="555"/>
      <c r="XEF85" s="555"/>
      <c r="XEG85" s="555"/>
      <c r="XEH85" s="555"/>
      <c r="XEI85" s="555"/>
      <c r="XEJ85" s="555"/>
      <c r="XEK85" s="555"/>
      <c r="XEL85" s="555"/>
      <c r="XEM85" s="555"/>
      <c r="XEN85" s="555"/>
      <c r="XEO85" s="555"/>
      <c r="XEP85" s="555"/>
      <c r="XEQ85" s="555"/>
      <c r="XER85" s="555"/>
      <c r="XES85" s="555"/>
      <c r="XET85" s="555"/>
      <c r="XEU85" s="555"/>
      <c r="XEV85" s="555"/>
      <c r="XEW85" s="555"/>
      <c r="XEX85" s="555"/>
      <c r="XEY85" s="555"/>
      <c r="XEZ85" s="555"/>
      <c r="XFA85" s="555"/>
      <c r="XFB85" s="555"/>
      <c r="XFC85" s="555"/>
      <c r="XFD85" s="555"/>
    </row>
    <row r="86" spans="1:16384" s="94" customFormat="1" ht="8.25" customHeight="1">
      <c r="A86" s="559"/>
      <c r="B86" s="559"/>
      <c r="C86" s="559"/>
      <c r="D86" s="559"/>
      <c r="E86" s="559"/>
      <c r="F86" s="559"/>
      <c r="G86" s="559"/>
      <c r="H86" s="559"/>
      <c r="I86" s="559"/>
      <c r="J86" s="559"/>
      <c r="K86" s="559"/>
      <c r="L86" s="559"/>
      <c r="M86" s="559"/>
      <c r="N86" s="559"/>
    </row>
    <row r="87" spans="1:16384" customFormat="1" ht="29.25" customHeight="1">
      <c r="A87" s="561" t="s">
        <v>61</v>
      </c>
      <c r="B87" s="561"/>
      <c r="C87" s="561"/>
      <c r="D87" s="561"/>
      <c r="E87" s="561"/>
      <c r="F87" s="561"/>
      <c r="G87" s="561"/>
      <c r="H87" s="561"/>
      <c r="I87" s="561"/>
      <c r="J87" s="561"/>
      <c r="K87" s="561"/>
      <c r="L87" s="561"/>
      <c r="M87" s="561"/>
      <c r="N87" s="561"/>
    </row>
    <row r="88" spans="1:16384" customFormat="1" ht="15.75" customHeight="1">
      <c r="B88" s="556" t="s">
        <v>62</v>
      </c>
      <c r="C88" s="556"/>
      <c r="D88" s="556"/>
      <c r="E88" s="556"/>
      <c r="F88" s="556"/>
      <c r="G88" s="556"/>
      <c r="H88" s="556"/>
      <c r="I88" s="556"/>
      <c r="J88" s="556"/>
      <c r="K88" s="556"/>
      <c r="L88" s="556"/>
      <c r="M88" s="556"/>
      <c r="N88" s="556"/>
    </row>
    <row r="89" spans="1:16384" customFormat="1" ht="39.75" customHeight="1">
      <c r="A89" s="570" t="s">
        <v>63</v>
      </c>
      <c r="B89" s="557"/>
      <c r="C89" s="557"/>
      <c r="D89" s="557"/>
      <c r="E89" s="557"/>
      <c r="F89" s="557"/>
      <c r="G89" s="557"/>
      <c r="H89" s="557"/>
      <c r="I89" s="557"/>
      <c r="J89" s="557"/>
      <c r="K89" s="557"/>
      <c r="L89" s="557"/>
      <c r="M89" s="557"/>
      <c r="N89" s="557"/>
    </row>
    <row r="90" spans="1:16384" customFormat="1" ht="56.25" customHeight="1">
      <c r="A90" s="585" t="s">
        <v>64</v>
      </c>
      <c r="B90" s="586"/>
      <c r="C90" s="586"/>
      <c r="D90" s="586"/>
      <c r="E90" s="586"/>
      <c r="F90" s="586"/>
      <c r="G90" s="586"/>
      <c r="H90" s="586"/>
      <c r="I90" s="586"/>
      <c r="J90" s="586"/>
      <c r="K90" s="586"/>
      <c r="L90" s="586"/>
      <c r="M90" s="586"/>
      <c r="N90" s="586"/>
    </row>
    <row r="91" spans="1:16384" customFormat="1" ht="15.75" customHeight="1">
      <c r="B91" s="556" t="s">
        <v>65</v>
      </c>
      <c r="C91" s="556"/>
      <c r="D91" s="556"/>
      <c r="E91" s="556"/>
      <c r="F91" s="556"/>
      <c r="G91" s="556"/>
      <c r="H91" s="556"/>
      <c r="I91" s="556"/>
      <c r="J91" s="556"/>
      <c r="K91" s="556"/>
      <c r="L91" s="556"/>
      <c r="M91" s="556"/>
      <c r="N91" s="556"/>
    </row>
    <row r="92" spans="1:16384" ht="153.75" customHeight="1">
      <c r="A92" s="587" t="s">
        <v>66</v>
      </c>
      <c r="B92" s="557"/>
      <c r="C92" s="557"/>
      <c r="D92" s="557"/>
      <c r="E92" s="557"/>
      <c r="F92" s="557"/>
      <c r="G92" s="557"/>
      <c r="H92" s="557"/>
      <c r="I92" s="557"/>
      <c r="J92" s="557"/>
      <c r="K92" s="557"/>
      <c r="L92" s="557"/>
      <c r="M92" s="557"/>
      <c r="N92" s="557"/>
    </row>
    <row r="93" spans="1:16384" s="536" customFormat="1" ht="14.25" customHeight="1">
      <c r="A93" s="567" t="s">
        <v>67</v>
      </c>
      <c r="B93" s="567"/>
      <c r="C93" s="567"/>
      <c r="D93" s="567"/>
      <c r="E93" s="567"/>
      <c r="F93" s="567"/>
      <c r="G93" s="567"/>
      <c r="H93" s="567"/>
      <c r="I93" s="567"/>
      <c r="J93" s="567"/>
      <c r="K93" s="567"/>
      <c r="L93" s="567"/>
      <c r="M93" s="567"/>
      <c r="N93" s="567"/>
    </row>
    <row r="94" spans="1:16384" ht="10.5" customHeight="1">
      <c r="A94" s="546"/>
      <c r="B94" s="547"/>
      <c r="C94" s="547"/>
      <c r="D94" s="547"/>
      <c r="E94" s="547"/>
      <c r="F94" s="547"/>
      <c r="G94" s="547"/>
      <c r="H94" s="547"/>
      <c r="I94" s="547"/>
      <c r="J94" s="547"/>
      <c r="K94" s="547"/>
      <c r="L94" s="547"/>
      <c r="M94" s="547"/>
      <c r="N94" s="547"/>
    </row>
    <row r="95" spans="1:16384" customFormat="1" ht="15.75" customHeight="1">
      <c r="B95" s="556" t="s">
        <v>68</v>
      </c>
      <c r="C95" s="556"/>
      <c r="D95" s="556"/>
      <c r="E95" s="556"/>
      <c r="F95" s="556"/>
      <c r="G95" s="556"/>
      <c r="H95" s="556"/>
      <c r="I95" s="556"/>
      <c r="J95" s="556"/>
      <c r="K95" s="556"/>
      <c r="L95" s="556"/>
      <c r="M95" s="556"/>
      <c r="N95" s="556"/>
    </row>
    <row r="96" spans="1:16384" s="94" customFormat="1" ht="24" customHeight="1">
      <c r="A96" s="557" t="s">
        <v>69</v>
      </c>
      <c r="B96" s="557"/>
      <c r="C96" s="557"/>
      <c r="D96" s="557"/>
      <c r="E96" s="557"/>
      <c r="F96" s="557"/>
      <c r="G96" s="557"/>
      <c r="H96" s="557"/>
      <c r="I96" s="557"/>
      <c r="J96" s="557"/>
      <c r="K96" s="557"/>
      <c r="L96" s="557"/>
      <c r="M96" s="557"/>
      <c r="N96" s="557"/>
    </row>
    <row r="97" spans="1:16384" ht="15" customHeight="1">
      <c r="A97" s="557"/>
      <c r="B97" s="557"/>
      <c r="C97" s="557"/>
      <c r="D97" s="557"/>
      <c r="E97" s="557"/>
      <c r="F97" s="557"/>
      <c r="G97" s="557"/>
      <c r="H97" s="557"/>
      <c r="I97" s="557"/>
      <c r="J97" s="557"/>
      <c r="K97" s="557"/>
      <c r="L97" s="557"/>
      <c r="M97" s="557"/>
      <c r="N97" s="557"/>
    </row>
    <row r="98" spans="1:16384" customFormat="1" ht="16.5">
      <c r="A98" s="555" t="s">
        <v>70</v>
      </c>
      <c r="B98" s="555"/>
      <c r="C98" s="555"/>
      <c r="D98" s="555"/>
      <c r="E98" s="555"/>
      <c r="F98" s="555"/>
      <c r="G98" s="555"/>
      <c r="H98" s="555"/>
      <c r="I98" s="555"/>
      <c r="J98" s="555"/>
      <c r="K98" s="555"/>
      <c r="L98" s="555"/>
      <c r="M98" s="555"/>
      <c r="N98" s="555"/>
      <c r="O98" s="555"/>
      <c r="P98" s="555"/>
      <c r="Q98" s="555"/>
      <c r="R98" s="555"/>
      <c r="S98" s="555"/>
      <c r="T98" s="555"/>
      <c r="U98" s="555"/>
      <c r="V98" s="555"/>
      <c r="W98" s="555"/>
      <c r="X98" s="555"/>
      <c r="Y98" s="555"/>
      <c r="Z98" s="555"/>
      <c r="AA98" s="555"/>
      <c r="AB98" s="555"/>
      <c r="AC98" s="555"/>
      <c r="AD98" s="555"/>
      <c r="AE98" s="555"/>
      <c r="AF98" s="555"/>
      <c r="AG98" s="555"/>
      <c r="AH98" s="555"/>
      <c r="AI98" s="555"/>
      <c r="AJ98" s="555"/>
      <c r="AK98" s="555"/>
      <c r="AL98" s="555"/>
      <c r="AM98" s="555"/>
      <c r="AN98" s="555"/>
      <c r="AO98" s="555"/>
      <c r="AP98" s="555"/>
      <c r="AQ98" s="555"/>
      <c r="AR98" s="555"/>
      <c r="AS98" s="555"/>
      <c r="AT98" s="555"/>
      <c r="AU98" s="555"/>
      <c r="AV98" s="555"/>
      <c r="AW98" s="555"/>
      <c r="AX98" s="555"/>
      <c r="AY98" s="555"/>
      <c r="AZ98" s="555"/>
      <c r="BA98" s="555"/>
      <c r="BB98" s="555"/>
      <c r="BC98" s="555"/>
      <c r="BD98" s="555"/>
      <c r="BE98" s="555"/>
      <c r="BF98" s="555"/>
      <c r="BG98" s="555"/>
      <c r="BH98" s="555"/>
      <c r="BI98" s="555"/>
      <c r="BJ98" s="555"/>
      <c r="BK98" s="555"/>
      <c r="BL98" s="555"/>
      <c r="BM98" s="555"/>
      <c r="BN98" s="555"/>
      <c r="BO98" s="555"/>
      <c r="BP98" s="555"/>
      <c r="BQ98" s="555"/>
      <c r="BR98" s="555"/>
      <c r="BS98" s="555"/>
      <c r="BT98" s="555"/>
      <c r="BU98" s="555"/>
      <c r="BV98" s="555"/>
      <c r="BW98" s="555"/>
      <c r="BX98" s="555"/>
      <c r="BY98" s="555"/>
      <c r="BZ98" s="555"/>
      <c r="CA98" s="555"/>
      <c r="CB98" s="555"/>
      <c r="CC98" s="555"/>
      <c r="CD98" s="555"/>
      <c r="CE98" s="555"/>
      <c r="CF98" s="555"/>
      <c r="CG98" s="555"/>
      <c r="CH98" s="555"/>
      <c r="CI98" s="555"/>
      <c r="CJ98" s="555"/>
      <c r="CK98" s="555"/>
      <c r="CL98" s="555"/>
      <c r="CM98" s="555"/>
      <c r="CN98" s="555"/>
      <c r="CO98" s="555"/>
      <c r="CP98" s="555"/>
      <c r="CQ98" s="555"/>
      <c r="CR98" s="555"/>
      <c r="CS98" s="555"/>
      <c r="CT98" s="555"/>
      <c r="CU98" s="555"/>
      <c r="CV98" s="555"/>
      <c r="CW98" s="555"/>
      <c r="CX98" s="555"/>
      <c r="CY98" s="555"/>
      <c r="CZ98" s="555"/>
      <c r="DA98" s="555"/>
      <c r="DB98" s="555"/>
      <c r="DC98" s="555"/>
      <c r="DD98" s="555"/>
      <c r="DE98" s="555"/>
      <c r="DF98" s="555"/>
      <c r="DG98" s="555"/>
      <c r="DH98" s="555"/>
      <c r="DI98" s="555"/>
      <c r="DJ98" s="555"/>
      <c r="DK98" s="555"/>
      <c r="DL98" s="555"/>
      <c r="DM98" s="555"/>
      <c r="DN98" s="555"/>
      <c r="DO98" s="555"/>
      <c r="DP98" s="555"/>
      <c r="DQ98" s="555"/>
      <c r="DR98" s="555"/>
      <c r="DS98" s="555"/>
      <c r="DT98" s="555"/>
      <c r="DU98" s="555"/>
      <c r="DV98" s="555"/>
      <c r="DW98" s="555"/>
      <c r="DX98" s="555"/>
      <c r="DY98" s="555"/>
      <c r="DZ98" s="555"/>
      <c r="EA98" s="555"/>
      <c r="EB98" s="555"/>
      <c r="EC98" s="555"/>
      <c r="ED98" s="555"/>
      <c r="EE98" s="555"/>
      <c r="EF98" s="555"/>
      <c r="EG98" s="555"/>
      <c r="EH98" s="555"/>
      <c r="EI98" s="555"/>
      <c r="EJ98" s="555"/>
      <c r="EK98" s="555"/>
      <c r="EL98" s="555"/>
      <c r="EM98" s="555"/>
      <c r="EN98" s="555"/>
      <c r="EO98" s="555"/>
      <c r="EP98" s="555"/>
      <c r="EQ98" s="555"/>
      <c r="ER98" s="555"/>
      <c r="ES98" s="555"/>
      <c r="ET98" s="555"/>
      <c r="EU98" s="555"/>
      <c r="EV98" s="555"/>
      <c r="EW98" s="555"/>
      <c r="EX98" s="555"/>
      <c r="EY98" s="555"/>
      <c r="EZ98" s="555"/>
      <c r="FA98" s="555"/>
      <c r="FB98" s="555"/>
      <c r="FC98" s="555"/>
      <c r="FD98" s="555"/>
      <c r="FE98" s="555"/>
      <c r="FF98" s="555"/>
      <c r="FG98" s="555"/>
      <c r="FH98" s="555"/>
      <c r="FI98" s="555"/>
      <c r="FJ98" s="555"/>
      <c r="FK98" s="555"/>
      <c r="FL98" s="555"/>
      <c r="FM98" s="555"/>
      <c r="FN98" s="555"/>
      <c r="FO98" s="555"/>
      <c r="FP98" s="555"/>
      <c r="FQ98" s="555"/>
      <c r="FR98" s="555"/>
      <c r="FS98" s="555"/>
      <c r="FT98" s="555"/>
      <c r="FU98" s="555"/>
      <c r="FV98" s="555"/>
      <c r="FW98" s="555"/>
      <c r="FX98" s="555"/>
      <c r="FY98" s="555"/>
      <c r="FZ98" s="555"/>
      <c r="GA98" s="555"/>
      <c r="GB98" s="555"/>
      <c r="GC98" s="555"/>
      <c r="GD98" s="555"/>
      <c r="GE98" s="555"/>
      <c r="GF98" s="555"/>
      <c r="GG98" s="555"/>
      <c r="GH98" s="555"/>
      <c r="GI98" s="555"/>
      <c r="GJ98" s="555"/>
      <c r="GK98" s="555"/>
      <c r="GL98" s="555"/>
      <c r="GM98" s="555"/>
      <c r="GN98" s="555"/>
      <c r="GO98" s="555"/>
      <c r="GP98" s="555"/>
      <c r="GQ98" s="555"/>
      <c r="GR98" s="555"/>
      <c r="GS98" s="555"/>
      <c r="GT98" s="555"/>
      <c r="GU98" s="555"/>
      <c r="GV98" s="555"/>
      <c r="GW98" s="555"/>
      <c r="GX98" s="555"/>
      <c r="GY98" s="555"/>
      <c r="GZ98" s="555"/>
      <c r="HA98" s="555"/>
      <c r="HB98" s="555"/>
      <c r="HC98" s="555"/>
      <c r="HD98" s="555"/>
      <c r="HE98" s="555"/>
      <c r="HF98" s="555"/>
      <c r="HG98" s="555"/>
      <c r="HH98" s="555"/>
      <c r="HI98" s="555"/>
      <c r="HJ98" s="555"/>
      <c r="HK98" s="555"/>
      <c r="HL98" s="555"/>
      <c r="HM98" s="555"/>
      <c r="HN98" s="555"/>
      <c r="HO98" s="555"/>
      <c r="HP98" s="555"/>
      <c r="HQ98" s="555"/>
      <c r="HR98" s="555"/>
      <c r="HS98" s="555"/>
      <c r="HT98" s="555"/>
      <c r="HU98" s="555"/>
      <c r="HV98" s="555"/>
      <c r="HW98" s="555"/>
      <c r="HX98" s="555"/>
      <c r="HY98" s="555"/>
      <c r="HZ98" s="555"/>
      <c r="IA98" s="555"/>
      <c r="IB98" s="555"/>
      <c r="IC98" s="555"/>
      <c r="ID98" s="555"/>
      <c r="IE98" s="555"/>
      <c r="IF98" s="555"/>
      <c r="IG98" s="555"/>
      <c r="IH98" s="555"/>
      <c r="II98" s="555"/>
      <c r="IJ98" s="555"/>
      <c r="IK98" s="555"/>
      <c r="IL98" s="555"/>
      <c r="IM98" s="555"/>
      <c r="IN98" s="555"/>
      <c r="IO98" s="555"/>
      <c r="IP98" s="555"/>
      <c r="IQ98" s="555"/>
      <c r="IR98" s="555"/>
      <c r="IS98" s="555"/>
      <c r="IT98" s="555"/>
      <c r="IU98" s="555"/>
      <c r="IV98" s="555"/>
      <c r="IW98" s="555"/>
      <c r="IX98" s="555"/>
      <c r="IY98" s="555"/>
      <c r="IZ98" s="555"/>
      <c r="JA98" s="555"/>
      <c r="JB98" s="555"/>
      <c r="JC98" s="555"/>
      <c r="JD98" s="555"/>
      <c r="JE98" s="555"/>
      <c r="JF98" s="555"/>
      <c r="JG98" s="555"/>
      <c r="JH98" s="555"/>
      <c r="JI98" s="555"/>
      <c r="JJ98" s="555"/>
      <c r="JK98" s="555"/>
      <c r="JL98" s="555"/>
      <c r="JM98" s="555"/>
      <c r="JN98" s="555"/>
      <c r="JO98" s="555"/>
      <c r="JP98" s="555"/>
      <c r="JQ98" s="555"/>
      <c r="JR98" s="555"/>
      <c r="JS98" s="555"/>
      <c r="JT98" s="555"/>
      <c r="JU98" s="555"/>
      <c r="JV98" s="555"/>
      <c r="JW98" s="555"/>
      <c r="JX98" s="555"/>
      <c r="JY98" s="555"/>
      <c r="JZ98" s="555"/>
      <c r="KA98" s="555"/>
      <c r="KB98" s="555"/>
      <c r="KC98" s="555"/>
      <c r="KD98" s="555"/>
      <c r="KE98" s="555"/>
      <c r="KF98" s="555"/>
      <c r="KG98" s="555"/>
      <c r="KH98" s="555"/>
      <c r="KI98" s="555"/>
      <c r="KJ98" s="555"/>
      <c r="KK98" s="555"/>
      <c r="KL98" s="555"/>
      <c r="KM98" s="555"/>
      <c r="KN98" s="555"/>
      <c r="KO98" s="555"/>
      <c r="KP98" s="555"/>
      <c r="KQ98" s="555"/>
      <c r="KR98" s="555"/>
      <c r="KS98" s="555"/>
      <c r="KT98" s="555"/>
      <c r="KU98" s="555"/>
      <c r="KV98" s="555"/>
      <c r="KW98" s="555"/>
      <c r="KX98" s="555"/>
      <c r="KY98" s="555"/>
      <c r="KZ98" s="555"/>
      <c r="LA98" s="555"/>
      <c r="LB98" s="555"/>
      <c r="LC98" s="555"/>
      <c r="LD98" s="555"/>
      <c r="LE98" s="555"/>
      <c r="LF98" s="555"/>
      <c r="LG98" s="555"/>
      <c r="LH98" s="555"/>
      <c r="LI98" s="555"/>
      <c r="LJ98" s="555"/>
      <c r="LK98" s="555"/>
      <c r="LL98" s="555"/>
      <c r="LM98" s="555"/>
      <c r="LN98" s="555"/>
      <c r="LO98" s="555"/>
      <c r="LP98" s="555"/>
      <c r="LQ98" s="555"/>
      <c r="LR98" s="555"/>
      <c r="LS98" s="555"/>
      <c r="LT98" s="555"/>
      <c r="LU98" s="555"/>
      <c r="LV98" s="555"/>
      <c r="LW98" s="555"/>
      <c r="LX98" s="555"/>
      <c r="LY98" s="555"/>
      <c r="LZ98" s="555"/>
      <c r="MA98" s="555"/>
      <c r="MB98" s="555"/>
      <c r="MC98" s="555"/>
      <c r="MD98" s="555"/>
      <c r="ME98" s="555"/>
      <c r="MF98" s="555"/>
      <c r="MG98" s="555"/>
      <c r="MH98" s="555"/>
      <c r="MI98" s="555"/>
      <c r="MJ98" s="555"/>
      <c r="MK98" s="555"/>
      <c r="ML98" s="555"/>
      <c r="MM98" s="555"/>
      <c r="MN98" s="555"/>
      <c r="MO98" s="555"/>
      <c r="MP98" s="555"/>
      <c r="MQ98" s="555"/>
      <c r="MR98" s="555"/>
      <c r="MS98" s="555"/>
      <c r="MT98" s="555"/>
      <c r="MU98" s="555"/>
      <c r="MV98" s="555"/>
      <c r="MW98" s="555"/>
      <c r="MX98" s="555"/>
      <c r="MY98" s="555"/>
      <c r="MZ98" s="555"/>
      <c r="NA98" s="555"/>
      <c r="NB98" s="555"/>
      <c r="NC98" s="555"/>
      <c r="ND98" s="555"/>
      <c r="NE98" s="555"/>
      <c r="NF98" s="555"/>
      <c r="NG98" s="555"/>
      <c r="NH98" s="555"/>
      <c r="NI98" s="555"/>
      <c r="NJ98" s="555"/>
      <c r="NK98" s="555"/>
      <c r="NL98" s="555"/>
      <c r="NM98" s="555"/>
      <c r="NN98" s="555"/>
      <c r="NO98" s="555"/>
      <c r="NP98" s="555"/>
      <c r="NQ98" s="555"/>
      <c r="NR98" s="555"/>
      <c r="NS98" s="555"/>
      <c r="NT98" s="555"/>
      <c r="NU98" s="555"/>
      <c r="NV98" s="555"/>
      <c r="NW98" s="555"/>
      <c r="NX98" s="555"/>
      <c r="NY98" s="555"/>
      <c r="NZ98" s="555"/>
      <c r="OA98" s="555"/>
      <c r="OB98" s="555"/>
      <c r="OC98" s="555"/>
      <c r="OD98" s="555"/>
      <c r="OE98" s="555"/>
      <c r="OF98" s="555"/>
      <c r="OG98" s="555"/>
      <c r="OH98" s="555"/>
      <c r="OI98" s="555"/>
      <c r="OJ98" s="555"/>
      <c r="OK98" s="555"/>
      <c r="OL98" s="555"/>
      <c r="OM98" s="555"/>
      <c r="ON98" s="555"/>
      <c r="OO98" s="555"/>
      <c r="OP98" s="555"/>
      <c r="OQ98" s="555"/>
      <c r="OR98" s="555"/>
      <c r="OS98" s="555"/>
      <c r="OT98" s="555"/>
      <c r="OU98" s="555"/>
      <c r="OV98" s="555"/>
      <c r="OW98" s="555"/>
      <c r="OX98" s="555"/>
      <c r="OY98" s="555"/>
      <c r="OZ98" s="555"/>
      <c r="PA98" s="555"/>
      <c r="PB98" s="555"/>
      <c r="PC98" s="555"/>
      <c r="PD98" s="555"/>
      <c r="PE98" s="555"/>
      <c r="PF98" s="555"/>
      <c r="PG98" s="555"/>
      <c r="PH98" s="555"/>
      <c r="PI98" s="555"/>
      <c r="PJ98" s="555"/>
      <c r="PK98" s="555"/>
      <c r="PL98" s="555"/>
      <c r="PM98" s="555"/>
      <c r="PN98" s="555"/>
      <c r="PO98" s="555"/>
      <c r="PP98" s="555"/>
      <c r="PQ98" s="555"/>
      <c r="PR98" s="555"/>
      <c r="PS98" s="555"/>
      <c r="PT98" s="555"/>
      <c r="PU98" s="555"/>
      <c r="PV98" s="555"/>
      <c r="PW98" s="555"/>
      <c r="PX98" s="555"/>
      <c r="PY98" s="555"/>
      <c r="PZ98" s="555"/>
      <c r="QA98" s="555"/>
      <c r="QB98" s="555"/>
      <c r="QC98" s="555"/>
      <c r="QD98" s="555"/>
      <c r="QE98" s="555"/>
      <c r="QF98" s="555"/>
      <c r="QG98" s="555"/>
      <c r="QH98" s="555"/>
      <c r="QI98" s="555"/>
      <c r="QJ98" s="555"/>
      <c r="QK98" s="555"/>
      <c r="QL98" s="555"/>
      <c r="QM98" s="555"/>
      <c r="QN98" s="555"/>
      <c r="QO98" s="555"/>
      <c r="QP98" s="555"/>
      <c r="QQ98" s="555"/>
      <c r="QR98" s="555"/>
      <c r="QS98" s="555"/>
      <c r="QT98" s="555"/>
      <c r="QU98" s="555"/>
      <c r="QV98" s="555"/>
      <c r="QW98" s="555"/>
      <c r="QX98" s="555"/>
      <c r="QY98" s="555"/>
      <c r="QZ98" s="555"/>
      <c r="RA98" s="555"/>
      <c r="RB98" s="555"/>
      <c r="RC98" s="555"/>
      <c r="RD98" s="555"/>
      <c r="RE98" s="555"/>
      <c r="RF98" s="555"/>
      <c r="RG98" s="555"/>
      <c r="RH98" s="555"/>
      <c r="RI98" s="555"/>
      <c r="RJ98" s="555"/>
      <c r="RK98" s="555"/>
      <c r="RL98" s="555"/>
      <c r="RM98" s="555"/>
      <c r="RN98" s="555"/>
      <c r="RO98" s="555"/>
      <c r="RP98" s="555"/>
      <c r="RQ98" s="555"/>
      <c r="RR98" s="555"/>
      <c r="RS98" s="555"/>
      <c r="RT98" s="555"/>
      <c r="RU98" s="555"/>
      <c r="RV98" s="555"/>
      <c r="RW98" s="555"/>
      <c r="RX98" s="555"/>
      <c r="RY98" s="555"/>
      <c r="RZ98" s="555"/>
      <c r="SA98" s="555"/>
      <c r="SB98" s="555"/>
      <c r="SC98" s="555"/>
      <c r="SD98" s="555"/>
      <c r="SE98" s="555"/>
      <c r="SF98" s="555"/>
      <c r="SG98" s="555"/>
      <c r="SH98" s="555"/>
      <c r="SI98" s="555"/>
      <c r="SJ98" s="555"/>
      <c r="SK98" s="555"/>
      <c r="SL98" s="555"/>
      <c r="SM98" s="555"/>
      <c r="SN98" s="555"/>
      <c r="SO98" s="555"/>
      <c r="SP98" s="555"/>
      <c r="SQ98" s="555"/>
      <c r="SR98" s="555"/>
      <c r="SS98" s="555"/>
      <c r="ST98" s="555"/>
      <c r="SU98" s="555"/>
      <c r="SV98" s="555"/>
      <c r="SW98" s="555"/>
      <c r="SX98" s="555"/>
      <c r="SY98" s="555"/>
      <c r="SZ98" s="555"/>
      <c r="TA98" s="555"/>
      <c r="TB98" s="555"/>
      <c r="TC98" s="555"/>
      <c r="TD98" s="555"/>
      <c r="TE98" s="555"/>
      <c r="TF98" s="555"/>
      <c r="TG98" s="555"/>
      <c r="TH98" s="555"/>
      <c r="TI98" s="555"/>
      <c r="TJ98" s="555"/>
      <c r="TK98" s="555"/>
      <c r="TL98" s="555"/>
      <c r="TM98" s="555"/>
      <c r="TN98" s="555"/>
      <c r="TO98" s="555"/>
      <c r="TP98" s="555"/>
      <c r="TQ98" s="555"/>
      <c r="TR98" s="555"/>
      <c r="TS98" s="555"/>
      <c r="TT98" s="555"/>
      <c r="TU98" s="555"/>
      <c r="TV98" s="555"/>
      <c r="TW98" s="555"/>
      <c r="TX98" s="555"/>
      <c r="TY98" s="555"/>
      <c r="TZ98" s="555"/>
      <c r="UA98" s="555"/>
      <c r="UB98" s="555"/>
      <c r="UC98" s="555"/>
      <c r="UD98" s="555"/>
      <c r="UE98" s="555"/>
      <c r="UF98" s="555"/>
      <c r="UG98" s="555"/>
      <c r="UH98" s="555"/>
      <c r="UI98" s="555"/>
      <c r="UJ98" s="555"/>
      <c r="UK98" s="555"/>
      <c r="UL98" s="555"/>
      <c r="UM98" s="555"/>
      <c r="UN98" s="555"/>
      <c r="UO98" s="555"/>
      <c r="UP98" s="555"/>
      <c r="UQ98" s="555"/>
      <c r="UR98" s="555"/>
      <c r="US98" s="555"/>
      <c r="UT98" s="555"/>
      <c r="UU98" s="555"/>
      <c r="UV98" s="555"/>
      <c r="UW98" s="555"/>
      <c r="UX98" s="555"/>
      <c r="UY98" s="555"/>
      <c r="UZ98" s="555"/>
      <c r="VA98" s="555"/>
      <c r="VB98" s="555"/>
      <c r="VC98" s="555"/>
      <c r="VD98" s="555"/>
      <c r="VE98" s="555"/>
      <c r="VF98" s="555"/>
      <c r="VG98" s="555"/>
      <c r="VH98" s="555"/>
      <c r="VI98" s="555"/>
      <c r="VJ98" s="555"/>
      <c r="VK98" s="555"/>
      <c r="VL98" s="555"/>
      <c r="VM98" s="555"/>
      <c r="VN98" s="555"/>
      <c r="VO98" s="555"/>
      <c r="VP98" s="555"/>
      <c r="VQ98" s="555"/>
      <c r="VR98" s="555"/>
      <c r="VS98" s="555"/>
      <c r="VT98" s="555"/>
      <c r="VU98" s="555"/>
      <c r="VV98" s="555"/>
      <c r="VW98" s="555"/>
      <c r="VX98" s="555"/>
      <c r="VY98" s="555"/>
      <c r="VZ98" s="555"/>
      <c r="WA98" s="555"/>
      <c r="WB98" s="555"/>
      <c r="WC98" s="555"/>
      <c r="WD98" s="555"/>
      <c r="WE98" s="555"/>
      <c r="WF98" s="555"/>
      <c r="WG98" s="555"/>
      <c r="WH98" s="555"/>
      <c r="WI98" s="555"/>
      <c r="WJ98" s="555"/>
      <c r="WK98" s="555"/>
      <c r="WL98" s="555"/>
      <c r="WM98" s="555"/>
      <c r="WN98" s="555"/>
      <c r="WO98" s="555"/>
      <c r="WP98" s="555"/>
      <c r="WQ98" s="555"/>
      <c r="WR98" s="555"/>
      <c r="WS98" s="555"/>
      <c r="WT98" s="555"/>
      <c r="WU98" s="555"/>
      <c r="WV98" s="555"/>
      <c r="WW98" s="555"/>
      <c r="WX98" s="555"/>
      <c r="WY98" s="555"/>
      <c r="WZ98" s="555"/>
      <c r="XA98" s="555"/>
      <c r="XB98" s="555"/>
      <c r="XC98" s="555"/>
      <c r="XD98" s="555"/>
      <c r="XE98" s="555"/>
      <c r="XF98" s="555"/>
      <c r="XG98" s="555"/>
      <c r="XH98" s="555"/>
      <c r="XI98" s="555"/>
      <c r="XJ98" s="555"/>
      <c r="XK98" s="555"/>
      <c r="XL98" s="555"/>
      <c r="XM98" s="555"/>
      <c r="XN98" s="555"/>
      <c r="XO98" s="555"/>
      <c r="XP98" s="555"/>
      <c r="XQ98" s="555"/>
      <c r="XR98" s="555"/>
      <c r="XS98" s="555"/>
      <c r="XT98" s="555"/>
      <c r="XU98" s="555"/>
      <c r="XV98" s="555"/>
      <c r="XW98" s="555"/>
      <c r="XX98" s="555"/>
      <c r="XY98" s="555"/>
      <c r="XZ98" s="555"/>
      <c r="YA98" s="555"/>
      <c r="YB98" s="555"/>
      <c r="YC98" s="555"/>
      <c r="YD98" s="555"/>
      <c r="YE98" s="555"/>
      <c r="YF98" s="555"/>
      <c r="YG98" s="555"/>
      <c r="YH98" s="555"/>
      <c r="YI98" s="555"/>
      <c r="YJ98" s="555"/>
      <c r="YK98" s="555"/>
      <c r="YL98" s="555"/>
      <c r="YM98" s="555"/>
      <c r="YN98" s="555"/>
      <c r="YO98" s="555"/>
      <c r="YP98" s="555"/>
      <c r="YQ98" s="555"/>
      <c r="YR98" s="555"/>
      <c r="YS98" s="555"/>
      <c r="YT98" s="555"/>
      <c r="YU98" s="555"/>
      <c r="YV98" s="555"/>
      <c r="YW98" s="555"/>
      <c r="YX98" s="555"/>
      <c r="YY98" s="555"/>
      <c r="YZ98" s="555"/>
      <c r="ZA98" s="555"/>
      <c r="ZB98" s="555"/>
      <c r="ZC98" s="555"/>
      <c r="ZD98" s="555"/>
      <c r="ZE98" s="555"/>
      <c r="ZF98" s="555"/>
      <c r="ZG98" s="555"/>
      <c r="ZH98" s="555"/>
      <c r="ZI98" s="555"/>
      <c r="ZJ98" s="555"/>
      <c r="ZK98" s="555"/>
      <c r="ZL98" s="555"/>
      <c r="ZM98" s="555"/>
      <c r="ZN98" s="555"/>
      <c r="ZO98" s="555"/>
      <c r="ZP98" s="555"/>
      <c r="ZQ98" s="555"/>
      <c r="ZR98" s="555"/>
      <c r="ZS98" s="555"/>
      <c r="ZT98" s="555"/>
      <c r="ZU98" s="555"/>
      <c r="ZV98" s="555"/>
      <c r="ZW98" s="555"/>
      <c r="ZX98" s="555"/>
      <c r="ZY98" s="555"/>
      <c r="ZZ98" s="555"/>
      <c r="AAA98" s="555"/>
      <c r="AAB98" s="555"/>
      <c r="AAC98" s="555"/>
      <c r="AAD98" s="555"/>
      <c r="AAE98" s="555"/>
      <c r="AAF98" s="555"/>
      <c r="AAG98" s="555"/>
      <c r="AAH98" s="555"/>
      <c r="AAI98" s="555"/>
      <c r="AAJ98" s="555"/>
      <c r="AAK98" s="555"/>
      <c r="AAL98" s="555"/>
      <c r="AAM98" s="555"/>
      <c r="AAN98" s="555"/>
      <c r="AAO98" s="555"/>
      <c r="AAP98" s="555"/>
      <c r="AAQ98" s="555"/>
      <c r="AAR98" s="555"/>
      <c r="AAS98" s="555"/>
      <c r="AAT98" s="555"/>
      <c r="AAU98" s="555"/>
      <c r="AAV98" s="555"/>
      <c r="AAW98" s="555"/>
      <c r="AAX98" s="555"/>
      <c r="AAY98" s="555"/>
      <c r="AAZ98" s="555"/>
      <c r="ABA98" s="555"/>
      <c r="ABB98" s="555"/>
      <c r="ABC98" s="555"/>
      <c r="ABD98" s="555"/>
      <c r="ABE98" s="555"/>
      <c r="ABF98" s="555"/>
      <c r="ABG98" s="555"/>
      <c r="ABH98" s="555"/>
      <c r="ABI98" s="555"/>
      <c r="ABJ98" s="555"/>
      <c r="ABK98" s="555"/>
      <c r="ABL98" s="555"/>
      <c r="ABM98" s="555"/>
      <c r="ABN98" s="555"/>
      <c r="ABO98" s="555"/>
      <c r="ABP98" s="555"/>
      <c r="ABQ98" s="555"/>
      <c r="ABR98" s="555"/>
      <c r="ABS98" s="555"/>
      <c r="ABT98" s="555"/>
      <c r="ABU98" s="555"/>
      <c r="ABV98" s="555"/>
      <c r="ABW98" s="555"/>
      <c r="ABX98" s="555"/>
      <c r="ABY98" s="555"/>
      <c r="ABZ98" s="555"/>
      <c r="ACA98" s="555"/>
      <c r="ACB98" s="555"/>
      <c r="ACC98" s="555"/>
      <c r="ACD98" s="555"/>
      <c r="ACE98" s="555"/>
      <c r="ACF98" s="555"/>
      <c r="ACG98" s="555"/>
      <c r="ACH98" s="555"/>
      <c r="ACI98" s="555"/>
      <c r="ACJ98" s="555"/>
      <c r="ACK98" s="555"/>
      <c r="ACL98" s="555"/>
      <c r="ACM98" s="555"/>
      <c r="ACN98" s="555"/>
      <c r="ACO98" s="555"/>
      <c r="ACP98" s="555"/>
      <c r="ACQ98" s="555"/>
      <c r="ACR98" s="555"/>
      <c r="ACS98" s="555"/>
      <c r="ACT98" s="555"/>
      <c r="ACU98" s="555"/>
      <c r="ACV98" s="555"/>
      <c r="ACW98" s="555"/>
      <c r="ACX98" s="555"/>
      <c r="ACY98" s="555"/>
      <c r="ACZ98" s="555"/>
      <c r="ADA98" s="555"/>
      <c r="ADB98" s="555"/>
      <c r="ADC98" s="555"/>
      <c r="ADD98" s="555"/>
      <c r="ADE98" s="555"/>
      <c r="ADF98" s="555"/>
      <c r="ADG98" s="555"/>
      <c r="ADH98" s="555"/>
      <c r="ADI98" s="555"/>
      <c r="ADJ98" s="555"/>
      <c r="ADK98" s="555"/>
      <c r="ADL98" s="555"/>
      <c r="ADM98" s="555"/>
      <c r="ADN98" s="555"/>
      <c r="ADO98" s="555"/>
      <c r="ADP98" s="555"/>
      <c r="ADQ98" s="555"/>
      <c r="ADR98" s="555"/>
      <c r="ADS98" s="555"/>
      <c r="ADT98" s="555"/>
      <c r="ADU98" s="555"/>
      <c r="ADV98" s="555"/>
      <c r="ADW98" s="555"/>
      <c r="ADX98" s="555"/>
      <c r="ADY98" s="555"/>
      <c r="ADZ98" s="555"/>
      <c r="AEA98" s="555"/>
      <c r="AEB98" s="555"/>
      <c r="AEC98" s="555"/>
      <c r="AED98" s="555"/>
      <c r="AEE98" s="555"/>
      <c r="AEF98" s="555"/>
      <c r="AEG98" s="555"/>
      <c r="AEH98" s="555"/>
      <c r="AEI98" s="555"/>
      <c r="AEJ98" s="555"/>
      <c r="AEK98" s="555"/>
      <c r="AEL98" s="555"/>
      <c r="AEM98" s="555"/>
      <c r="AEN98" s="555"/>
      <c r="AEO98" s="555"/>
      <c r="AEP98" s="555"/>
      <c r="AEQ98" s="555"/>
      <c r="AER98" s="555"/>
      <c r="AES98" s="555"/>
      <c r="AET98" s="555"/>
      <c r="AEU98" s="555"/>
      <c r="AEV98" s="555"/>
      <c r="AEW98" s="555"/>
      <c r="AEX98" s="555"/>
      <c r="AEY98" s="555"/>
      <c r="AEZ98" s="555"/>
      <c r="AFA98" s="555"/>
      <c r="AFB98" s="555"/>
      <c r="AFC98" s="555"/>
      <c r="AFD98" s="555"/>
      <c r="AFE98" s="555"/>
      <c r="AFF98" s="555"/>
      <c r="AFG98" s="555"/>
      <c r="AFH98" s="555"/>
      <c r="AFI98" s="555"/>
      <c r="AFJ98" s="555"/>
      <c r="AFK98" s="555"/>
      <c r="AFL98" s="555"/>
      <c r="AFM98" s="555"/>
      <c r="AFN98" s="555"/>
      <c r="AFO98" s="555"/>
      <c r="AFP98" s="555"/>
      <c r="AFQ98" s="555"/>
      <c r="AFR98" s="555"/>
      <c r="AFS98" s="555"/>
      <c r="AFT98" s="555"/>
      <c r="AFU98" s="555"/>
      <c r="AFV98" s="555"/>
      <c r="AFW98" s="555"/>
      <c r="AFX98" s="555"/>
      <c r="AFY98" s="555"/>
      <c r="AFZ98" s="555"/>
      <c r="AGA98" s="555"/>
      <c r="AGB98" s="555"/>
      <c r="AGC98" s="555"/>
      <c r="AGD98" s="555"/>
      <c r="AGE98" s="555"/>
      <c r="AGF98" s="555"/>
      <c r="AGG98" s="555"/>
      <c r="AGH98" s="555"/>
      <c r="AGI98" s="555"/>
      <c r="AGJ98" s="555"/>
      <c r="AGK98" s="555"/>
      <c r="AGL98" s="555"/>
      <c r="AGM98" s="555"/>
      <c r="AGN98" s="555"/>
      <c r="AGO98" s="555"/>
      <c r="AGP98" s="555"/>
      <c r="AGQ98" s="555"/>
      <c r="AGR98" s="555"/>
      <c r="AGS98" s="555"/>
      <c r="AGT98" s="555"/>
      <c r="AGU98" s="555"/>
      <c r="AGV98" s="555"/>
      <c r="AGW98" s="555"/>
      <c r="AGX98" s="555"/>
      <c r="AGY98" s="555"/>
      <c r="AGZ98" s="555"/>
      <c r="AHA98" s="555"/>
      <c r="AHB98" s="555"/>
      <c r="AHC98" s="555"/>
      <c r="AHD98" s="555"/>
      <c r="AHE98" s="555"/>
      <c r="AHF98" s="555"/>
      <c r="AHG98" s="555"/>
      <c r="AHH98" s="555"/>
      <c r="AHI98" s="555"/>
      <c r="AHJ98" s="555"/>
      <c r="AHK98" s="555"/>
      <c r="AHL98" s="555"/>
      <c r="AHM98" s="555"/>
      <c r="AHN98" s="555"/>
      <c r="AHO98" s="555"/>
      <c r="AHP98" s="555"/>
      <c r="AHQ98" s="555"/>
      <c r="AHR98" s="555"/>
      <c r="AHS98" s="555"/>
      <c r="AHT98" s="555"/>
      <c r="AHU98" s="555"/>
      <c r="AHV98" s="555"/>
      <c r="AHW98" s="555"/>
      <c r="AHX98" s="555"/>
      <c r="AHY98" s="555"/>
      <c r="AHZ98" s="555"/>
      <c r="AIA98" s="555"/>
      <c r="AIB98" s="555"/>
      <c r="AIC98" s="555"/>
      <c r="AID98" s="555"/>
      <c r="AIE98" s="555"/>
      <c r="AIF98" s="555"/>
      <c r="AIG98" s="555"/>
      <c r="AIH98" s="555"/>
      <c r="AII98" s="555"/>
      <c r="AIJ98" s="555"/>
      <c r="AIK98" s="555"/>
      <c r="AIL98" s="555"/>
      <c r="AIM98" s="555"/>
      <c r="AIN98" s="555"/>
      <c r="AIO98" s="555"/>
      <c r="AIP98" s="555"/>
      <c r="AIQ98" s="555"/>
      <c r="AIR98" s="555"/>
      <c r="AIS98" s="555"/>
      <c r="AIT98" s="555"/>
      <c r="AIU98" s="555"/>
      <c r="AIV98" s="555"/>
      <c r="AIW98" s="555"/>
      <c r="AIX98" s="555"/>
      <c r="AIY98" s="555"/>
      <c r="AIZ98" s="555"/>
      <c r="AJA98" s="555"/>
      <c r="AJB98" s="555"/>
      <c r="AJC98" s="555"/>
      <c r="AJD98" s="555"/>
      <c r="AJE98" s="555"/>
      <c r="AJF98" s="555"/>
      <c r="AJG98" s="555"/>
      <c r="AJH98" s="555"/>
      <c r="AJI98" s="555"/>
      <c r="AJJ98" s="555"/>
      <c r="AJK98" s="555"/>
      <c r="AJL98" s="555"/>
      <c r="AJM98" s="555"/>
      <c r="AJN98" s="555"/>
      <c r="AJO98" s="555"/>
      <c r="AJP98" s="555"/>
      <c r="AJQ98" s="555"/>
      <c r="AJR98" s="555"/>
      <c r="AJS98" s="555"/>
      <c r="AJT98" s="555"/>
      <c r="AJU98" s="555"/>
      <c r="AJV98" s="555"/>
      <c r="AJW98" s="555"/>
      <c r="AJX98" s="555"/>
      <c r="AJY98" s="555"/>
      <c r="AJZ98" s="555"/>
      <c r="AKA98" s="555"/>
      <c r="AKB98" s="555"/>
      <c r="AKC98" s="555"/>
      <c r="AKD98" s="555"/>
      <c r="AKE98" s="555"/>
      <c r="AKF98" s="555"/>
      <c r="AKG98" s="555"/>
      <c r="AKH98" s="555"/>
      <c r="AKI98" s="555"/>
      <c r="AKJ98" s="555"/>
      <c r="AKK98" s="555"/>
      <c r="AKL98" s="555"/>
      <c r="AKM98" s="555"/>
      <c r="AKN98" s="555"/>
      <c r="AKO98" s="555"/>
      <c r="AKP98" s="555"/>
      <c r="AKQ98" s="555"/>
      <c r="AKR98" s="555"/>
      <c r="AKS98" s="555"/>
      <c r="AKT98" s="555"/>
      <c r="AKU98" s="555"/>
      <c r="AKV98" s="555"/>
      <c r="AKW98" s="555"/>
      <c r="AKX98" s="555"/>
      <c r="AKY98" s="555"/>
      <c r="AKZ98" s="555"/>
      <c r="ALA98" s="555"/>
      <c r="ALB98" s="555"/>
      <c r="ALC98" s="555"/>
      <c r="ALD98" s="555"/>
      <c r="ALE98" s="555"/>
      <c r="ALF98" s="555"/>
      <c r="ALG98" s="555"/>
      <c r="ALH98" s="555"/>
      <c r="ALI98" s="555"/>
      <c r="ALJ98" s="555"/>
      <c r="ALK98" s="555"/>
      <c r="ALL98" s="555"/>
      <c r="ALM98" s="555"/>
      <c r="ALN98" s="555"/>
      <c r="ALO98" s="555"/>
      <c r="ALP98" s="555"/>
      <c r="ALQ98" s="555"/>
      <c r="ALR98" s="555"/>
      <c r="ALS98" s="555"/>
      <c r="ALT98" s="555"/>
      <c r="ALU98" s="555"/>
      <c r="ALV98" s="555"/>
      <c r="ALW98" s="555"/>
      <c r="ALX98" s="555"/>
      <c r="ALY98" s="555"/>
      <c r="ALZ98" s="555"/>
      <c r="AMA98" s="555"/>
      <c r="AMB98" s="555"/>
      <c r="AMC98" s="555"/>
      <c r="AMD98" s="555"/>
      <c r="AME98" s="555"/>
      <c r="AMF98" s="555"/>
      <c r="AMG98" s="555"/>
      <c r="AMH98" s="555"/>
      <c r="AMI98" s="555"/>
      <c r="AMJ98" s="555"/>
      <c r="AMK98" s="555"/>
      <c r="AML98" s="555"/>
      <c r="AMM98" s="555"/>
      <c r="AMN98" s="555"/>
      <c r="AMO98" s="555"/>
      <c r="AMP98" s="555"/>
      <c r="AMQ98" s="555"/>
      <c r="AMR98" s="555"/>
      <c r="AMS98" s="555"/>
      <c r="AMT98" s="555"/>
      <c r="AMU98" s="555"/>
      <c r="AMV98" s="555"/>
      <c r="AMW98" s="555"/>
      <c r="AMX98" s="555"/>
      <c r="AMY98" s="555"/>
      <c r="AMZ98" s="555"/>
      <c r="ANA98" s="555"/>
      <c r="ANB98" s="555"/>
      <c r="ANC98" s="555"/>
      <c r="AND98" s="555"/>
      <c r="ANE98" s="555"/>
      <c r="ANF98" s="555"/>
      <c r="ANG98" s="555"/>
      <c r="ANH98" s="555"/>
      <c r="ANI98" s="555"/>
      <c r="ANJ98" s="555"/>
      <c r="ANK98" s="555"/>
      <c r="ANL98" s="555"/>
      <c r="ANM98" s="555"/>
      <c r="ANN98" s="555"/>
      <c r="ANO98" s="555"/>
      <c r="ANP98" s="555"/>
      <c r="ANQ98" s="555"/>
      <c r="ANR98" s="555"/>
      <c r="ANS98" s="555"/>
      <c r="ANT98" s="555"/>
      <c r="ANU98" s="555"/>
      <c r="ANV98" s="555"/>
      <c r="ANW98" s="555"/>
      <c r="ANX98" s="555"/>
      <c r="ANY98" s="555"/>
      <c r="ANZ98" s="555"/>
      <c r="AOA98" s="555"/>
      <c r="AOB98" s="555"/>
      <c r="AOC98" s="555"/>
      <c r="AOD98" s="555"/>
      <c r="AOE98" s="555"/>
      <c r="AOF98" s="555"/>
      <c r="AOG98" s="555"/>
      <c r="AOH98" s="555"/>
      <c r="AOI98" s="555"/>
      <c r="AOJ98" s="555"/>
      <c r="AOK98" s="555"/>
      <c r="AOL98" s="555"/>
      <c r="AOM98" s="555"/>
      <c r="AON98" s="555"/>
      <c r="AOO98" s="555"/>
      <c r="AOP98" s="555"/>
      <c r="AOQ98" s="555"/>
      <c r="AOR98" s="555"/>
      <c r="AOS98" s="555"/>
      <c r="AOT98" s="555"/>
      <c r="AOU98" s="555"/>
      <c r="AOV98" s="555"/>
      <c r="AOW98" s="555"/>
      <c r="AOX98" s="555"/>
      <c r="AOY98" s="555"/>
      <c r="AOZ98" s="555"/>
      <c r="APA98" s="555"/>
      <c r="APB98" s="555"/>
      <c r="APC98" s="555"/>
      <c r="APD98" s="555"/>
      <c r="APE98" s="555"/>
      <c r="APF98" s="555"/>
      <c r="APG98" s="555"/>
      <c r="APH98" s="555"/>
      <c r="API98" s="555"/>
      <c r="APJ98" s="555"/>
      <c r="APK98" s="555"/>
      <c r="APL98" s="555"/>
      <c r="APM98" s="555"/>
      <c r="APN98" s="555"/>
      <c r="APO98" s="555"/>
      <c r="APP98" s="555"/>
      <c r="APQ98" s="555"/>
      <c r="APR98" s="555"/>
      <c r="APS98" s="555"/>
      <c r="APT98" s="555"/>
      <c r="APU98" s="555"/>
      <c r="APV98" s="555"/>
      <c r="APW98" s="555"/>
      <c r="APX98" s="555"/>
      <c r="APY98" s="555"/>
      <c r="APZ98" s="555"/>
      <c r="AQA98" s="555"/>
      <c r="AQB98" s="555"/>
      <c r="AQC98" s="555"/>
      <c r="AQD98" s="555"/>
      <c r="AQE98" s="555"/>
      <c r="AQF98" s="555"/>
      <c r="AQG98" s="555"/>
      <c r="AQH98" s="555"/>
      <c r="AQI98" s="555"/>
      <c r="AQJ98" s="555"/>
      <c r="AQK98" s="555"/>
      <c r="AQL98" s="555"/>
      <c r="AQM98" s="555"/>
      <c r="AQN98" s="555"/>
      <c r="AQO98" s="555"/>
      <c r="AQP98" s="555"/>
      <c r="AQQ98" s="555"/>
      <c r="AQR98" s="555"/>
      <c r="AQS98" s="555"/>
      <c r="AQT98" s="555"/>
      <c r="AQU98" s="555"/>
      <c r="AQV98" s="555"/>
      <c r="AQW98" s="555"/>
      <c r="AQX98" s="555"/>
      <c r="AQY98" s="555"/>
      <c r="AQZ98" s="555"/>
      <c r="ARA98" s="555"/>
      <c r="ARB98" s="555"/>
      <c r="ARC98" s="555"/>
      <c r="ARD98" s="555"/>
      <c r="ARE98" s="555"/>
      <c r="ARF98" s="555"/>
      <c r="ARG98" s="555"/>
      <c r="ARH98" s="555"/>
      <c r="ARI98" s="555"/>
      <c r="ARJ98" s="555"/>
      <c r="ARK98" s="555"/>
      <c r="ARL98" s="555"/>
      <c r="ARM98" s="555"/>
      <c r="ARN98" s="555"/>
      <c r="ARO98" s="555"/>
      <c r="ARP98" s="555"/>
      <c r="ARQ98" s="555"/>
      <c r="ARR98" s="555"/>
      <c r="ARS98" s="555"/>
      <c r="ART98" s="555"/>
      <c r="ARU98" s="555"/>
      <c r="ARV98" s="555"/>
      <c r="ARW98" s="555"/>
      <c r="ARX98" s="555"/>
      <c r="ARY98" s="555"/>
      <c r="ARZ98" s="555"/>
      <c r="ASA98" s="555"/>
      <c r="ASB98" s="555"/>
      <c r="ASC98" s="555"/>
      <c r="ASD98" s="555"/>
      <c r="ASE98" s="555"/>
      <c r="ASF98" s="555"/>
      <c r="ASG98" s="555"/>
      <c r="ASH98" s="555"/>
      <c r="ASI98" s="555"/>
      <c r="ASJ98" s="555"/>
      <c r="ASK98" s="555"/>
      <c r="ASL98" s="555"/>
      <c r="ASM98" s="555"/>
      <c r="ASN98" s="555"/>
      <c r="ASO98" s="555"/>
      <c r="ASP98" s="555"/>
      <c r="ASQ98" s="555"/>
      <c r="ASR98" s="555"/>
      <c r="ASS98" s="555"/>
      <c r="AST98" s="555"/>
      <c r="ASU98" s="555"/>
      <c r="ASV98" s="555"/>
      <c r="ASW98" s="555"/>
      <c r="ASX98" s="555"/>
      <c r="ASY98" s="555"/>
      <c r="ASZ98" s="555"/>
      <c r="ATA98" s="555"/>
      <c r="ATB98" s="555"/>
      <c r="ATC98" s="555"/>
      <c r="ATD98" s="555"/>
      <c r="ATE98" s="555"/>
      <c r="ATF98" s="555"/>
      <c r="ATG98" s="555"/>
      <c r="ATH98" s="555"/>
      <c r="ATI98" s="555"/>
      <c r="ATJ98" s="555"/>
      <c r="ATK98" s="555"/>
      <c r="ATL98" s="555"/>
      <c r="ATM98" s="555"/>
      <c r="ATN98" s="555"/>
      <c r="ATO98" s="555"/>
      <c r="ATP98" s="555"/>
      <c r="ATQ98" s="555"/>
      <c r="ATR98" s="555"/>
      <c r="ATS98" s="555"/>
      <c r="ATT98" s="555"/>
      <c r="ATU98" s="555"/>
      <c r="ATV98" s="555"/>
      <c r="ATW98" s="555"/>
      <c r="ATX98" s="555"/>
      <c r="ATY98" s="555"/>
      <c r="ATZ98" s="555"/>
      <c r="AUA98" s="555"/>
      <c r="AUB98" s="555"/>
      <c r="AUC98" s="555"/>
      <c r="AUD98" s="555"/>
      <c r="AUE98" s="555"/>
      <c r="AUF98" s="555"/>
      <c r="AUG98" s="555"/>
      <c r="AUH98" s="555"/>
      <c r="AUI98" s="555"/>
      <c r="AUJ98" s="555"/>
      <c r="AUK98" s="555"/>
      <c r="AUL98" s="555"/>
      <c r="AUM98" s="555"/>
      <c r="AUN98" s="555"/>
      <c r="AUO98" s="555"/>
      <c r="AUP98" s="555"/>
      <c r="AUQ98" s="555"/>
      <c r="AUR98" s="555"/>
      <c r="AUS98" s="555"/>
      <c r="AUT98" s="555"/>
      <c r="AUU98" s="555"/>
      <c r="AUV98" s="555"/>
      <c r="AUW98" s="555"/>
      <c r="AUX98" s="555"/>
      <c r="AUY98" s="555"/>
      <c r="AUZ98" s="555"/>
      <c r="AVA98" s="555"/>
      <c r="AVB98" s="555"/>
      <c r="AVC98" s="555"/>
      <c r="AVD98" s="555"/>
      <c r="AVE98" s="555"/>
      <c r="AVF98" s="555"/>
      <c r="AVG98" s="555"/>
      <c r="AVH98" s="555"/>
      <c r="AVI98" s="555"/>
      <c r="AVJ98" s="555"/>
      <c r="AVK98" s="555"/>
      <c r="AVL98" s="555"/>
      <c r="AVM98" s="555"/>
      <c r="AVN98" s="555"/>
      <c r="AVO98" s="555"/>
      <c r="AVP98" s="555"/>
      <c r="AVQ98" s="555"/>
      <c r="AVR98" s="555"/>
      <c r="AVS98" s="555"/>
      <c r="AVT98" s="555"/>
      <c r="AVU98" s="555"/>
      <c r="AVV98" s="555"/>
      <c r="AVW98" s="555"/>
      <c r="AVX98" s="555"/>
      <c r="AVY98" s="555"/>
      <c r="AVZ98" s="555"/>
      <c r="AWA98" s="555"/>
      <c r="AWB98" s="555"/>
      <c r="AWC98" s="555"/>
      <c r="AWD98" s="555"/>
      <c r="AWE98" s="555"/>
      <c r="AWF98" s="555"/>
      <c r="AWG98" s="555"/>
      <c r="AWH98" s="555"/>
      <c r="AWI98" s="555"/>
      <c r="AWJ98" s="555"/>
      <c r="AWK98" s="555"/>
      <c r="AWL98" s="555"/>
      <c r="AWM98" s="555"/>
      <c r="AWN98" s="555"/>
      <c r="AWO98" s="555"/>
      <c r="AWP98" s="555"/>
      <c r="AWQ98" s="555"/>
      <c r="AWR98" s="555"/>
      <c r="AWS98" s="555"/>
      <c r="AWT98" s="555"/>
      <c r="AWU98" s="555"/>
      <c r="AWV98" s="555"/>
      <c r="AWW98" s="555"/>
      <c r="AWX98" s="555"/>
      <c r="AWY98" s="555"/>
      <c r="AWZ98" s="555"/>
      <c r="AXA98" s="555"/>
      <c r="AXB98" s="555"/>
      <c r="AXC98" s="555"/>
      <c r="AXD98" s="555"/>
      <c r="AXE98" s="555"/>
      <c r="AXF98" s="555"/>
      <c r="AXG98" s="555"/>
      <c r="AXH98" s="555"/>
      <c r="AXI98" s="555"/>
      <c r="AXJ98" s="555"/>
      <c r="AXK98" s="555"/>
      <c r="AXL98" s="555"/>
      <c r="AXM98" s="555"/>
      <c r="AXN98" s="555"/>
      <c r="AXO98" s="555"/>
      <c r="AXP98" s="555"/>
      <c r="AXQ98" s="555"/>
      <c r="AXR98" s="555"/>
      <c r="AXS98" s="555"/>
      <c r="AXT98" s="555"/>
      <c r="AXU98" s="555"/>
      <c r="AXV98" s="555"/>
      <c r="AXW98" s="555"/>
      <c r="AXX98" s="555"/>
      <c r="AXY98" s="555"/>
      <c r="AXZ98" s="555"/>
      <c r="AYA98" s="555"/>
      <c r="AYB98" s="555"/>
      <c r="AYC98" s="555"/>
      <c r="AYD98" s="555"/>
      <c r="AYE98" s="555"/>
      <c r="AYF98" s="555"/>
      <c r="AYG98" s="555"/>
      <c r="AYH98" s="555"/>
      <c r="AYI98" s="555"/>
      <c r="AYJ98" s="555"/>
      <c r="AYK98" s="555"/>
      <c r="AYL98" s="555"/>
      <c r="AYM98" s="555"/>
      <c r="AYN98" s="555"/>
      <c r="AYO98" s="555"/>
      <c r="AYP98" s="555"/>
      <c r="AYQ98" s="555"/>
      <c r="AYR98" s="555"/>
      <c r="AYS98" s="555"/>
      <c r="AYT98" s="555"/>
      <c r="AYU98" s="555"/>
      <c r="AYV98" s="555"/>
      <c r="AYW98" s="555"/>
      <c r="AYX98" s="555"/>
      <c r="AYY98" s="555"/>
      <c r="AYZ98" s="555"/>
      <c r="AZA98" s="555"/>
      <c r="AZB98" s="555"/>
      <c r="AZC98" s="555"/>
      <c r="AZD98" s="555"/>
      <c r="AZE98" s="555"/>
      <c r="AZF98" s="555"/>
      <c r="AZG98" s="555"/>
      <c r="AZH98" s="555"/>
      <c r="AZI98" s="555"/>
      <c r="AZJ98" s="555"/>
      <c r="AZK98" s="555"/>
      <c r="AZL98" s="555"/>
      <c r="AZM98" s="555"/>
      <c r="AZN98" s="555"/>
      <c r="AZO98" s="555"/>
      <c r="AZP98" s="555"/>
      <c r="AZQ98" s="555"/>
      <c r="AZR98" s="555"/>
      <c r="AZS98" s="555"/>
      <c r="AZT98" s="555"/>
      <c r="AZU98" s="555"/>
      <c r="AZV98" s="555"/>
      <c r="AZW98" s="555"/>
      <c r="AZX98" s="555"/>
      <c r="AZY98" s="555"/>
      <c r="AZZ98" s="555"/>
      <c r="BAA98" s="555"/>
      <c r="BAB98" s="555"/>
      <c r="BAC98" s="555"/>
      <c r="BAD98" s="555"/>
      <c r="BAE98" s="555"/>
      <c r="BAF98" s="555"/>
      <c r="BAG98" s="555"/>
      <c r="BAH98" s="555"/>
      <c r="BAI98" s="555"/>
      <c r="BAJ98" s="555"/>
      <c r="BAK98" s="555"/>
      <c r="BAL98" s="555"/>
      <c r="BAM98" s="555"/>
      <c r="BAN98" s="555"/>
      <c r="BAO98" s="555"/>
      <c r="BAP98" s="555"/>
      <c r="BAQ98" s="555"/>
      <c r="BAR98" s="555"/>
      <c r="BAS98" s="555"/>
      <c r="BAT98" s="555"/>
      <c r="BAU98" s="555"/>
      <c r="BAV98" s="555"/>
      <c r="BAW98" s="555"/>
      <c r="BAX98" s="555"/>
      <c r="BAY98" s="555"/>
      <c r="BAZ98" s="555"/>
      <c r="BBA98" s="555"/>
      <c r="BBB98" s="555"/>
      <c r="BBC98" s="555"/>
      <c r="BBD98" s="555"/>
      <c r="BBE98" s="555"/>
      <c r="BBF98" s="555"/>
      <c r="BBG98" s="555"/>
      <c r="BBH98" s="555"/>
      <c r="BBI98" s="555"/>
      <c r="BBJ98" s="555"/>
      <c r="BBK98" s="555"/>
      <c r="BBL98" s="555"/>
      <c r="BBM98" s="555"/>
      <c r="BBN98" s="555"/>
      <c r="BBO98" s="555"/>
      <c r="BBP98" s="555"/>
      <c r="BBQ98" s="555"/>
      <c r="BBR98" s="555"/>
      <c r="BBS98" s="555"/>
      <c r="BBT98" s="555"/>
      <c r="BBU98" s="555"/>
      <c r="BBV98" s="555"/>
      <c r="BBW98" s="555"/>
      <c r="BBX98" s="555"/>
      <c r="BBY98" s="555"/>
      <c r="BBZ98" s="555"/>
      <c r="BCA98" s="555"/>
      <c r="BCB98" s="555"/>
      <c r="BCC98" s="555"/>
      <c r="BCD98" s="555"/>
      <c r="BCE98" s="555"/>
      <c r="BCF98" s="555"/>
      <c r="BCG98" s="555"/>
      <c r="BCH98" s="555"/>
      <c r="BCI98" s="555"/>
      <c r="BCJ98" s="555"/>
      <c r="BCK98" s="555"/>
      <c r="BCL98" s="555"/>
      <c r="BCM98" s="555"/>
      <c r="BCN98" s="555"/>
      <c r="BCO98" s="555"/>
      <c r="BCP98" s="555"/>
      <c r="BCQ98" s="555"/>
      <c r="BCR98" s="555"/>
      <c r="BCS98" s="555"/>
      <c r="BCT98" s="555"/>
      <c r="BCU98" s="555"/>
      <c r="BCV98" s="555"/>
      <c r="BCW98" s="555"/>
      <c r="BCX98" s="555"/>
      <c r="BCY98" s="555"/>
      <c r="BCZ98" s="555"/>
      <c r="BDA98" s="555"/>
      <c r="BDB98" s="555"/>
      <c r="BDC98" s="555"/>
      <c r="BDD98" s="555"/>
      <c r="BDE98" s="555"/>
      <c r="BDF98" s="555"/>
      <c r="BDG98" s="555"/>
      <c r="BDH98" s="555"/>
      <c r="BDI98" s="555"/>
      <c r="BDJ98" s="555"/>
      <c r="BDK98" s="555"/>
      <c r="BDL98" s="555"/>
      <c r="BDM98" s="555"/>
      <c r="BDN98" s="555"/>
      <c r="BDO98" s="555"/>
      <c r="BDP98" s="555"/>
      <c r="BDQ98" s="555"/>
      <c r="BDR98" s="555"/>
      <c r="BDS98" s="555"/>
      <c r="BDT98" s="555"/>
      <c r="BDU98" s="555"/>
      <c r="BDV98" s="555"/>
      <c r="BDW98" s="555"/>
      <c r="BDX98" s="555"/>
      <c r="BDY98" s="555"/>
      <c r="BDZ98" s="555"/>
      <c r="BEA98" s="555"/>
      <c r="BEB98" s="555"/>
      <c r="BEC98" s="555"/>
      <c r="BED98" s="555"/>
      <c r="BEE98" s="555"/>
      <c r="BEF98" s="555"/>
      <c r="BEG98" s="555"/>
      <c r="BEH98" s="555"/>
      <c r="BEI98" s="555"/>
      <c r="BEJ98" s="555"/>
      <c r="BEK98" s="555"/>
      <c r="BEL98" s="555"/>
      <c r="BEM98" s="555"/>
      <c r="BEN98" s="555"/>
      <c r="BEO98" s="555"/>
      <c r="BEP98" s="555"/>
      <c r="BEQ98" s="555"/>
      <c r="BER98" s="555"/>
      <c r="BES98" s="555"/>
      <c r="BET98" s="555"/>
      <c r="BEU98" s="555"/>
      <c r="BEV98" s="555"/>
      <c r="BEW98" s="555"/>
      <c r="BEX98" s="555"/>
      <c r="BEY98" s="555"/>
      <c r="BEZ98" s="555"/>
      <c r="BFA98" s="555"/>
      <c r="BFB98" s="555"/>
      <c r="BFC98" s="555"/>
      <c r="BFD98" s="555"/>
      <c r="BFE98" s="555"/>
      <c r="BFF98" s="555"/>
      <c r="BFG98" s="555"/>
      <c r="BFH98" s="555"/>
      <c r="BFI98" s="555"/>
      <c r="BFJ98" s="555"/>
      <c r="BFK98" s="555"/>
      <c r="BFL98" s="555"/>
      <c r="BFM98" s="555"/>
      <c r="BFN98" s="555"/>
      <c r="BFO98" s="555"/>
      <c r="BFP98" s="555"/>
      <c r="BFQ98" s="555"/>
      <c r="BFR98" s="555"/>
      <c r="BFS98" s="555"/>
      <c r="BFT98" s="555"/>
      <c r="BFU98" s="555"/>
      <c r="BFV98" s="555"/>
      <c r="BFW98" s="555"/>
      <c r="BFX98" s="555"/>
      <c r="BFY98" s="555"/>
      <c r="BFZ98" s="555"/>
      <c r="BGA98" s="555"/>
      <c r="BGB98" s="555"/>
      <c r="BGC98" s="555"/>
      <c r="BGD98" s="555"/>
      <c r="BGE98" s="555"/>
      <c r="BGF98" s="555"/>
      <c r="BGG98" s="555"/>
      <c r="BGH98" s="555"/>
      <c r="BGI98" s="555"/>
      <c r="BGJ98" s="555"/>
      <c r="BGK98" s="555"/>
      <c r="BGL98" s="555"/>
      <c r="BGM98" s="555"/>
      <c r="BGN98" s="555"/>
      <c r="BGO98" s="555"/>
      <c r="BGP98" s="555"/>
      <c r="BGQ98" s="555"/>
      <c r="BGR98" s="555"/>
      <c r="BGS98" s="555"/>
      <c r="BGT98" s="555"/>
      <c r="BGU98" s="555"/>
      <c r="BGV98" s="555"/>
      <c r="BGW98" s="555"/>
      <c r="BGX98" s="555"/>
      <c r="BGY98" s="555"/>
      <c r="BGZ98" s="555"/>
      <c r="BHA98" s="555"/>
      <c r="BHB98" s="555"/>
      <c r="BHC98" s="555"/>
      <c r="BHD98" s="555"/>
      <c r="BHE98" s="555"/>
      <c r="BHF98" s="555"/>
      <c r="BHG98" s="555"/>
      <c r="BHH98" s="555"/>
      <c r="BHI98" s="555"/>
      <c r="BHJ98" s="555"/>
      <c r="BHK98" s="555"/>
      <c r="BHL98" s="555"/>
      <c r="BHM98" s="555"/>
      <c r="BHN98" s="555"/>
      <c r="BHO98" s="555"/>
      <c r="BHP98" s="555"/>
      <c r="BHQ98" s="555"/>
      <c r="BHR98" s="555"/>
      <c r="BHS98" s="555"/>
      <c r="BHT98" s="555"/>
      <c r="BHU98" s="555"/>
      <c r="BHV98" s="555"/>
      <c r="BHW98" s="555"/>
      <c r="BHX98" s="555"/>
      <c r="BHY98" s="555"/>
      <c r="BHZ98" s="555"/>
      <c r="BIA98" s="555"/>
      <c r="BIB98" s="555"/>
      <c r="BIC98" s="555"/>
      <c r="BID98" s="555"/>
      <c r="BIE98" s="555"/>
      <c r="BIF98" s="555"/>
      <c r="BIG98" s="555"/>
      <c r="BIH98" s="555"/>
      <c r="BII98" s="555"/>
      <c r="BIJ98" s="555"/>
      <c r="BIK98" s="555"/>
      <c r="BIL98" s="555"/>
      <c r="BIM98" s="555"/>
      <c r="BIN98" s="555"/>
      <c r="BIO98" s="555"/>
      <c r="BIP98" s="555"/>
      <c r="BIQ98" s="555"/>
      <c r="BIR98" s="555"/>
      <c r="BIS98" s="555"/>
      <c r="BIT98" s="555"/>
      <c r="BIU98" s="555"/>
      <c r="BIV98" s="555"/>
      <c r="BIW98" s="555"/>
      <c r="BIX98" s="555"/>
      <c r="BIY98" s="555"/>
      <c r="BIZ98" s="555"/>
      <c r="BJA98" s="555"/>
      <c r="BJB98" s="555"/>
      <c r="BJC98" s="555"/>
      <c r="BJD98" s="555"/>
      <c r="BJE98" s="555"/>
      <c r="BJF98" s="555"/>
      <c r="BJG98" s="555"/>
      <c r="BJH98" s="555"/>
      <c r="BJI98" s="555"/>
      <c r="BJJ98" s="555"/>
      <c r="BJK98" s="555"/>
      <c r="BJL98" s="555"/>
      <c r="BJM98" s="555"/>
      <c r="BJN98" s="555"/>
      <c r="BJO98" s="555"/>
      <c r="BJP98" s="555"/>
      <c r="BJQ98" s="555"/>
      <c r="BJR98" s="555"/>
      <c r="BJS98" s="555"/>
      <c r="BJT98" s="555"/>
      <c r="BJU98" s="555"/>
      <c r="BJV98" s="555"/>
      <c r="BJW98" s="555"/>
      <c r="BJX98" s="555"/>
      <c r="BJY98" s="555"/>
      <c r="BJZ98" s="555"/>
      <c r="BKA98" s="555"/>
      <c r="BKB98" s="555"/>
      <c r="BKC98" s="555"/>
      <c r="BKD98" s="555"/>
      <c r="BKE98" s="555"/>
      <c r="BKF98" s="555"/>
      <c r="BKG98" s="555"/>
      <c r="BKH98" s="555"/>
      <c r="BKI98" s="555"/>
      <c r="BKJ98" s="555"/>
      <c r="BKK98" s="555"/>
      <c r="BKL98" s="555"/>
      <c r="BKM98" s="555"/>
      <c r="BKN98" s="555"/>
      <c r="BKO98" s="555"/>
      <c r="BKP98" s="555"/>
      <c r="BKQ98" s="555"/>
      <c r="BKR98" s="555"/>
      <c r="BKS98" s="555"/>
      <c r="BKT98" s="555"/>
      <c r="BKU98" s="555"/>
      <c r="BKV98" s="555"/>
      <c r="BKW98" s="555"/>
      <c r="BKX98" s="555"/>
      <c r="BKY98" s="555"/>
      <c r="BKZ98" s="555"/>
      <c r="BLA98" s="555"/>
      <c r="BLB98" s="555"/>
      <c r="BLC98" s="555"/>
      <c r="BLD98" s="555"/>
      <c r="BLE98" s="555"/>
      <c r="BLF98" s="555"/>
      <c r="BLG98" s="555"/>
      <c r="BLH98" s="555"/>
      <c r="BLI98" s="555"/>
      <c r="BLJ98" s="555"/>
      <c r="BLK98" s="555"/>
      <c r="BLL98" s="555"/>
      <c r="BLM98" s="555"/>
      <c r="BLN98" s="555"/>
      <c r="BLO98" s="555"/>
      <c r="BLP98" s="555"/>
      <c r="BLQ98" s="555"/>
      <c r="BLR98" s="555"/>
      <c r="BLS98" s="555"/>
      <c r="BLT98" s="555"/>
      <c r="BLU98" s="555"/>
      <c r="BLV98" s="555"/>
      <c r="BLW98" s="555"/>
      <c r="BLX98" s="555"/>
      <c r="BLY98" s="555"/>
      <c r="BLZ98" s="555"/>
      <c r="BMA98" s="555"/>
      <c r="BMB98" s="555"/>
      <c r="BMC98" s="555"/>
      <c r="BMD98" s="555"/>
      <c r="BME98" s="555"/>
      <c r="BMF98" s="555"/>
      <c r="BMG98" s="555"/>
      <c r="BMH98" s="555"/>
      <c r="BMI98" s="555"/>
      <c r="BMJ98" s="555"/>
      <c r="BMK98" s="555"/>
      <c r="BML98" s="555"/>
      <c r="BMM98" s="555"/>
      <c r="BMN98" s="555"/>
      <c r="BMO98" s="555"/>
      <c r="BMP98" s="555"/>
      <c r="BMQ98" s="555"/>
      <c r="BMR98" s="555"/>
      <c r="BMS98" s="555"/>
      <c r="BMT98" s="555"/>
      <c r="BMU98" s="555"/>
      <c r="BMV98" s="555"/>
      <c r="BMW98" s="555"/>
      <c r="BMX98" s="555"/>
      <c r="BMY98" s="555"/>
      <c r="BMZ98" s="555"/>
      <c r="BNA98" s="555"/>
      <c r="BNB98" s="555"/>
      <c r="BNC98" s="555"/>
      <c r="BND98" s="555"/>
      <c r="BNE98" s="555"/>
      <c r="BNF98" s="555"/>
      <c r="BNG98" s="555"/>
      <c r="BNH98" s="555"/>
      <c r="BNI98" s="555"/>
      <c r="BNJ98" s="555"/>
      <c r="BNK98" s="555"/>
      <c r="BNL98" s="555"/>
      <c r="BNM98" s="555"/>
      <c r="BNN98" s="555"/>
      <c r="BNO98" s="555"/>
      <c r="BNP98" s="555"/>
      <c r="BNQ98" s="555"/>
      <c r="BNR98" s="555"/>
      <c r="BNS98" s="555"/>
      <c r="BNT98" s="555"/>
      <c r="BNU98" s="555"/>
      <c r="BNV98" s="555"/>
      <c r="BNW98" s="555"/>
      <c r="BNX98" s="555"/>
      <c r="BNY98" s="555"/>
      <c r="BNZ98" s="555"/>
      <c r="BOA98" s="555"/>
      <c r="BOB98" s="555"/>
      <c r="BOC98" s="555"/>
      <c r="BOD98" s="555"/>
      <c r="BOE98" s="555"/>
      <c r="BOF98" s="555"/>
      <c r="BOG98" s="555"/>
      <c r="BOH98" s="555"/>
      <c r="BOI98" s="555"/>
      <c r="BOJ98" s="555"/>
      <c r="BOK98" s="555"/>
      <c r="BOL98" s="555"/>
      <c r="BOM98" s="555"/>
      <c r="BON98" s="555"/>
      <c r="BOO98" s="555"/>
      <c r="BOP98" s="555"/>
      <c r="BOQ98" s="555"/>
      <c r="BOR98" s="555"/>
      <c r="BOS98" s="555"/>
      <c r="BOT98" s="555"/>
      <c r="BOU98" s="555"/>
      <c r="BOV98" s="555"/>
      <c r="BOW98" s="555"/>
      <c r="BOX98" s="555"/>
      <c r="BOY98" s="555"/>
      <c r="BOZ98" s="555"/>
      <c r="BPA98" s="555"/>
      <c r="BPB98" s="555"/>
      <c r="BPC98" s="555"/>
      <c r="BPD98" s="555"/>
      <c r="BPE98" s="555"/>
      <c r="BPF98" s="555"/>
      <c r="BPG98" s="555"/>
      <c r="BPH98" s="555"/>
      <c r="BPI98" s="555"/>
      <c r="BPJ98" s="555"/>
      <c r="BPK98" s="555"/>
      <c r="BPL98" s="555"/>
      <c r="BPM98" s="555"/>
      <c r="BPN98" s="555"/>
      <c r="BPO98" s="555"/>
      <c r="BPP98" s="555"/>
      <c r="BPQ98" s="555"/>
      <c r="BPR98" s="555"/>
      <c r="BPS98" s="555"/>
      <c r="BPT98" s="555"/>
      <c r="BPU98" s="555"/>
      <c r="BPV98" s="555"/>
      <c r="BPW98" s="555"/>
      <c r="BPX98" s="555"/>
      <c r="BPY98" s="555"/>
      <c r="BPZ98" s="555"/>
      <c r="BQA98" s="555"/>
      <c r="BQB98" s="555"/>
      <c r="BQC98" s="555"/>
      <c r="BQD98" s="555"/>
      <c r="BQE98" s="555"/>
      <c r="BQF98" s="555"/>
      <c r="BQG98" s="555"/>
      <c r="BQH98" s="555"/>
      <c r="BQI98" s="555"/>
      <c r="BQJ98" s="555"/>
      <c r="BQK98" s="555"/>
      <c r="BQL98" s="555"/>
      <c r="BQM98" s="555"/>
      <c r="BQN98" s="555"/>
      <c r="BQO98" s="555"/>
      <c r="BQP98" s="555"/>
      <c r="BQQ98" s="555"/>
      <c r="BQR98" s="555"/>
      <c r="BQS98" s="555"/>
      <c r="BQT98" s="555"/>
      <c r="BQU98" s="555"/>
      <c r="BQV98" s="555"/>
      <c r="BQW98" s="555"/>
      <c r="BQX98" s="555"/>
      <c r="BQY98" s="555"/>
      <c r="BQZ98" s="555"/>
      <c r="BRA98" s="555"/>
      <c r="BRB98" s="555"/>
      <c r="BRC98" s="555"/>
      <c r="BRD98" s="555"/>
      <c r="BRE98" s="555"/>
      <c r="BRF98" s="555"/>
      <c r="BRG98" s="555"/>
      <c r="BRH98" s="555"/>
      <c r="BRI98" s="555"/>
      <c r="BRJ98" s="555"/>
      <c r="BRK98" s="555"/>
      <c r="BRL98" s="555"/>
      <c r="BRM98" s="555"/>
      <c r="BRN98" s="555"/>
      <c r="BRO98" s="555"/>
      <c r="BRP98" s="555"/>
      <c r="BRQ98" s="555"/>
      <c r="BRR98" s="555"/>
      <c r="BRS98" s="555"/>
      <c r="BRT98" s="555"/>
      <c r="BRU98" s="555"/>
      <c r="BRV98" s="555"/>
      <c r="BRW98" s="555"/>
      <c r="BRX98" s="555"/>
      <c r="BRY98" s="555"/>
      <c r="BRZ98" s="555"/>
      <c r="BSA98" s="555"/>
      <c r="BSB98" s="555"/>
      <c r="BSC98" s="555"/>
      <c r="BSD98" s="555"/>
      <c r="BSE98" s="555"/>
      <c r="BSF98" s="555"/>
      <c r="BSG98" s="555"/>
      <c r="BSH98" s="555"/>
      <c r="BSI98" s="555"/>
      <c r="BSJ98" s="555"/>
      <c r="BSK98" s="555"/>
      <c r="BSL98" s="555"/>
      <c r="BSM98" s="555"/>
      <c r="BSN98" s="555"/>
      <c r="BSO98" s="555"/>
      <c r="BSP98" s="555"/>
      <c r="BSQ98" s="555"/>
      <c r="BSR98" s="555"/>
      <c r="BSS98" s="555"/>
      <c r="BST98" s="555"/>
      <c r="BSU98" s="555"/>
      <c r="BSV98" s="555"/>
      <c r="BSW98" s="555"/>
      <c r="BSX98" s="555"/>
      <c r="BSY98" s="555"/>
      <c r="BSZ98" s="555"/>
      <c r="BTA98" s="555"/>
      <c r="BTB98" s="555"/>
      <c r="BTC98" s="555"/>
      <c r="BTD98" s="555"/>
      <c r="BTE98" s="555"/>
      <c r="BTF98" s="555"/>
      <c r="BTG98" s="555"/>
      <c r="BTH98" s="555"/>
      <c r="BTI98" s="555"/>
      <c r="BTJ98" s="555"/>
      <c r="BTK98" s="555"/>
      <c r="BTL98" s="555"/>
      <c r="BTM98" s="555"/>
      <c r="BTN98" s="555"/>
      <c r="BTO98" s="555"/>
      <c r="BTP98" s="555"/>
      <c r="BTQ98" s="555"/>
      <c r="BTR98" s="555"/>
      <c r="BTS98" s="555"/>
      <c r="BTT98" s="555"/>
      <c r="BTU98" s="555"/>
      <c r="BTV98" s="555"/>
      <c r="BTW98" s="555"/>
      <c r="BTX98" s="555"/>
      <c r="BTY98" s="555"/>
      <c r="BTZ98" s="555"/>
      <c r="BUA98" s="555"/>
      <c r="BUB98" s="555"/>
      <c r="BUC98" s="555"/>
      <c r="BUD98" s="555"/>
      <c r="BUE98" s="555"/>
      <c r="BUF98" s="555"/>
      <c r="BUG98" s="555"/>
      <c r="BUH98" s="555"/>
      <c r="BUI98" s="555"/>
      <c r="BUJ98" s="555"/>
      <c r="BUK98" s="555"/>
      <c r="BUL98" s="555"/>
      <c r="BUM98" s="555"/>
      <c r="BUN98" s="555"/>
      <c r="BUO98" s="555"/>
      <c r="BUP98" s="555"/>
      <c r="BUQ98" s="555"/>
      <c r="BUR98" s="555"/>
      <c r="BUS98" s="555"/>
      <c r="BUT98" s="555"/>
      <c r="BUU98" s="555"/>
      <c r="BUV98" s="555"/>
      <c r="BUW98" s="555"/>
      <c r="BUX98" s="555"/>
      <c r="BUY98" s="555"/>
      <c r="BUZ98" s="555"/>
      <c r="BVA98" s="555"/>
      <c r="BVB98" s="555"/>
      <c r="BVC98" s="555"/>
      <c r="BVD98" s="555"/>
      <c r="BVE98" s="555"/>
      <c r="BVF98" s="555"/>
      <c r="BVG98" s="555"/>
      <c r="BVH98" s="555"/>
      <c r="BVI98" s="555"/>
      <c r="BVJ98" s="555"/>
      <c r="BVK98" s="555"/>
      <c r="BVL98" s="555"/>
      <c r="BVM98" s="555"/>
      <c r="BVN98" s="555"/>
      <c r="BVO98" s="555"/>
      <c r="BVP98" s="555"/>
      <c r="BVQ98" s="555"/>
      <c r="BVR98" s="555"/>
      <c r="BVS98" s="555"/>
      <c r="BVT98" s="555"/>
      <c r="BVU98" s="555"/>
      <c r="BVV98" s="555"/>
      <c r="BVW98" s="555"/>
      <c r="BVX98" s="555"/>
      <c r="BVY98" s="555"/>
      <c r="BVZ98" s="555"/>
      <c r="BWA98" s="555"/>
      <c r="BWB98" s="555"/>
      <c r="BWC98" s="555"/>
      <c r="BWD98" s="555"/>
      <c r="BWE98" s="555"/>
      <c r="BWF98" s="555"/>
      <c r="BWG98" s="555"/>
      <c r="BWH98" s="555"/>
      <c r="BWI98" s="555"/>
      <c r="BWJ98" s="555"/>
      <c r="BWK98" s="555"/>
      <c r="BWL98" s="555"/>
      <c r="BWM98" s="555"/>
      <c r="BWN98" s="555"/>
      <c r="BWO98" s="555"/>
      <c r="BWP98" s="555"/>
      <c r="BWQ98" s="555"/>
      <c r="BWR98" s="555"/>
      <c r="BWS98" s="555"/>
      <c r="BWT98" s="555"/>
      <c r="BWU98" s="555"/>
      <c r="BWV98" s="555"/>
      <c r="BWW98" s="555"/>
      <c r="BWX98" s="555"/>
      <c r="BWY98" s="555"/>
      <c r="BWZ98" s="555"/>
      <c r="BXA98" s="555"/>
      <c r="BXB98" s="555"/>
      <c r="BXC98" s="555"/>
      <c r="BXD98" s="555"/>
      <c r="BXE98" s="555"/>
      <c r="BXF98" s="555"/>
      <c r="BXG98" s="555"/>
      <c r="BXH98" s="555"/>
      <c r="BXI98" s="555"/>
      <c r="BXJ98" s="555"/>
      <c r="BXK98" s="555"/>
      <c r="BXL98" s="555"/>
      <c r="BXM98" s="555"/>
      <c r="BXN98" s="555"/>
      <c r="BXO98" s="555"/>
      <c r="BXP98" s="555"/>
      <c r="BXQ98" s="555"/>
      <c r="BXR98" s="555"/>
      <c r="BXS98" s="555"/>
      <c r="BXT98" s="555"/>
      <c r="BXU98" s="555"/>
      <c r="BXV98" s="555"/>
      <c r="BXW98" s="555"/>
      <c r="BXX98" s="555"/>
      <c r="BXY98" s="555"/>
      <c r="BXZ98" s="555"/>
      <c r="BYA98" s="555"/>
      <c r="BYB98" s="555"/>
      <c r="BYC98" s="555"/>
      <c r="BYD98" s="555"/>
      <c r="BYE98" s="555"/>
      <c r="BYF98" s="555"/>
      <c r="BYG98" s="555"/>
      <c r="BYH98" s="555"/>
      <c r="BYI98" s="555"/>
      <c r="BYJ98" s="555"/>
      <c r="BYK98" s="555"/>
      <c r="BYL98" s="555"/>
      <c r="BYM98" s="555"/>
      <c r="BYN98" s="555"/>
      <c r="BYO98" s="555"/>
      <c r="BYP98" s="555"/>
      <c r="BYQ98" s="555"/>
      <c r="BYR98" s="555"/>
      <c r="BYS98" s="555"/>
      <c r="BYT98" s="555"/>
      <c r="BYU98" s="555"/>
      <c r="BYV98" s="555"/>
      <c r="BYW98" s="555"/>
      <c r="BYX98" s="555"/>
      <c r="BYY98" s="555"/>
      <c r="BYZ98" s="555"/>
      <c r="BZA98" s="555"/>
      <c r="BZB98" s="555"/>
      <c r="BZC98" s="555"/>
      <c r="BZD98" s="555"/>
      <c r="BZE98" s="555"/>
      <c r="BZF98" s="555"/>
      <c r="BZG98" s="555"/>
      <c r="BZH98" s="555"/>
      <c r="BZI98" s="555"/>
      <c r="BZJ98" s="555"/>
      <c r="BZK98" s="555"/>
      <c r="BZL98" s="555"/>
      <c r="BZM98" s="555"/>
      <c r="BZN98" s="555"/>
      <c r="BZO98" s="555"/>
      <c r="BZP98" s="555"/>
      <c r="BZQ98" s="555"/>
      <c r="BZR98" s="555"/>
      <c r="BZS98" s="555"/>
      <c r="BZT98" s="555"/>
      <c r="BZU98" s="555"/>
      <c r="BZV98" s="555"/>
      <c r="BZW98" s="555"/>
      <c r="BZX98" s="555"/>
      <c r="BZY98" s="555"/>
      <c r="BZZ98" s="555"/>
      <c r="CAA98" s="555"/>
      <c r="CAB98" s="555"/>
      <c r="CAC98" s="555"/>
      <c r="CAD98" s="555"/>
      <c r="CAE98" s="555"/>
      <c r="CAF98" s="555"/>
      <c r="CAG98" s="555"/>
      <c r="CAH98" s="555"/>
      <c r="CAI98" s="555"/>
      <c r="CAJ98" s="555"/>
      <c r="CAK98" s="555"/>
      <c r="CAL98" s="555"/>
      <c r="CAM98" s="555"/>
      <c r="CAN98" s="555"/>
      <c r="CAO98" s="555"/>
      <c r="CAP98" s="555"/>
      <c r="CAQ98" s="555"/>
      <c r="CAR98" s="555"/>
      <c r="CAS98" s="555"/>
      <c r="CAT98" s="555"/>
      <c r="CAU98" s="555"/>
      <c r="CAV98" s="555"/>
      <c r="CAW98" s="555"/>
      <c r="CAX98" s="555"/>
      <c r="CAY98" s="555"/>
      <c r="CAZ98" s="555"/>
      <c r="CBA98" s="555"/>
      <c r="CBB98" s="555"/>
      <c r="CBC98" s="555"/>
      <c r="CBD98" s="555"/>
      <c r="CBE98" s="555"/>
      <c r="CBF98" s="555"/>
      <c r="CBG98" s="555"/>
      <c r="CBH98" s="555"/>
      <c r="CBI98" s="555"/>
      <c r="CBJ98" s="555"/>
      <c r="CBK98" s="555"/>
      <c r="CBL98" s="555"/>
      <c r="CBM98" s="555"/>
      <c r="CBN98" s="555"/>
      <c r="CBO98" s="555"/>
      <c r="CBP98" s="555"/>
      <c r="CBQ98" s="555"/>
      <c r="CBR98" s="555"/>
      <c r="CBS98" s="555"/>
      <c r="CBT98" s="555"/>
      <c r="CBU98" s="555"/>
      <c r="CBV98" s="555"/>
      <c r="CBW98" s="555"/>
      <c r="CBX98" s="555"/>
      <c r="CBY98" s="555"/>
      <c r="CBZ98" s="555"/>
      <c r="CCA98" s="555"/>
      <c r="CCB98" s="555"/>
      <c r="CCC98" s="555"/>
      <c r="CCD98" s="555"/>
      <c r="CCE98" s="555"/>
      <c r="CCF98" s="555"/>
      <c r="CCG98" s="555"/>
      <c r="CCH98" s="555"/>
      <c r="CCI98" s="555"/>
      <c r="CCJ98" s="555"/>
      <c r="CCK98" s="555"/>
      <c r="CCL98" s="555"/>
      <c r="CCM98" s="555"/>
      <c r="CCN98" s="555"/>
      <c r="CCO98" s="555"/>
      <c r="CCP98" s="555"/>
      <c r="CCQ98" s="555"/>
      <c r="CCR98" s="555"/>
      <c r="CCS98" s="555"/>
      <c r="CCT98" s="555"/>
      <c r="CCU98" s="555"/>
      <c r="CCV98" s="555"/>
      <c r="CCW98" s="555"/>
      <c r="CCX98" s="555"/>
      <c r="CCY98" s="555"/>
      <c r="CCZ98" s="555"/>
      <c r="CDA98" s="555"/>
      <c r="CDB98" s="555"/>
      <c r="CDC98" s="555"/>
      <c r="CDD98" s="555"/>
      <c r="CDE98" s="555"/>
      <c r="CDF98" s="555"/>
      <c r="CDG98" s="555"/>
      <c r="CDH98" s="555"/>
      <c r="CDI98" s="555"/>
      <c r="CDJ98" s="555"/>
      <c r="CDK98" s="555"/>
      <c r="CDL98" s="555"/>
      <c r="CDM98" s="555"/>
      <c r="CDN98" s="555"/>
      <c r="CDO98" s="555"/>
      <c r="CDP98" s="555"/>
      <c r="CDQ98" s="555"/>
      <c r="CDR98" s="555"/>
      <c r="CDS98" s="555"/>
      <c r="CDT98" s="555"/>
      <c r="CDU98" s="555"/>
      <c r="CDV98" s="555"/>
      <c r="CDW98" s="555"/>
      <c r="CDX98" s="555"/>
      <c r="CDY98" s="555"/>
      <c r="CDZ98" s="555"/>
      <c r="CEA98" s="555"/>
      <c r="CEB98" s="555"/>
      <c r="CEC98" s="555"/>
      <c r="CED98" s="555"/>
      <c r="CEE98" s="555"/>
      <c r="CEF98" s="555"/>
      <c r="CEG98" s="555"/>
      <c r="CEH98" s="555"/>
      <c r="CEI98" s="555"/>
      <c r="CEJ98" s="555"/>
      <c r="CEK98" s="555"/>
      <c r="CEL98" s="555"/>
      <c r="CEM98" s="555"/>
      <c r="CEN98" s="555"/>
      <c r="CEO98" s="555"/>
      <c r="CEP98" s="555"/>
      <c r="CEQ98" s="555"/>
      <c r="CER98" s="555"/>
      <c r="CES98" s="555"/>
      <c r="CET98" s="555"/>
      <c r="CEU98" s="555"/>
      <c r="CEV98" s="555"/>
      <c r="CEW98" s="555"/>
      <c r="CEX98" s="555"/>
      <c r="CEY98" s="555"/>
      <c r="CEZ98" s="555"/>
      <c r="CFA98" s="555"/>
      <c r="CFB98" s="555"/>
      <c r="CFC98" s="555"/>
      <c r="CFD98" s="555"/>
      <c r="CFE98" s="555"/>
      <c r="CFF98" s="555"/>
      <c r="CFG98" s="555"/>
      <c r="CFH98" s="555"/>
      <c r="CFI98" s="555"/>
      <c r="CFJ98" s="555"/>
      <c r="CFK98" s="555"/>
      <c r="CFL98" s="555"/>
      <c r="CFM98" s="555"/>
      <c r="CFN98" s="555"/>
      <c r="CFO98" s="555"/>
      <c r="CFP98" s="555"/>
      <c r="CFQ98" s="555"/>
      <c r="CFR98" s="555"/>
      <c r="CFS98" s="555"/>
      <c r="CFT98" s="555"/>
      <c r="CFU98" s="555"/>
      <c r="CFV98" s="555"/>
      <c r="CFW98" s="555"/>
      <c r="CFX98" s="555"/>
      <c r="CFY98" s="555"/>
      <c r="CFZ98" s="555"/>
      <c r="CGA98" s="555"/>
      <c r="CGB98" s="555"/>
      <c r="CGC98" s="555"/>
      <c r="CGD98" s="555"/>
      <c r="CGE98" s="555"/>
      <c r="CGF98" s="555"/>
      <c r="CGG98" s="555"/>
      <c r="CGH98" s="555"/>
      <c r="CGI98" s="555"/>
      <c r="CGJ98" s="555"/>
      <c r="CGK98" s="555"/>
      <c r="CGL98" s="555"/>
      <c r="CGM98" s="555"/>
      <c r="CGN98" s="555"/>
      <c r="CGO98" s="555"/>
      <c r="CGP98" s="555"/>
      <c r="CGQ98" s="555"/>
      <c r="CGR98" s="555"/>
      <c r="CGS98" s="555"/>
      <c r="CGT98" s="555"/>
      <c r="CGU98" s="555"/>
      <c r="CGV98" s="555"/>
      <c r="CGW98" s="555"/>
      <c r="CGX98" s="555"/>
      <c r="CGY98" s="555"/>
      <c r="CGZ98" s="555"/>
      <c r="CHA98" s="555"/>
      <c r="CHB98" s="555"/>
      <c r="CHC98" s="555"/>
      <c r="CHD98" s="555"/>
      <c r="CHE98" s="555"/>
      <c r="CHF98" s="555"/>
      <c r="CHG98" s="555"/>
      <c r="CHH98" s="555"/>
      <c r="CHI98" s="555"/>
      <c r="CHJ98" s="555"/>
      <c r="CHK98" s="555"/>
      <c r="CHL98" s="555"/>
      <c r="CHM98" s="555"/>
      <c r="CHN98" s="555"/>
      <c r="CHO98" s="555"/>
      <c r="CHP98" s="555"/>
      <c r="CHQ98" s="555"/>
      <c r="CHR98" s="555"/>
      <c r="CHS98" s="555"/>
      <c r="CHT98" s="555"/>
      <c r="CHU98" s="555"/>
      <c r="CHV98" s="555"/>
      <c r="CHW98" s="555"/>
      <c r="CHX98" s="555"/>
      <c r="CHY98" s="555"/>
      <c r="CHZ98" s="555"/>
      <c r="CIA98" s="555"/>
      <c r="CIB98" s="555"/>
      <c r="CIC98" s="555"/>
      <c r="CID98" s="555"/>
      <c r="CIE98" s="555"/>
      <c r="CIF98" s="555"/>
      <c r="CIG98" s="555"/>
      <c r="CIH98" s="555"/>
      <c r="CII98" s="555"/>
      <c r="CIJ98" s="555"/>
      <c r="CIK98" s="555"/>
      <c r="CIL98" s="555"/>
      <c r="CIM98" s="555"/>
      <c r="CIN98" s="555"/>
      <c r="CIO98" s="555"/>
      <c r="CIP98" s="555"/>
      <c r="CIQ98" s="555"/>
      <c r="CIR98" s="555"/>
      <c r="CIS98" s="555"/>
      <c r="CIT98" s="555"/>
      <c r="CIU98" s="555"/>
      <c r="CIV98" s="555"/>
      <c r="CIW98" s="555"/>
      <c r="CIX98" s="555"/>
      <c r="CIY98" s="555"/>
      <c r="CIZ98" s="555"/>
      <c r="CJA98" s="555"/>
      <c r="CJB98" s="555"/>
      <c r="CJC98" s="555"/>
      <c r="CJD98" s="555"/>
      <c r="CJE98" s="555"/>
      <c r="CJF98" s="555"/>
      <c r="CJG98" s="555"/>
      <c r="CJH98" s="555"/>
      <c r="CJI98" s="555"/>
      <c r="CJJ98" s="555"/>
      <c r="CJK98" s="555"/>
      <c r="CJL98" s="555"/>
      <c r="CJM98" s="555"/>
      <c r="CJN98" s="555"/>
      <c r="CJO98" s="555"/>
      <c r="CJP98" s="555"/>
      <c r="CJQ98" s="555"/>
      <c r="CJR98" s="555"/>
      <c r="CJS98" s="555"/>
      <c r="CJT98" s="555"/>
      <c r="CJU98" s="555"/>
      <c r="CJV98" s="555"/>
      <c r="CJW98" s="555"/>
      <c r="CJX98" s="555"/>
      <c r="CJY98" s="555"/>
      <c r="CJZ98" s="555"/>
      <c r="CKA98" s="555"/>
      <c r="CKB98" s="555"/>
      <c r="CKC98" s="555"/>
      <c r="CKD98" s="555"/>
      <c r="CKE98" s="555"/>
      <c r="CKF98" s="555"/>
      <c r="CKG98" s="555"/>
      <c r="CKH98" s="555"/>
      <c r="CKI98" s="555"/>
      <c r="CKJ98" s="555"/>
      <c r="CKK98" s="555"/>
      <c r="CKL98" s="555"/>
      <c r="CKM98" s="555"/>
      <c r="CKN98" s="555"/>
      <c r="CKO98" s="555"/>
      <c r="CKP98" s="555"/>
      <c r="CKQ98" s="555"/>
      <c r="CKR98" s="555"/>
      <c r="CKS98" s="555"/>
      <c r="CKT98" s="555"/>
      <c r="CKU98" s="555"/>
      <c r="CKV98" s="555"/>
      <c r="CKW98" s="555"/>
      <c r="CKX98" s="555"/>
      <c r="CKY98" s="555"/>
      <c r="CKZ98" s="555"/>
      <c r="CLA98" s="555"/>
      <c r="CLB98" s="555"/>
      <c r="CLC98" s="555"/>
      <c r="CLD98" s="555"/>
      <c r="CLE98" s="555"/>
      <c r="CLF98" s="555"/>
      <c r="CLG98" s="555"/>
      <c r="CLH98" s="555"/>
      <c r="CLI98" s="555"/>
      <c r="CLJ98" s="555"/>
      <c r="CLK98" s="555"/>
      <c r="CLL98" s="555"/>
      <c r="CLM98" s="555"/>
      <c r="CLN98" s="555"/>
      <c r="CLO98" s="555"/>
      <c r="CLP98" s="555"/>
      <c r="CLQ98" s="555"/>
      <c r="CLR98" s="555"/>
      <c r="CLS98" s="555"/>
      <c r="CLT98" s="555"/>
      <c r="CLU98" s="555"/>
      <c r="CLV98" s="555"/>
      <c r="CLW98" s="555"/>
      <c r="CLX98" s="555"/>
      <c r="CLY98" s="555"/>
      <c r="CLZ98" s="555"/>
      <c r="CMA98" s="555"/>
      <c r="CMB98" s="555"/>
      <c r="CMC98" s="555"/>
      <c r="CMD98" s="555"/>
      <c r="CME98" s="555"/>
      <c r="CMF98" s="555"/>
      <c r="CMG98" s="555"/>
      <c r="CMH98" s="555"/>
      <c r="CMI98" s="555"/>
      <c r="CMJ98" s="555"/>
      <c r="CMK98" s="555"/>
      <c r="CML98" s="555"/>
      <c r="CMM98" s="555"/>
      <c r="CMN98" s="555"/>
      <c r="CMO98" s="555"/>
      <c r="CMP98" s="555"/>
      <c r="CMQ98" s="555"/>
      <c r="CMR98" s="555"/>
      <c r="CMS98" s="555"/>
      <c r="CMT98" s="555"/>
      <c r="CMU98" s="555"/>
      <c r="CMV98" s="555"/>
      <c r="CMW98" s="555"/>
      <c r="CMX98" s="555"/>
      <c r="CMY98" s="555"/>
      <c r="CMZ98" s="555"/>
      <c r="CNA98" s="555"/>
      <c r="CNB98" s="555"/>
      <c r="CNC98" s="555"/>
      <c r="CND98" s="555"/>
      <c r="CNE98" s="555"/>
      <c r="CNF98" s="555"/>
      <c r="CNG98" s="555"/>
      <c r="CNH98" s="555"/>
      <c r="CNI98" s="555"/>
      <c r="CNJ98" s="555"/>
      <c r="CNK98" s="555"/>
      <c r="CNL98" s="555"/>
      <c r="CNM98" s="555"/>
      <c r="CNN98" s="555"/>
      <c r="CNO98" s="555"/>
      <c r="CNP98" s="555"/>
      <c r="CNQ98" s="555"/>
      <c r="CNR98" s="555"/>
      <c r="CNS98" s="555"/>
      <c r="CNT98" s="555"/>
      <c r="CNU98" s="555"/>
      <c r="CNV98" s="555"/>
      <c r="CNW98" s="555"/>
      <c r="CNX98" s="555"/>
      <c r="CNY98" s="555"/>
      <c r="CNZ98" s="555"/>
      <c r="COA98" s="555"/>
      <c r="COB98" s="555"/>
      <c r="COC98" s="555"/>
      <c r="COD98" s="555"/>
      <c r="COE98" s="555"/>
      <c r="COF98" s="555"/>
      <c r="COG98" s="555"/>
      <c r="COH98" s="555"/>
      <c r="COI98" s="555"/>
      <c r="COJ98" s="555"/>
      <c r="COK98" s="555"/>
      <c r="COL98" s="555"/>
      <c r="COM98" s="555"/>
      <c r="CON98" s="555"/>
      <c r="COO98" s="555"/>
      <c r="COP98" s="555"/>
      <c r="COQ98" s="555"/>
      <c r="COR98" s="555"/>
      <c r="COS98" s="555"/>
      <c r="COT98" s="555"/>
      <c r="COU98" s="555"/>
      <c r="COV98" s="555"/>
      <c r="COW98" s="555"/>
      <c r="COX98" s="555"/>
      <c r="COY98" s="555"/>
      <c r="COZ98" s="555"/>
      <c r="CPA98" s="555"/>
      <c r="CPB98" s="555"/>
      <c r="CPC98" s="555"/>
      <c r="CPD98" s="555"/>
      <c r="CPE98" s="555"/>
      <c r="CPF98" s="555"/>
      <c r="CPG98" s="555"/>
      <c r="CPH98" s="555"/>
      <c r="CPI98" s="555"/>
      <c r="CPJ98" s="555"/>
      <c r="CPK98" s="555"/>
      <c r="CPL98" s="555"/>
      <c r="CPM98" s="555"/>
      <c r="CPN98" s="555"/>
      <c r="CPO98" s="555"/>
      <c r="CPP98" s="555"/>
      <c r="CPQ98" s="555"/>
      <c r="CPR98" s="555"/>
      <c r="CPS98" s="555"/>
      <c r="CPT98" s="555"/>
      <c r="CPU98" s="555"/>
      <c r="CPV98" s="555"/>
      <c r="CPW98" s="555"/>
      <c r="CPX98" s="555"/>
      <c r="CPY98" s="555"/>
      <c r="CPZ98" s="555"/>
      <c r="CQA98" s="555"/>
      <c r="CQB98" s="555"/>
      <c r="CQC98" s="555"/>
      <c r="CQD98" s="555"/>
      <c r="CQE98" s="555"/>
      <c r="CQF98" s="555"/>
      <c r="CQG98" s="555"/>
      <c r="CQH98" s="555"/>
      <c r="CQI98" s="555"/>
      <c r="CQJ98" s="555"/>
      <c r="CQK98" s="555"/>
      <c r="CQL98" s="555"/>
      <c r="CQM98" s="555"/>
      <c r="CQN98" s="555"/>
      <c r="CQO98" s="555"/>
      <c r="CQP98" s="555"/>
      <c r="CQQ98" s="555"/>
      <c r="CQR98" s="555"/>
      <c r="CQS98" s="555"/>
      <c r="CQT98" s="555"/>
      <c r="CQU98" s="555"/>
      <c r="CQV98" s="555"/>
      <c r="CQW98" s="555"/>
      <c r="CQX98" s="555"/>
      <c r="CQY98" s="555"/>
      <c r="CQZ98" s="555"/>
      <c r="CRA98" s="555"/>
      <c r="CRB98" s="555"/>
      <c r="CRC98" s="555"/>
      <c r="CRD98" s="555"/>
      <c r="CRE98" s="555"/>
      <c r="CRF98" s="555"/>
      <c r="CRG98" s="555"/>
      <c r="CRH98" s="555"/>
      <c r="CRI98" s="555"/>
      <c r="CRJ98" s="555"/>
      <c r="CRK98" s="555"/>
      <c r="CRL98" s="555"/>
      <c r="CRM98" s="555"/>
      <c r="CRN98" s="555"/>
      <c r="CRO98" s="555"/>
      <c r="CRP98" s="555"/>
      <c r="CRQ98" s="555"/>
      <c r="CRR98" s="555"/>
      <c r="CRS98" s="555"/>
      <c r="CRT98" s="555"/>
      <c r="CRU98" s="555"/>
      <c r="CRV98" s="555"/>
      <c r="CRW98" s="555"/>
      <c r="CRX98" s="555"/>
      <c r="CRY98" s="555"/>
      <c r="CRZ98" s="555"/>
      <c r="CSA98" s="555"/>
      <c r="CSB98" s="555"/>
      <c r="CSC98" s="555"/>
      <c r="CSD98" s="555"/>
      <c r="CSE98" s="555"/>
      <c r="CSF98" s="555"/>
      <c r="CSG98" s="555"/>
      <c r="CSH98" s="555"/>
      <c r="CSI98" s="555"/>
      <c r="CSJ98" s="555"/>
      <c r="CSK98" s="555"/>
      <c r="CSL98" s="555"/>
      <c r="CSM98" s="555"/>
      <c r="CSN98" s="555"/>
      <c r="CSO98" s="555"/>
      <c r="CSP98" s="555"/>
      <c r="CSQ98" s="555"/>
      <c r="CSR98" s="555"/>
      <c r="CSS98" s="555"/>
      <c r="CST98" s="555"/>
      <c r="CSU98" s="555"/>
      <c r="CSV98" s="555"/>
      <c r="CSW98" s="555"/>
      <c r="CSX98" s="555"/>
      <c r="CSY98" s="555"/>
      <c r="CSZ98" s="555"/>
      <c r="CTA98" s="555"/>
      <c r="CTB98" s="555"/>
      <c r="CTC98" s="555"/>
      <c r="CTD98" s="555"/>
      <c r="CTE98" s="555"/>
      <c r="CTF98" s="555"/>
      <c r="CTG98" s="555"/>
      <c r="CTH98" s="555"/>
      <c r="CTI98" s="555"/>
      <c r="CTJ98" s="555"/>
      <c r="CTK98" s="555"/>
      <c r="CTL98" s="555"/>
      <c r="CTM98" s="555"/>
      <c r="CTN98" s="555"/>
      <c r="CTO98" s="555"/>
      <c r="CTP98" s="555"/>
      <c r="CTQ98" s="555"/>
      <c r="CTR98" s="555"/>
      <c r="CTS98" s="555"/>
      <c r="CTT98" s="555"/>
      <c r="CTU98" s="555"/>
      <c r="CTV98" s="555"/>
      <c r="CTW98" s="555"/>
      <c r="CTX98" s="555"/>
      <c r="CTY98" s="555"/>
      <c r="CTZ98" s="555"/>
      <c r="CUA98" s="555"/>
      <c r="CUB98" s="555"/>
      <c r="CUC98" s="555"/>
      <c r="CUD98" s="555"/>
      <c r="CUE98" s="555"/>
      <c r="CUF98" s="555"/>
      <c r="CUG98" s="555"/>
      <c r="CUH98" s="555"/>
      <c r="CUI98" s="555"/>
      <c r="CUJ98" s="555"/>
      <c r="CUK98" s="555"/>
      <c r="CUL98" s="555"/>
      <c r="CUM98" s="555"/>
      <c r="CUN98" s="555"/>
      <c r="CUO98" s="555"/>
      <c r="CUP98" s="555"/>
      <c r="CUQ98" s="555"/>
      <c r="CUR98" s="555"/>
      <c r="CUS98" s="555"/>
      <c r="CUT98" s="555"/>
      <c r="CUU98" s="555"/>
      <c r="CUV98" s="555"/>
      <c r="CUW98" s="555"/>
      <c r="CUX98" s="555"/>
      <c r="CUY98" s="555"/>
      <c r="CUZ98" s="555"/>
      <c r="CVA98" s="555"/>
      <c r="CVB98" s="555"/>
      <c r="CVC98" s="555"/>
      <c r="CVD98" s="555"/>
      <c r="CVE98" s="555"/>
      <c r="CVF98" s="555"/>
      <c r="CVG98" s="555"/>
      <c r="CVH98" s="555"/>
      <c r="CVI98" s="555"/>
      <c r="CVJ98" s="555"/>
      <c r="CVK98" s="555"/>
      <c r="CVL98" s="555"/>
      <c r="CVM98" s="555"/>
      <c r="CVN98" s="555"/>
      <c r="CVO98" s="555"/>
      <c r="CVP98" s="555"/>
      <c r="CVQ98" s="555"/>
      <c r="CVR98" s="555"/>
      <c r="CVS98" s="555"/>
      <c r="CVT98" s="555"/>
      <c r="CVU98" s="555"/>
      <c r="CVV98" s="555"/>
      <c r="CVW98" s="555"/>
      <c r="CVX98" s="555"/>
      <c r="CVY98" s="555"/>
      <c r="CVZ98" s="555"/>
      <c r="CWA98" s="555"/>
      <c r="CWB98" s="555"/>
      <c r="CWC98" s="555"/>
      <c r="CWD98" s="555"/>
      <c r="CWE98" s="555"/>
      <c r="CWF98" s="555"/>
      <c r="CWG98" s="555"/>
      <c r="CWH98" s="555"/>
      <c r="CWI98" s="555"/>
      <c r="CWJ98" s="555"/>
      <c r="CWK98" s="555"/>
      <c r="CWL98" s="555"/>
      <c r="CWM98" s="555"/>
      <c r="CWN98" s="555"/>
      <c r="CWO98" s="555"/>
      <c r="CWP98" s="555"/>
      <c r="CWQ98" s="555"/>
      <c r="CWR98" s="555"/>
      <c r="CWS98" s="555"/>
      <c r="CWT98" s="555"/>
      <c r="CWU98" s="555"/>
      <c r="CWV98" s="555"/>
      <c r="CWW98" s="555"/>
      <c r="CWX98" s="555"/>
      <c r="CWY98" s="555"/>
      <c r="CWZ98" s="555"/>
      <c r="CXA98" s="555"/>
      <c r="CXB98" s="555"/>
      <c r="CXC98" s="555"/>
      <c r="CXD98" s="555"/>
      <c r="CXE98" s="555"/>
      <c r="CXF98" s="555"/>
      <c r="CXG98" s="555"/>
      <c r="CXH98" s="555"/>
      <c r="CXI98" s="555"/>
      <c r="CXJ98" s="555"/>
      <c r="CXK98" s="555"/>
      <c r="CXL98" s="555"/>
      <c r="CXM98" s="555"/>
      <c r="CXN98" s="555"/>
      <c r="CXO98" s="555"/>
      <c r="CXP98" s="555"/>
      <c r="CXQ98" s="555"/>
      <c r="CXR98" s="555"/>
      <c r="CXS98" s="555"/>
      <c r="CXT98" s="555"/>
      <c r="CXU98" s="555"/>
      <c r="CXV98" s="555"/>
      <c r="CXW98" s="555"/>
      <c r="CXX98" s="555"/>
      <c r="CXY98" s="555"/>
      <c r="CXZ98" s="555"/>
      <c r="CYA98" s="555"/>
      <c r="CYB98" s="555"/>
      <c r="CYC98" s="555"/>
      <c r="CYD98" s="555"/>
      <c r="CYE98" s="555"/>
      <c r="CYF98" s="555"/>
      <c r="CYG98" s="555"/>
      <c r="CYH98" s="555"/>
      <c r="CYI98" s="555"/>
      <c r="CYJ98" s="555"/>
      <c r="CYK98" s="555"/>
      <c r="CYL98" s="555"/>
      <c r="CYM98" s="555"/>
      <c r="CYN98" s="555"/>
      <c r="CYO98" s="555"/>
      <c r="CYP98" s="555"/>
      <c r="CYQ98" s="555"/>
      <c r="CYR98" s="555"/>
      <c r="CYS98" s="555"/>
      <c r="CYT98" s="555"/>
      <c r="CYU98" s="555"/>
      <c r="CYV98" s="555"/>
      <c r="CYW98" s="555"/>
      <c r="CYX98" s="555"/>
      <c r="CYY98" s="555"/>
      <c r="CYZ98" s="555"/>
      <c r="CZA98" s="555"/>
      <c r="CZB98" s="555"/>
      <c r="CZC98" s="555"/>
      <c r="CZD98" s="555"/>
      <c r="CZE98" s="555"/>
      <c r="CZF98" s="555"/>
      <c r="CZG98" s="555"/>
      <c r="CZH98" s="555"/>
      <c r="CZI98" s="555"/>
      <c r="CZJ98" s="555"/>
      <c r="CZK98" s="555"/>
      <c r="CZL98" s="555"/>
      <c r="CZM98" s="555"/>
      <c r="CZN98" s="555"/>
      <c r="CZO98" s="555"/>
      <c r="CZP98" s="555"/>
      <c r="CZQ98" s="555"/>
      <c r="CZR98" s="555"/>
      <c r="CZS98" s="555"/>
      <c r="CZT98" s="555"/>
      <c r="CZU98" s="555"/>
      <c r="CZV98" s="555"/>
      <c r="CZW98" s="555"/>
      <c r="CZX98" s="555"/>
      <c r="CZY98" s="555"/>
      <c r="CZZ98" s="555"/>
      <c r="DAA98" s="555"/>
      <c r="DAB98" s="555"/>
      <c r="DAC98" s="555"/>
      <c r="DAD98" s="555"/>
      <c r="DAE98" s="555"/>
      <c r="DAF98" s="555"/>
      <c r="DAG98" s="555"/>
      <c r="DAH98" s="555"/>
      <c r="DAI98" s="555"/>
      <c r="DAJ98" s="555"/>
      <c r="DAK98" s="555"/>
      <c r="DAL98" s="555"/>
      <c r="DAM98" s="555"/>
      <c r="DAN98" s="555"/>
      <c r="DAO98" s="555"/>
      <c r="DAP98" s="555"/>
      <c r="DAQ98" s="555"/>
      <c r="DAR98" s="555"/>
      <c r="DAS98" s="555"/>
      <c r="DAT98" s="555"/>
      <c r="DAU98" s="555"/>
      <c r="DAV98" s="555"/>
      <c r="DAW98" s="555"/>
      <c r="DAX98" s="555"/>
      <c r="DAY98" s="555"/>
      <c r="DAZ98" s="555"/>
      <c r="DBA98" s="555"/>
      <c r="DBB98" s="555"/>
      <c r="DBC98" s="555"/>
      <c r="DBD98" s="555"/>
      <c r="DBE98" s="555"/>
      <c r="DBF98" s="555"/>
      <c r="DBG98" s="555"/>
      <c r="DBH98" s="555"/>
      <c r="DBI98" s="555"/>
      <c r="DBJ98" s="555"/>
      <c r="DBK98" s="555"/>
      <c r="DBL98" s="555"/>
      <c r="DBM98" s="555"/>
      <c r="DBN98" s="555"/>
      <c r="DBO98" s="555"/>
      <c r="DBP98" s="555"/>
      <c r="DBQ98" s="555"/>
      <c r="DBR98" s="555"/>
      <c r="DBS98" s="555"/>
      <c r="DBT98" s="555"/>
      <c r="DBU98" s="555"/>
      <c r="DBV98" s="555"/>
      <c r="DBW98" s="555"/>
      <c r="DBX98" s="555"/>
      <c r="DBY98" s="555"/>
      <c r="DBZ98" s="555"/>
      <c r="DCA98" s="555"/>
      <c r="DCB98" s="555"/>
      <c r="DCC98" s="555"/>
      <c r="DCD98" s="555"/>
      <c r="DCE98" s="555"/>
      <c r="DCF98" s="555"/>
      <c r="DCG98" s="555"/>
      <c r="DCH98" s="555"/>
      <c r="DCI98" s="555"/>
      <c r="DCJ98" s="555"/>
      <c r="DCK98" s="555"/>
      <c r="DCL98" s="555"/>
      <c r="DCM98" s="555"/>
      <c r="DCN98" s="555"/>
      <c r="DCO98" s="555"/>
      <c r="DCP98" s="555"/>
      <c r="DCQ98" s="555"/>
      <c r="DCR98" s="555"/>
      <c r="DCS98" s="555"/>
      <c r="DCT98" s="555"/>
      <c r="DCU98" s="555"/>
      <c r="DCV98" s="555"/>
      <c r="DCW98" s="555"/>
      <c r="DCX98" s="555"/>
      <c r="DCY98" s="555"/>
      <c r="DCZ98" s="555"/>
      <c r="DDA98" s="555"/>
      <c r="DDB98" s="555"/>
      <c r="DDC98" s="555"/>
      <c r="DDD98" s="555"/>
      <c r="DDE98" s="555"/>
      <c r="DDF98" s="555"/>
      <c r="DDG98" s="555"/>
      <c r="DDH98" s="555"/>
      <c r="DDI98" s="555"/>
      <c r="DDJ98" s="555"/>
      <c r="DDK98" s="555"/>
      <c r="DDL98" s="555"/>
      <c r="DDM98" s="555"/>
      <c r="DDN98" s="555"/>
      <c r="DDO98" s="555"/>
      <c r="DDP98" s="555"/>
      <c r="DDQ98" s="555"/>
      <c r="DDR98" s="555"/>
      <c r="DDS98" s="555"/>
      <c r="DDT98" s="555"/>
      <c r="DDU98" s="555"/>
      <c r="DDV98" s="555"/>
      <c r="DDW98" s="555"/>
      <c r="DDX98" s="555"/>
      <c r="DDY98" s="555"/>
      <c r="DDZ98" s="555"/>
      <c r="DEA98" s="555"/>
      <c r="DEB98" s="555"/>
      <c r="DEC98" s="555"/>
      <c r="DED98" s="555"/>
      <c r="DEE98" s="555"/>
      <c r="DEF98" s="555"/>
      <c r="DEG98" s="555"/>
      <c r="DEH98" s="555"/>
      <c r="DEI98" s="555"/>
      <c r="DEJ98" s="555"/>
      <c r="DEK98" s="555"/>
      <c r="DEL98" s="555"/>
      <c r="DEM98" s="555"/>
      <c r="DEN98" s="555"/>
      <c r="DEO98" s="555"/>
      <c r="DEP98" s="555"/>
      <c r="DEQ98" s="555"/>
      <c r="DER98" s="555"/>
      <c r="DES98" s="555"/>
      <c r="DET98" s="555"/>
      <c r="DEU98" s="555"/>
      <c r="DEV98" s="555"/>
      <c r="DEW98" s="555"/>
      <c r="DEX98" s="555"/>
      <c r="DEY98" s="555"/>
      <c r="DEZ98" s="555"/>
      <c r="DFA98" s="555"/>
      <c r="DFB98" s="555"/>
      <c r="DFC98" s="555"/>
      <c r="DFD98" s="555"/>
      <c r="DFE98" s="555"/>
      <c r="DFF98" s="555"/>
      <c r="DFG98" s="555"/>
      <c r="DFH98" s="555"/>
      <c r="DFI98" s="555"/>
      <c r="DFJ98" s="555"/>
      <c r="DFK98" s="555"/>
      <c r="DFL98" s="555"/>
      <c r="DFM98" s="555"/>
      <c r="DFN98" s="555"/>
      <c r="DFO98" s="555"/>
      <c r="DFP98" s="555"/>
      <c r="DFQ98" s="555"/>
      <c r="DFR98" s="555"/>
      <c r="DFS98" s="555"/>
      <c r="DFT98" s="555"/>
      <c r="DFU98" s="555"/>
      <c r="DFV98" s="555"/>
      <c r="DFW98" s="555"/>
      <c r="DFX98" s="555"/>
      <c r="DFY98" s="555"/>
      <c r="DFZ98" s="555"/>
      <c r="DGA98" s="555"/>
      <c r="DGB98" s="555"/>
      <c r="DGC98" s="555"/>
      <c r="DGD98" s="555"/>
      <c r="DGE98" s="555"/>
      <c r="DGF98" s="555"/>
      <c r="DGG98" s="555"/>
      <c r="DGH98" s="555"/>
      <c r="DGI98" s="555"/>
      <c r="DGJ98" s="555"/>
      <c r="DGK98" s="555"/>
      <c r="DGL98" s="555"/>
      <c r="DGM98" s="555"/>
      <c r="DGN98" s="555"/>
      <c r="DGO98" s="555"/>
      <c r="DGP98" s="555"/>
      <c r="DGQ98" s="555"/>
      <c r="DGR98" s="555"/>
      <c r="DGS98" s="555"/>
      <c r="DGT98" s="555"/>
      <c r="DGU98" s="555"/>
      <c r="DGV98" s="555"/>
      <c r="DGW98" s="555"/>
      <c r="DGX98" s="555"/>
      <c r="DGY98" s="555"/>
      <c r="DGZ98" s="555"/>
      <c r="DHA98" s="555"/>
      <c r="DHB98" s="555"/>
      <c r="DHC98" s="555"/>
      <c r="DHD98" s="555"/>
      <c r="DHE98" s="555"/>
      <c r="DHF98" s="555"/>
      <c r="DHG98" s="555"/>
      <c r="DHH98" s="555"/>
      <c r="DHI98" s="555"/>
      <c r="DHJ98" s="555"/>
      <c r="DHK98" s="555"/>
      <c r="DHL98" s="555"/>
      <c r="DHM98" s="555"/>
      <c r="DHN98" s="555"/>
      <c r="DHO98" s="555"/>
      <c r="DHP98" s="555"/>
      <c r="DHQ98" s="555"/>
      <c r="DHR98" s="555"/>
      <c r="DHS98" s="555"/>
      <c r="DHT98" s="555"/>
      <c r="DHU98" s="555"/>
      <c r="DHV98" s="555"/>
      <c r="DHW98" s="555"/>
      <c r="DHX98" s="555"/>
      <c r="DHY98" s="555"/>
      <c r="DHZ98" s="555"/>
      <c r="DIA98" s="555"/>
      <c r="DIB98" s="555"/>
      <c r="DIC98" s="555"/>
      <c r="DID98" s="555"/>
      <c r="DIE98" s="555"/>
      <c r="DIF98" s="555"/>
      <c r="DIG98" s="555"/>
      <c r="DIH98" s="555"/>
      <c r="DII98" s="555"/>
      <c r="DIJ98" s="555"/>
      <c r="DIK98" s="555"/>
      <c r="DIL98" s="555"/>
      <c r="DIM98" s="555"/>
      <c r="DIN98" s="555"/>
      <c r="DIO98" s="555"/>
      <c r="DIP98" s="555"/>
      <c r="DIQ98" s="555"/>
      <c r="DIR98" s="555"/>
      <c r="DIS98" s="555"/>
      <c r="DIT98" s="555"/>
      <c r="DIU98" s="555"/>
      <c r="DIV98" s="555"/>
      <c r="DIW98" s="555"/>
      <c r="DIX98" s="555"/>
      <c r="DIY98" s="555"/>
      <c r="DIZ98" s="555"/>
      <c r="DJA98" s="555"/>
      <c r="DJB98" s="555"/>
      <c r="DJC98" s="555"/>
      <c r="DJD98" s="555"/>
      <c r="DJE98" s="555"/>
      <c r="DJF98" s="555"/>
      <c r="DJG98" s="555"/>
      <c r="DJH98" s="555"/>
      <c r="DJI98" s="555"/>
      <c r="DJJ98" s="555"/>
      <c r="DJK98" s="555"/>
      <c r="DJL98" s="555"/>
      <c r="DJM98" s="555"/>
      <c r="DJN98" s="555"/>
      <c r="DJO98" s="555"/>
      <c r="DJP98" s="555"/>
      <c r="DJQ98" s="555"/>
      <c r="DJR98" s="555"/>
      <c r="DJS98" s="555"/>
      <c r="DJT98" s="555"/>
      <c r="DJU98" s="555"/>
      <c r="DJV98" s="555"/>
      <c r="DJW98" s="555"/>
      <c r="DJX98" s="555"/>
      <c r="DJY98" s="555"/>
      <c r="DJZ98" s="555"/>
      <c r="DKA98" s="555"/>
      <c r="DKB98" s="555"/>
      <c r="DKC98" s="555"/>
      <c r="DKD98" s="555"/>
      <c r="DKE98" s="555"/>
      <c r="DKF98" s="555"/>
      <c r="DKG98" s="555"/>
      <c r="DKH98" s="555"/>
      <c r="DKI98" s="555"/>
      <c r="DKJ98" s="555"/>
      <c r="DKK98" s="555"/>
      <c r="DKL98" s="555"/>
      <c r="DKM98" s="555"/>
      <c r="DKN98" s="555"/>
      <c r="DKO98" s="555"/>
      <c r="DKP98" s="555"/>
      <c r="DKQ98" s="555"/>
      <c r="DKR98" s="555"/>
      <c r="DKS98" s="555"/>
      <c r="DKT98" s="555"/>
      <c r="DKU98" s="555"/>
      <c r="DKV98" s="555"/>
      <c r="DKW98" s="555"/>
      <c r="DKX98" s="555"/>
      <c r="DKY98" s="555"/>
      <c r="DKZ98" s="555"/>
      <c r="DLA98" s="555"/>
      <c r="DLB98" s="555"/>
      <c r="DLC98" s="555"/>
      <c r="DLD98" s="555"/>
      <c r="DLE98" s="555"/>
      <c r="DLF98" s="555"/>
      <c r="DLG98" s="555"/>
      <c r="DLH98" s="555"/>
      <c r="DLI98" s="555"/>
      <c r="DLJ98" s="555"/>
      <c r="DLK98" s="555"/>
      <c r="DLL98" s="555"/>
      <c r="DLM98" s="555"/>
      <c r="DLN98" s="555"/>
      <c r="DLO98" s="555"/>
      <c r="DLP98" s="555"/>
      <c r="DLQ98" s="555"/>
      <c r="DLR98" s="555"/>
      <c r="DLS98" s="555"/>
      <c r="DLT98" s="555"/>
      <c r="DLU98" s="555"/>
      <c r="DLV98" s="555"/>
      <c r="DLW98" s="555"/>
      <c r="DLX98" s="555"/>
      <c r="DLY98" s="555"/>
      <c r="DLZ98" s="555"/>
      <c r="DMA98" s="555"/>
      <c r="DMB98" s="555"/>
      <c r="DMC98" s="555"/>
      <c r="DMD98" s="555"/>
      <c r="DME98" s="555"/>
      <c r="DMF98" s="555"/>
      <c r="DMG98" s="555"/>
      <c r="DMH98" s="555"/>
      <c r="DMI98" s="555"/>
      <c r="DMJ98" s="555"/>
      <c r="DMK98" s="555"/>
      <c r="DML98" s="555"/>
      <c r="DMM98" s="555"/>
      <c r="DMN98" s="555"/>
      <c r="DMO98" s="555"/>
      <c r="DMP98" s="555"/>
      <c r="DMQ98" s="555"/>
      <c r="DMR98" s="555"/>
      <c r="DMS98" s="555"/>
      <c r="DMT98" s="555"/>
      <c r="DMU98" s="555"/>
      <c r="DMV98" s="555"/>
      <c r="DMW98" s="555"/>
      <c r="DMX98" s="555"/>
      <c r="DMY98" s="555"/>
      <c r="DMZ98" s="555"/>
      <c r="DNA98" s="555"/>
      <c r="DNB98" s="555"/>
      <c r="DNC98" s="555"/>
      <c r="DND98" s="555"/>
      <c r="DNE98" s="555"/>
      <c r="DNF98" s="555"/>
      <c r="DNG98" s="555"/>
      <c r="DNH98" s="555"/>
      <c r="DNI98" s="555"/>
      <c r="DNJ98" s="555"/>
      <c r="DNK98" s="555"/>
      <c r="DNL98" s="555"/>
      <c r="DNM98" s="555"/>
      <c r="DNN98" s="555"/>
      <c r="DNO98" s="555"/>
      <c r="DNP98" s="555"/>
      <c r="DNQ98" s="555"/>
      <c r="DNR98" s="555"/>
      <c r="DNS98" s="555"/>
      <c r="DNT98" s="555"/>
      <c r="DNU98" s="555"/>
      <c r="DNV98" s="555"/>
      <c r="DNW98" s="555"/>
      <c r="DNX98" s="555"/>
      <c r="DNY98" s="555"/>
      <c r="DNZ98" s="555"/>
      <c r="DOA98" s="555"/>
      <c r="DOB98" s="555"/>
      <c r="DOC98" s="555"/>
      <c r="DOD98" s="555"/>
      <c r="DOE98" s="555"/>
      <c r="DOF98" s="555"/>
      <c r="DOG98" s="555"/>
      <c r="DOH98" s="555"/>
      <c r="DOI98" s="555"/>
      <c r="DOJ98" s="555"/>
      <c r="DOK98" s="555"/>
      <c r="DOL98" s="555"/>
      <c r="DOM98" s="555"/>
      <c r="DON98" s="555"/>
      <c r="DOO98" s="555"/>
      <c r="DOP98" s="555"/>
      <c r="DOQ98" s="555"/>
      <c r="DOR98" s="555"/>
      <c r="DOS98" s="555"/>
      <c r="DOT98" s="555"/>
      <c r="DOU98" s="555"/>
      <c r="DOV98" s="555"/>
      <c r="DOW98" s="555"/>
      <c r="DOX98" s="555"/>
      <c r="DOY98" s="555"/>
      <c r="DOZ98" s="555"/>
      <c r="DPA98" s="555"/>
      <c r="DPB98" s="555"/>
      <c r="DPC98" s="555"/>
      <c r="DPD98" s="555"/>
      <c r="DPE98" s="555"/>
      <c r="DPF98" s="555"/>
      <c r="DPG98" s="555"/>
      <c r="DPH98" s="555"/>
      <c r="DPI98" s="555"/>
      <c r="DPJ98" s="555"/>
      <c r="DPK98" s="555"/>
      <c r="DPL98" s="555"/>
      <c r="DPM98" s="555"/>
      <c r="DPN98" s="555"/>
      <c r="DPO98" s="555"/>
      <c r="DPP98" s="555"/>
      <c r="DPQ98" s="555"/>
      <c r="DPR98" s="555"/>
      <c r="DPS98" s="555"/>
      <c r="DPT98" s="555"/>
      <c r="DPU98" s="555"/>
      <c r="DPV98" s="555"/>
      <c r="DPW98" s="555"/>
      <c r="DPX98" s="555"/>
      <c r="DPY98" s="555"/>
      <c r="DPZ98" s="555"/>
      <c r="DQA98" s="555"/>
      <c r="DQB98" s="555"/>
      <c r="DQC98" s="555"/>
      <c r="DQD98" s="555"/>
      <c r="DQE98" s="555"/>
      <c r="DQF98" s="555"/>
      <c r="DQG98" s="555"/>
      <c r="DQH98" s="555"/>
      <c r="DQI98" s="555"/>
      <c r="DQJ98" s="555"/>
      <c r="DQK98" s="555"/>
      <c r="DQL98" s="555"/>
      <c r="DQM98" s="555"/>
      <c r="DQN98" s="555"/>
      <c r="DQO98" s="555"/>
      <c r="DQP98" s="555"/>
      <c r="DQQ98" s="555"/>
      <c r="DQR98" s="555"/>
      <c r="DQS98" s="555"/>
      <c r="DQT98" s="555"/>
      <c r="DQU98" s="555"/>
      <c r="DQV98" s="555"/>
      <c r="DQW98" s="555"/>
      <c r="DQX98" s="555"/>
      <c r="DQY98" s="555"/>
      <c r="DQZ98" s="555"/>
      <c r="DRA98" s="555"/>
      <c r="DRB98" s="555"/>
      <c r="DRC98" s="555"/>
      <c r="DRD98" s="555"/>
      <c r="DRE98" s="555"/>
      <c r="DRF98" s="555"/>
      <c r="DRG98" s="555"/>
      <c r="DRH98" s="555"/>
      <c r="DRI98" s="555"/>
      <c r="DRJ98" s="555"/>
      <c r="DRK98" s="555"/>
      <c r="DRL98" s="555"/>
      <c r="DRM98" s="555"/>
      <c r="DRN98" s="555"/>
      <c r="DRO98" s="555"/>
      <c r="DRP98" s="555"/>
      <c r="DRQ98" s="555"/>
      <c r="DRR98" s="555"/>
      <c r="DRS98" s="555"/>
      <c r="DRT98" s="555"/>
      <c r="DRU98" s="555"/>
      <c r="DRV98" s="555"/>
      <c r="DRW98" s="555"/>
      <c r="DRX98" s="555"/>
      <c r="DRY98" s="555"/>
      <c r="DRZ98" s="555"/>
      <c r="DSA98" s="555"/>
      <c r="DSB98" s="555"/>
      <c r="DSC98" s="555"/>
      <c r="DSD98" s="555"/>
      <c r="DSE98" s="555"/>
      <c r="DSF98" s="555"/>
      <c r="DSG98" s="555"/>
      <c r="DSH98" s="555"/>
      <c r="DSI98" s="555"/>
      <c r="DSJ98" s="555"/>
      <c r="DSK98" s="555"/>
      <c r="DSL98" s="555"/>
      <c r="DSM98" s="555"/>
      <c r="DSN98" s="555"/>
      <c r="DSO98" s="555"/>
      <c r="DSP98" s="555"/>
      <c r="DSQ98" s="555"/>
      <c r="DSR98" s="555"/>
      <c r="DSS98" s="555"/>
      <c r="DST98" s="555"/>
      <c r="DSU98" s="555"/>
      <c r="DSV98" s="555"/>
      <c r="DSW98" s="555"/>
      <c r="DSX98" s="555"/>
      <c r="DSY98" s="555"/>
      <c r="DSZ98" s="555"/>
      <c r="DTA98" s="555"/>
      <c r="DTB98" s="555"/>
      <c r="DTC98" s="555"/>
      <c r="DTD98" s="555"/>
      <c r="DTE98" s="555"/>
      <c r="DTF98" s="555"/>
      <c r="DTG98" s="555"/>
      <c r="DTH98" s="555"/>
      <c r="DTI98" s="555"/>
      <c r="DTJ98" s="555"/>
      <c r="DTK98" s="555"/>
      <c r="DTL98" s="555"/>
      <c r="DTM98" s="555"/>
      <c r="DTN98" s="555"/>
      <c r="DTO98" s="555"/>
      <c r="DTP98" s="555"/>
      <c r="DTQ98" s="555"/>
      <c r="DTR98" s="555"/>
      <c r="DTS98" s="555"/>
      <c r="DTT98" s="555"/>
      <c r="DTU98" s="555"/>
      <c r="DTV98" s="555"/>
      <c r="DTW98" s="555"/>
      <c r="DTX98" s="555"/>
      <c r="DTY98" s="555"/>
      <c r="DTZ98" s="555"/>
      <c r="DUA98" s="555"/>
      <c r="DUB98" s="555"/>
      <c r="DUC98" s="555"/>
      <c r="DUD98" s="555"/>
      <c r="DUE98" s="555"/>
      <c r="DUF98" s="555"/>
      <c r="DUG98" s="555"/>
      <c r="DUH98" s="555"/>
      <c r="DUI98" s="555"/>
      <c r="DUJ98" s="555"/>
      <c r="DUK98" s="555"/>
      <c r="DUL98" s="555"/>
      <c r="DUM98" s="555"/>
      <c r="DUN98" s="555"/>
      <c r="DUO98" s="555"/>
      <c r="DUP98" s="555"/>
      <c r="DUQ98" s="555"/>
      <c r="DUR98" s="555"/>
      <c r="DUS98" s="555"/>
      <c r="DUT98" s="555"/>
      <c r="DUU98" s="555"/>
      <c r="DUV98" s="555"/>
      <c r="DUW98" s="555"/>
      <c r="DUX98" s="555"/>
      <c r="DUY98" s="555"/>
      <c r="DUZ98" s="555"/>
      <c r="DVA98" s="555"/>
      <c r="DVB98" s="555"/>
      <c r="DVC98" s="555"/>
      <c r="DVD98" s="555"/>
      <c r="DVE98" s="555"/>
      <c r="DVF98" s="555"/>
      <c r="DVG98" s="555"/>
      <c r="DVH98" s="555"/>
      <c r="DVI98" s="555"/>
      <c r="DVJ98" s="555"/>
      <c r="DVK98" s="555"/>
      <c r="DVL98" s="555"/>
      <c r="DVM98" s="555"/>
      <c r="DVN98" s="555"/>
      <c r="DVO98" s="555"/>
      <c r="DVP98" s="555"/>
      <c r="DVQ98" s="555"/>
      <c r="DVR98" s="555"/>
      <c r="DVS98" s="555"/>
      <c r="DVT98" s="555"/>
      <c r="DVU98" s="555"/>
      <c r="DVV98" s="555"/>
      <c r="DVW98" s="555"/>
      <c r="DVX98" s="555"/>
      <c r="DVY98" s="555"/>
      <c r="DVZ98" s="555"/>
      <c r="DWA98" s="555"/>
      <c r="DWB98" s="555"/>
      <c r="DWC98" s="555"/>
      <c r="DWD98" s="555"/>
      <c r="DWE98" s="555"/>
      <c r="DWF98" s="555"/>
      <c r="DWG98" s="555"/>
      <c r="DWH98" s="555"/>
      <c r="DWI98" s="555"/>
      <c r="DWJ98" s="555"/>
      <c r="DWK98" s="555"/>
      <c r="DWL98" s="555"/>
      <c r="DWM98" s="555"/>
      <c r="DWN98" s="555"/>
      <c r="DWO98" s="555"/>
      <c r="DWP98" s="555"/>
      <c r="DWQ98" s="555"/>
      <c r="DWR98" s="555"/>
      <c r="DWS98" s="555"/>
      <c r="DWT98" s="555"/>
      <c r="DWU98" s="555"/>
      <c r="DWV98" s="555"/>
      <c r="DWW98" s="555"/>
      <c r="DWX98" s="555"/>
      <c r="DWY98" s="555"/>
      <c r="DWZ98" s="555"/>
      <c r="DXA98" s="555"/>
      <c r="DXB98" s="555"/>
      <c r="DXC98" s="555"/>
      <c r="DXD98" s="555"/>
      <c r="DXE98" s="555"/>
      <c r="DXF98" s="555"/>
      <c r="DXG98" s="555"/>
      <c r="DXH98" s="555"/>
      <c r="DXI98" s="555"/>
      <c r="DXJ98" s="555"/>
      <c r="DXK98" s="555"/>
      <c r="DXL98" s="555"/>
      <c r="DXM98" s="555"/>
      <c r="DXN98" s="555"/>
      <c r="DXO98" s="555"/>
      <c r="DXP98" s="555"/>
      <c r="DXQ98" s="555"/>
      <c r="DXR98" s="555"/>
      <c r="DXS98" s="555"/>
      <c r="DXT98" s="555"/>
      <c r="DXU98" s="555"/>
      <c r="DXV98" s="555"/>
      <c r="DXW98" s="555"/>
      <c r="DXX98" s="555"/>
      <c r="DXY98" s="555"/>
      <c r="DXZ98" s="555"/>
      <c r="DYA98" s="555"/>
      <c r="DYB98" s="555"/>
      <c r="DYC98" s="555"/>
      <c r="DYD98" s="555"/>
      <c r="DYE98" s="555"/>
      <c r="DYF98" s="555"/>
      <c r="DYG98" s="555"/>
      <c r="DYH98" s="555"/>
      <c r="DYI98" s="555"/>
      <c r="DYJ98" s="555"/>
      <c r="DYK98" s="555"/>
      <c r="DYL98" s="555"/>
      <c r="DYM98" s="555"/>
      <c r="DYN98" s="555"/>
      <c r="DYO98" s="555"/>
      <c r="DYP98" s="555"/>
      <c r="DYQ98" s="555"/>
      <c r="DYR98" s="555"/>
      <c r="DYS98" s="555"/>
      <c r="DYT98" s="555"/>
      <c r="DYU98" s="555"/>
      <c r="DYV98" s="555"/>
      <c r="DYW98" s="555"/>
      <c r="DYX98" s="555"/>
      <c r="DYY98" s="555"/>
      <c r="DYZ98" s="555"/>
      <c r="DZA98" s="555"/>
      <c r="DZB98" s="555"/>
      <c r="DZC98" s="555"/>
      <c r="DZD98" s="555"/>
      <c r="DZE98" s="555"/>
      <c r="DZF98" s="555"/>
      <c r="DZG98" s="555"/>
      <c r="DZH98" s="555"/>
      <c r="DZI98" s="555"/>
      <c r="DZJ98" s="555"/>
      <c r="DZK98" s="555"/>
      <c r="DZL98" s="555"/>
      <c r="DZM98" s="555"/>
      <c r="DZN98" s="555"/>
      <c r="DZO98" s="555"/>
      <c r="DZP98" s="555"/>
      <c r="DZQ98" s="555"/>
      <c r="DZR98" s="555"/>
      <c r="DZS98" s="555"/>
      <c r="DZT98" s="555"/>
      <c r="DZU98" s="555"/>
      <c r="DZV98" s="555"/>
      <c r="DZW98" s="555"/>
      <c r="DZX98" s="555"/>
      <c r="DZY98" s="555"/>
      <c r="DZZ98" s="555"/>
      <c r="EAA98" s="555"/>
      <c r="EAB98" s="555"/>
      <c r="EAC98" s="555"/>
      <c r="EAD98" s="555"/>
      <c r="EAE98" s="555"/>
      <c r="EAF98" s="555"/>
      <c r="EAG98" s="555"/>
      <c r="EAH98" s="555"/>
      <c r="EAI98" s="555"/>
      <c r="EAJ98" s="555"/>
      <c r="EAK98" s="555"/>
      <c r="EAL98" s="555"/>
      <c r="EAM98" s="555"/>
      <c r="EAN98" s="555"/>
      <c r="EAO98" s="555"/>
      <c r="EAP98" s="555"/>
      <c r="EAQ98" s="555"/>
      <c r="EAR98" s="555"/>
      <c r="EAS98" s="555"/>
      <c r="EAT98" s="555"/>
      <c r="EAU98" s="555"/>
      <c r="EAV98" s="555"/>
      <c r="EAW98" s="555"/>
      <c r="EAX98" s="555"/>
      <c r="EAY98" s="555"/>
      <c r="EAZ98" s="555"/>
      <c r="EBA98" s="555"/>
      <c r="EBB98" s="555"/>
      <c r="EBC98" s="555"/>
      <c r="EBD98" s="555"/>
      <c r="EBE98" s="555"/>
      <c r="EBF98" s="555"/>
      <c r="EBG98" s="555"/>
      <c r="EBH98" s="555"/>
      <c r="EBI98" s="555"/>
      <c r="EBJ98" s="555"/>
      <c r="EBK98" s="555"/>
      <c r="EBL98" s="555"/>
      <c r="EBM98" s="555"/>
      <c r="EBN98" s="555"/>
      <c r="EBO98" s="555"/>
      <c r="EBP98" s="555"/>
      <c r="EBQ98" s="555"/>
      <c r="EBR98" s="555"/>
      <c r="EBS98" s="555"/>
      <c r="EBT98" s="555"/>
      <c r="EBU98" s="555"/>
      <c r="EBV98" s="555"/>
      <c r="EBW98" s="555"/>
      <c r="EBX98" s="555"/>
      <c r="EBY98" s="555"/>
      <c r="EBZ98" s="555"/>
      <c r="ECA98" s="555"/>
      <c r="ECB98" s="555"/>
      <c r="ECC98" s="555"/>
      <c r="ECD98" s="555"/>
      <c r="ECE98" s="555"/>
      <c r="ECF98" s="555"/>
      <c r="ECG98" s="555"/>
      <c r="ECH98" s="555"/>
      <c r="ECI98" s="555"/>
      <c r="ECJ98" s="555"/>
      <c r="ECK98" s="555"/>
      <c r="ECL98" s="555"/>
      <c r="ECM98" s="555"/>
      <c r="ECN98" s="555"/>
      <c r="ECO98" s="555"/>
      <c r="ECP98" s="555"/>
      <c r="ECQ98" s="555"/>
      <c r="ECR98" s="555"/>
      <c r="ECS98" s="555"/>
      <c r="ECT98" s="555"/>
      <c r="ECU98" s="555"/>
      <c r="ECV98" s="555"/>
      <c r="ECW98" s="555"/>
      <c r="ECX98" s="555"/>
      <c r="ECY98" s="555"/>
      <c r="ECZ98" s="555"/>
      <c r="EDA98" s="555"/>
      <c r="EDB98" s="555"/>
      <c r="EDC98" s="555"/>
      <c r="EDD98" s="555"/>
      <c r="EDE98" s="555"/>
      <c r="EDF98" s="555"/>
      <c r="EDG98" s="555"/>
      <c r="EDH98" s="555"/>
      <c r="EDI98" s="555"/>
      <c r="EDJ98" s="555"/>
      <c r="EDK98" s="555"/>
      <c r="EDL98" s="555"/>
      <c r="EDM98" s="555"/>
      <c r="EDN98" s="555"/>
      <c r="EDO98" s="555"/>
      <c r="EDP98" s="555"/>
      <c r="EDQ98" s="555"/>
      <c r="EDR98" s="555"/>
      <c r="EDS98" s="555"/>
      <c r="EDT98" s="555"/>
      <c r="EDU98" s="555"/>
      <c r="EDV98" s="555"/>
      <c r="EDW98" s="555"/>
      <c r="EDX98" s="555"/>
      <c r="EDY98" s="555"/>
      <c r="EDZ98" s="555"/>
      <c r="EEA98" s="555"/>
      <c r="EEB98" s="555"/>
      <c r="EEC98" s="555"/>
      <c r="EED98" s="555"/>
      <c r="EEE98" s="555"/>
      <c r="EEF98" s="555"/>
      <c r="EEG98" s="555"/>
      <c r="EEH98" s="555"/>
      <c r="EEI98" s="555"/>
      <c r="EEJ98" s="555"/>
      <c r="EEK98" s="555"/>
      <c r="EEL98" s="555"/>
      <c r="EEM98" s="555"/>
      <c r="EEN98" s="555"/>
      <c r="EEO98" s="555"/>
      <c r="EEP98" s="555"/>
      <c r="EEQ98" s="555"/>
      <c r="EER98" s="555"/>
      <c r="EES98" s="555"/>
      <c r="EET98" s="555"/>
      <c r="EEU98" s="555"/>
      <c r="EEV98" s="555"/>
      <c r="EEW98" s="555"/>
      <c r="EEX98" s="555"/>
      <c r="EEY98" s="555"/>
      <c r="EEZ98" s="555"/>
      <c r="EFA98" s="555"/>
      <c r="EFB98" s="555"/>
      <c r="EFC98" s="555"/>
      <c r="EFD98" s="555"/>
      <c r="EFE98" s="555"/>
      <c r="EFF98" s="555"/>
      <c r="EFG98" s="555"/>
      <c r="EFH98" s="555"/>
      <c r="EFI98" s="555"/>
      <c r="EFJ98" s="555"/>
      <c r="EFK98" s="555"/>
      <c r="EFL98" s="555"/>
      <c r="EFM98" s="555"/>
      <c r="EFN98" s="555"/>
      <c r="EFO98" s="555"/>
      <c r="EFP98" s="555"/>
      <c r="EFQ98" s="555"/>
      <c r="EFR98" s="555"/>
      <c r="EFS98" s="555"/>
      <c r="EFT98" s="555"/>
      <c r="EFU98" s="555"/>
      <c r="EFV98" s="555"/>
      <c r="EFW98" s="555"/>
      <c r="EFX98" s="555"/>
      <c r="EFY98" s="555"/>
      <c r="EFZ98" s="555"/>
      <c r="EGA98" s="555"/>
      <c r="EGB98" s="555"/>
      <c r="EGC98" s="555"/>
      <c r="EGD98" s="555"/>
      <c r="EGE98" s="555"/>
      <c r="EGF98" s="555"/>
      <c r="EGG98" s="555"/>
      <c r="EGH98" s="555"/>
      <c r="EGI98" s="555"/>
      <c r="EGJ98" s="555"/>
      <c r="EGK98" s="555"/>
      <c r="EGL98" s="555"/>
      <c r="EGM98" s="555"/>
      <c r="EGN98" s="555"/>
      <c r="EGO98" s="555"/>
      <c r="EGP98" s="555"/>
      <c r="EGQ98" s="555"/>
      <c r="EGR98" s="555"/>
      <c r="EGS98" s="555"/>
      <c r="EGT98" s="555"/>
      <c r="EGU98" s="555"/>
      <c r="EGV98" s="555"/>
      <c r="EGW98" s="555"/>
      <c r="EGX98" s="555"/>
      <c r="EGY98" s="555"/>
      <c r="EGZ98" s="555"/>
      <c r="EHA98" s="555"/>
      <c r="EHB98" s="555"/>
      <c r="EHC98" s="555"/>
      <c r="EHD98" s="555"/>
      <c r="EHE98" s="555"/>
      <c r="EHF98" s="555"/>
      <c r="EHG98" s="555"/>
      <c r="EHH98" s="555"/>
      <c r="EHI98" s="555"/>
      <c r="EHJ98" s="555"/>
      <c r="EHK98" s="555"/>
      <c r="EHL98" s="555"/>
      <c r="EHM98" s="555"/>
      <c r="EHN98" s="555"/>
      <c r="EHO98" s="555"/>
      <c r="EHP98" s="555"/>
      <c r="EHQ98" s="555"/>
      <c r="EHR98" s="555"/>
      <c r="EHS98" s="555"/>
      <c r="EHT98" s="555"/>
      <c r="EHU98" s="555"/>
      <c r="EHV98" s="555"/>
      <c r="EHW98" s="555"/>
      <c r="EHX98" s="555"/>
      <c r="EHY98" s="555"/>
      <c r="EHZ98" s="555"/>
      <c r="EIA98" s="555"/>
      <c r="EIB98" s="555"/>
      <c r="EIC98" s="555"/>
      <c r="EID98" s="555"/>
      <c r="EIE98" s="555"/>
      <c r="EIF98" s="555"/>
      <c r="EIG98" s="555"/>
      <c r="EIH98" s="555"/>
      <c r="EII98" s="555"/>
      <c r="EIJ98" s="555"/>
      <c r="EIK98" s="555"/>
      <c r="EIL98" s="555"/>
      <c r="EIM98" s="555"/>
      <c r="EIN98" s="555"/>
      <c r="EIO98" s="555"/>
      <c r="EIP98" s="555"/>
      <c r="EIQ98" s="555"/>
      <c r="EIR98" s="555"/>
      <c r="EIS98" s="555"/>
      <c r="EIT98" s="555"/>
      <c r="EIU98" s="555"/>
      <c r="EIV98" s="555"/>
      <c r="EIW98" s="555"/>
      <c r="EIX98" s="555"/>
      <c r="EIY98" s="555"/>
      <c r="EIZ98" s="555"/>
      <c r="EJA98" s="555"/>
      <c r="EJB98" s="555"/>
      <c r="EJC98" s="555"/>
      <c r="EJD98" s="555"/>
      <c r="EJE98" s="555"/>
      <c r="EJF98" s="555"/>
      <c r="EJG98" s="555"/>
      <c r="EJH98" s="555"/>
      <c r="EJI98" s="555"/>
      <c r="EJJ98" s="555"/>
      <c r="EJK98" s="555"/>
      <c r="EJL98" s="555"/>
      <c r="EJM98" s="555"/>
      <c r="EJN98" s="555"/>
      <c r="EJO98" s="555"/>
      <c r="EJP98" s="555"/>
      <c r="EJQ98" s="555"/>
      <c r="EJR98" s="555"/>
      <c r="EJS98" s="555"/>
      <c r="EJT98" s="555"/>
      <c r="EJU98" s="555"/>
      <c r="EJV98" s="555"/>
      <c r="EJW98" s="555"/>
      <c r="EJX98" s="555"/>
      <c r="EJY98" s="555"/>
      <c r="EJZ98" s="555"/>
      <c r="EKA98" s="555"/>
      <c r="EKB98" s="555"/>
      <c r="EKC98" s="555"/>
      <c r="EKD98" s="555"/>
      <c r="EKE98" s="555"/>
      <c r="EKF98" s="555"/>
      <c r="EKG98" s="555"/>
      <c r="EKH98" s="555"/>
      <c r="EKI98" s="555"/>
      <c r="EKJ98" s="555"/>
      <c r="EKK98" s="555"/>
      <c r="EKL98" s="555"/>
      <c r="EKM98" s="555"/>
      <c r="EKN98" s="555"/>
      <c r="EKO98" s="555"/>
      <c r="EKP98" s="555"/>
      <c r="EKQ98" s="555"/>
      <c r="EKR98" s="555"/>
      <c r="EKS98" s="555"/>
      <c r="EKT98" s="555"/>
      <c r="EKU98" s="555"/>
      <c r="EKV98" s="555"/>
      <c r="EKW98" s="555"/>
      <c r="EKX98" s="555"/>
      <c r="EKY98" s="555"/>
      <c r="EKZ98" s="555"/>
      <c r="ELA98" s="555"/>
      <c r="ELB98" s="555"/>
      <c r="ELC98" s="555"/>
      <c r="ELD98" s="555"/>
      <c r="ELE98" s="555"/>
      <c r="ELF98" s="555"/>
      <c r="ELG98" s="555"/>
      <c r="ELH98" s="555"/>
      <c r="ELI98" s="555"/>
      <c r="ELJ98" s="555"/>
      <c r="ELK98" s="555"/>
      <c r="ELL98" s="555"/>
      <c r="ELM98" s="555"/>
      <c r="ELN98" s="555"/>
      <c r="ELO98" s="555"/>
      <c r="ELP98" s="555"/>
      <c r="ELQ98" s="555"/>
      <c r="ELR98" s="555"/>
      <c r="ELS98" s="555"/>
      <c r="ELT98" s="555"/>
      <c r="ELU98" s="555"/>
      <c r="ELV98" s="555"/>
      <c r="ELW98" s="555"/>
      <c r="ELX98" s="555"/>
      <c r="ELY98" s="555"/>
      <c r="ELZ98" s="555"/>
      <c r="EMA98" s="555"/>
      <c r="EMB98" s="555"/>
      <c r="EMC98" s="555"/>
      <c r="EMD98" s="555"/>
      <c r="EME98" s="555"/>
      <c r="EMF98" s="555"/>
      <c r="EMG98" s="555"/>
      <c r="EMH98" s="555"/>
      <c r="EMI98" s="555"/>
      <c r="EMJ98" s="555"/>
      <c r="EMK98" s="555"/>
      <c r="EML98" s="555"/>
      <c r="EMM98" s="555"/>
      <c r="EMN98" s="555"/>
      <c r="EMO98" s="555"/>
      <c r="EMP98" s="555"/>
      <c r="EMQ98" s="555"/>
      <c r="EMR98" s="555"/>
      <c r="EMS98" s="555"/>
      <c r="EMT98" s="555"/>
      <c r="EMU98" s="555"/>
      <c r="EMV98" s="555"/>
      <c r="EMW98" s="555"/>
      <c r="EMX98" s="555"/>
      <c r="EMY98" s="555"/>
      <c r="EMZ98" s="555"/>
      <c r="ENA98" s="555"/>
      <c r="ENB98" s="555"/>
      <c r="ENC98" s="555"/>
      <c r="END98" s="555"/>
      <c r="ENE98" s="555"/>
      <c r="ENF98" s="555"/>
      <c r="ENG98" s="555"/>
      <c r="ENH98" s="555"/>
      <c r="ENI98" s="555"/>
      <c r="ENJ98" s="555"/>
      <c r="ENK98" s="555"/>
      <c r="ENL98" s="555"/>
      <c r="ENM98" s="555"/>
      <c r="ENN98" s="555"/>
      <c r="ENO98" s="555"/>
      <c r="ENP98" s="555"/>
      <c r="ENQ98" s="555"/>
      <c r="ENR98" s="555"/>
      <c r="ENS98" s="555"/>
      <c r="ENT98" s="555"/>
      <c r="ENU98" s="555"/>
      <c r="ENV98" s="555"/>
      <c r="ENW98" s="555"/>
      <c r="ENX98" s="555"/>
      <c r="ENY98" s="555"/>
      <c r="ENZ98" s="555"/>
      <c r="EOA98" s="555"/>
      <c r="EOB98" s="555"/>
      <c r="EOC98" s="555"/>
      <c r="EOD98" s="555"/>
      <c r="EOE98" s="555"/>
      <c r="EOF98" s="555"/>
      <c r="EOG98" s="555"/>
      <c r="EOH98" s="555"/>
      <c r="EOI98" s="555"/>
      <c r="EOJ98" s="555"/>
      <c r="EOK98" s="555"/>
      <c r="EOL98" s="555"/>
      <c r="EOM98" s="555"/>
      <c r="EON98" s="555"/>
      <c r="EOO98" s="555"/>
      <c r="EOP98" s="555"/>
      <c r="EOQ98" s="555"/>
      <c r="EOR98" s="555"/>
      <c r="EOS98" s="555"/>
      <c r="EOT98" s="555"/>
      <c r="EOU98" s="555"/>
      <c r="EOV98" s="555"/>
      <c r="EOW98" s="555"/>
      <c r="EOX98" s="555"/>
      <c r="EOY98" s="555"/>
      <c r="EOZ98" s="555"/>
      <c r="EPA98" s="555"/>
      <c r="EPB98" s="555"/>
      <c r="EPC98" s="555"/>
      <c r="EPD98" s="555"/>
      <c r="EPE98" s="555"/>
      <c r="EPF98" s="555"/>
      <c r="EPG98" s="555"/>
      <c r="EPH98" s="555"/>
      <c r="EPI98" s="555"/>
      <c r="EPJ98" s="555"/>
      <c r="EPK98" s="555"/>
      <c r="EPL98" s="555"/>
      <c r="EPM98" s="555"/>
      <c r="EPN98" s="555"/>
      <c r="EPO98" s="555"/>
      <c r="EPP98" s="555"/>
      <c r="EPQ98" s="555"/>
      <c r="EPR98" s="555"/>
      <c r="EPS98" s="555"/>
      <c r="EPT98" s="555"/>
      <c r="EPU98" s="555"/>
      <c r="EPV98" s="555"/>
      <c r="EPW98" s="555"/>
      <c r="EPX98" s="555"/>
      <c r="EPY98" s="555"/>
      <c r="EPZ98" s="555"/>
      <c r="EQA98" s="555"/>
      <c r="EQB98" s="555"/>
      <c r="EQC98" s="555"/>
      <c r="EQD98" s="555"/>
      <c r="EQE98" s="555"/>
      <c r="EQF98" s="555"/>
      <c r="EQG98" s="555"/>
      <c r="EQH98" s="555"/>
      <c r="EQI98" s="555"/>
      <c r="EQJ98" s="555"/>
      <c r="EQK98" s="555"/>
      <c r="EQL98" s="555"/>
      <c r="EQM98" s="555"/>
      <c r="EQN98" s="555"/>
      <c r="EQO98" s="555"/>
      <c r="EQP98" s="555"/>
      <c r="EQQ98" s="555"/>
      <c r="EQR98" s="555"/>
      <c r="EQS98" s="555"/>
      <c r="EQT98" s="555"/>
      <c r="EQU98" s="555"/>
      <c r="EQV98" s="555"/>
      <c r="EQW98" s="555"/>
      <c r="EQX98" s="555"/>
      <c r="EQY98" s="555"/>
      <c r="EQZ98" s="555"/>
      <c r="ERA98" s="555"/>
      <c r="ERB98" s="555"/>
      <c r="ERC98" s="555"/>
      <c r="ERD98" s="555"/>
      <c r="ERE98" s="555"/>
      <c r="ERF98" s="555"/>
      <c r="ERG98" s="555"/>
      <c r="ERH98" s="555"/>
      <c r="ERI98" s="555"/>
      <c r="ERJ98" s="555"/>
      <c r="ERK98" s="555"/>
      <c r="ERL98" s="555"/>
      <c r="ERM98" s="555"/>
      <c r="ERN98" s="555"/>
      <c r="ERO98" s="555"/>
      <c r="ERP98" s="555"/>
      <c r="ERQ98" s="555"/>
      <c r="ERR98" s="555"/>
      <c r="ERS98" s="555"/>
      <c r="ERT98" s="555"/>
      <c r="ERU98" s="555"/>
      <c r="ERV98" s="555"/>
      <c r="ERW98" s="555"/>
      <c r="ERX98" s="555"/>
      <c r="ERY98" s="555"/>
      <c r="ERZ98" s="555"/>
      <c r="ESA98" s="555"/>
      <c r="ESB98" s="555"/>
      <c r="ESC98" s="555"/>
      <c r="ESD98" s="555"/>
      <c r="ESE98" s="555"/>
      <c r="ESF98" s="555"/>
      <c r="ESG98" s="555"/>
      <c r="ESH98" s="555"/>
      <c r="ESI98" s="555"/>
      <c r="ESJ98" s="555"/>
      <c r="ESK98" s="555"/>
      <c r="ESL98" s="555"/>
      <c r="ESM98" s="555"/>
      <c r="ESN98" s="555"/>
      <c r="ESO98" s="555"/>
      <c r="ESP98" s="555"/>
      <c r="ESQ98" s="555"/>
      <c r="ESR98" s="555"/>
      <c r="ESS98" s="555"/>
      <c r="EST98" s="555"/>
      <c r="ESU98" s="555"/>
      <c r="ESV98" s="555"/>
      <c r="ESW98" s="555"/>
      <c r="ESX98" s="555"/>
      <c r="ESY98" s="555"/>
      <c r="ESZ98" s="555"/>
      <c r="ETA98" s="555"/>
      <c r="ETB98" s="555"/>
      <c r="ETC98" s="555"/>
      <c r="ETD98" s="555"/>
      <c r="ETE98" s="555"/>
      <c r="ETF98" s="555"/>
      <c r="ETG98" s="555"/>
      <c r="ETH98" s="555"/>
      <c r="ETI98" s="555"/>
      <c r="ETJ98" s="555"/>
      <c r="ETK98" s="555"/>
      <c r="ETL98" s="555"/>
      <c r="ETM98" s="555"/>
      <c r="ETN98" s="555"/>
      <c r="ETO98" s="555"/>
      <c r="ETP98" s="555"/>
      <c r="ETQ98" s="555"/>
      <c r="ETR98" s="555"/>
      <c r="ETS98" s="555"/>
      <c r="ETT98" s="555"/>
      <c r="ETU98" s="555"/>
      <c r="ETV98" s="555"/>
      <c r="ETW98" s="555"/>
      <c r="ETX98" s="555"/>
      <c r="ETY98" s="555"/>
      <c r="ETZ98" s="555"/>
      <c r="EUA98" s="555"/>
      <c r="EUB98" s="555"/>
      <c r="EUC98" s="555"/>
      <c r="EUD98" s="555"/>
      <c r="EUE98" s="555"/>
      <c r="EUF98" s="555"/>
      <c r="EUG98" s="555"/>
      <c r="EUH98" s="555"/>
      <c r="EUI98" s="555"/>
      <c r="EUJ98" s="555"/>
      <c r="EUK98" s="555"/>
      <c r="EUL98" s="555"/>
      <c r="EUM98" s="555"/>
      <c r="EUN98" s="555"/>
      <c r="EUO98" s="555"/>
      <c r="EUP98" s="555"/>
      <c r="EUQ98" s="555"/>
      <c r="EUR98" s="555"/>
      <c r="EUS98" s="555"/>
      <c r="EUT98" s="555"/>
      <c r="EUU98" s="555"/>
      <c r="EUV98" s="555"/>
      <c r="EUW98" s="555"/>
      <c r="EUX98" s="555"/>
      <c r="EUY98" s="555"/>
      <c r="EUZ98" s="555"/>
      <c r="EVA98" s="555"/>
      <c r="EVB98" s="555"/>
      <c r="EVC98" s="555"/>
      <c r="EVD98" s="555"/>
      <c r="EVE98" s="555"/>
      <c r="EVF98" s="555"/>
      <c r="EVG98" s="555"/>
      <c r="EVH98" s="555"/>
      <c r="EVI98" s="555"/>
      <c r="EVJ98" s="555"/>
      <c r="EVK98" s="555"/>
      <c r="EVL98" s="555"/>
      <c r="EVM98" s="555"/>
      <c r="EVN98" s="555"/>
      <c r="EVO98" s="555"/>
      <c r="EVP98" s="555"/>
      <c r="EVQ98" s="555"/>
      <c r="EVR98" s="555"/>
      <c r="EVS98" s="555"/>
      <c r="EVT98" s="555"/>
      <c r="EVU98" s="555"/>
      <c r="EVV98" s="555"/>
      <c r="EVW98" s="555"/>
      <c r="EVX98" s="555"/>
      <c r="EVY98" s="555"/>
      <c r="EVZ98" s="555"/>
      <c r="EWA98" s="555"/>
      <c r="EWB98" s="555"/>
      <c r="EWC98" s="555"/>
      <c r="EWD98" s="555"/>
      <c r="EWE98" s="555"/>
      <c r="EWF98" s="555"/>
      <c r="EWG98" s="555"/>
      <c r="EWH98" s="555"/>
      <c r="EWI98" s="555"/>
      <c r="EWJ98" s="555"/>
      <c r="EWK98" s="555"/>
      <c r="EWL98" s="555"/>
      <c r="EWM98" s="555"/>
      <c r="EWN98" s="555"/>
      <c r="EWO98" s="555"/>
      <c r="EWP98" s="555"/>
      <c r="EWQ98" s="555"/>
      <c r="EWR98" s="555"/>
      <c r="EWS98" s="555"/>
      <c r="EWT98" s="555"/>
      <c r="EWU98" s="555"/>
      <c r="EWV98" s="555"/>
      <c r="EWW98" s="555"/>
      <c r="EWX98" s="555"/>
      <c r="EWY98" s="555"/>
      <c r="EWZ98" s="555"/>
      <c r="EXA98" s="555"/>
      <c r="EXB98" s="555"/>
      <c r="EXC98" s="555"/>
      <c r="EXD98" s="555"/>
      <c r="EXE98" s="555"/>
      <c r="EXF98" s="555"/>
      <c r="EXG98" s="555"/>
      <c r="EXH98" s="555"/>
      <c r="EXI98" s="555"/>
      <c r="EXJ98" s="555"/>
      <c r="EXK98" s="555"/>
      <c r="EXL98" s="555"/>
      <c r="EXM98" s="555"/>
      <c r="EXN98" s="555"/>
      <c r="EXO98" s="555"/>
      <c r="EXP98" s="555"/>
      <c r="EXQ98" s="555"/>
      <c r="EXR98" s="555"/>
      <c r="EXS98" s="555"/>
      <c r="EXT98" s="555"/>
      <c r="EXU98" s="555"/>
      <c r="EXV98" s="555"/>
      <c r="EXW98" s="555"/>
      <c r="EXX98" s="555"/>
      <c r="EXY98" s="555"/>
      <c r="EXZ98" s="555"/>
      <c r="EYA98" s="555"/>
      <c r="EYB98" s="555"/>
      <c r="EYC98" s="555"/>
      <c r="EYD98" s="555"/>
      <c r="EYE98" s="555"/>
      <c r="EYF98" s="555"/>
      <c r="EYG98" s="555"/>
      <c r="EYH98" s="555"/>
      <c r="EYI98" s="555"/>
      <c r="EYJ98" s="555"/>
      <c r="EYK98" s="555"/>
      <c r="EYL98" s="555"/>
      <c r="EYM98" s="555"/>
      <c r="EYN98" s="555"/>
      <c r="EYO98" s="555"/>
      <c r="EYP98" s="555"/>
      <c r="EYQ98" s="555"/>
      <c r="EYR98" s="555"/>
      <c r="EYS98" s="555"/>
      <c r="EYT98" s="555"/>
      <c r="EYU98" s="555"/>
      <c r="EYV98" s="555"/>
      <c r="EYW98" s="555"/>
      <c r="EYX98" s="555"/>
      <c r="EYY98" s="555"/>
      <c r="EYZ98" s="555"/>
      <c r="EZA98" s="555"/>
      <c r="EZB98" s="555"/>
      <c r="EZC98" s="555"/>
      <c r="EZD98" s="555"/>
      <c r="EZE98" s="555"/>
      <c r="EZF98" s="555"/>
      <c r="EZG98" s="555"/>
      <c r="EZH98" s="555"/>
      <c r="EZI98" s="555"/>
      <c r="EZJ98" s="555"/>
      <c r="EZK98" s="555"/>
      <c r="EZL98" s="555"/>
      <c r="EZM98" s="555"/>
      <c r="EZN98" s="555"/>
      <c r="EZO98" s="555"/>
      <c r="EZP98" s="555"/>
      <c r="EZQ98" s="555"/>
      <c r="EZR98" s="555"/>
      <c r="EZS98" s="555"/>
      <c r="EZT98" s="555"/>
      <c r="EZU98" s="555"/>
      <c r="EZV98" s="555"/>
      <c r="EZW98" s="555"/>
      <c r="EZX98" s="555"/>
      <c r="EZY98" s="555"/>
      <c r="EZZ98" s="555"/>
      <c r="FAA98" s="555"/>
      <c r="FAB98" s="555"/>
      <c r="FAC98" s="555"/>
      <c r="FAD98" s="555"/>
      <c r="FAE98" s="555"/>
      <c r="FAF98" s="555"/>
      <c r="FAG98" s="555"/>
      <c r="FAH98" s="555"/>
      <c r="FAI98" s="555"/>
      <c r="FAJ98" s="555"/>
      <c r="FAK98" s="555"/>
      <c r="FAL98" s="555"/>
      <c r="FAM98" s="555"/>
      <c r="FAN98" s="555"/>
      <c r="FAO98" s="555"/>
      <c r="FAP98" s="555"/>
      <c r="FAQ98" s="555"/>
      <c r="FAR98" s="555"/>
      <c r="FAS98" s="555"/>
      <c r="FAT98" s="555"/>
      <c r="FAU98" s="555"/>
      <c r="FAV98" s="555"/>
      <c r="FAW98" s="555"/>
      <c r="FAX98" s="555"/>
      <c r="FAY98" s="555"/>
      <c r="FAZ98" s="555"/>
      <c r="FBA98" s="555"/>
      <c r="FBB98" s="555"/>
      <c r="FBC98" s="555"/>
      <c r="FBD98" s="555"/>
      <c r="FBE98" s="555"/>
      <c r="FBF98" s="555"/>
      <c r="FBG98" s="555"/>
      <c r="FBH98" s="555"/>
      <c r="FBI98" s="555"/>
      <c r="FBJ98" s="555"/>
      <c r="FBK98" s="555"/>
      <c r="FBL98" s="555"/>
      <c r="FBM98" s="555"/>
      <c r="FBN98" s="555"/>
      <c r="FBO98" s="555"/>
      <c r="FBP98" s="555"/>
      <c r="FBQ98" s="555"/>
      <c r="FBR98" s="555"/>
      <c r="FBS98" s="555"/>
      <c r="FBT98" s="555"/>
      <c r="FBU98" s="555"/>
      <c r="FBV98" s="555"/>
      <c r="FBW98" s="555"/>
      <c r="FBX98" s="555"/>
      <c r="FBY98" s="555"/>
      <c r="FBZ98" s="555"/>
      <c r="FCA98" s="555"/>
      <c r="FCB98" s="555"/>
      <c r="FCC98" s="555"/>
      <c r="FCD98" s="555"/>
      <c r="FCE98" s="555"/>
      <c r="FCF98" s="555"/>
      <c r="FCG98" s="555"/>
      <c r="FCH98" s="555"/>
      <c r="FCI98" s="555"/>
      <c r="FCJ98" s="555"/>
      <c r="FCK98" s="555"/>
      <c r="FCL98" s="555"/>
      <c r="FCM98" s="555"/>
      <c r="FCN98" s="555"/>
      <c r="FCO98" s="555"/>
      <c r="FCP98" s="555"/>
      <c r="FCQ98" s="555"/>
      <c r="FCR98" s="555"/>
      <c r="FCS98" s="555"/>
      <c r="FCT98" s="555"/>
      <c r="FCU98" s="555"/>
      <c r="FCV98" s="555"/>
      <c r="FCW98" s="555"/>
      <c r="FCX98" s="555"/>
      <c r="FCY98" s="555"/>
      <c r="FCZ98" s="555"/>
      <c r="FDA98" s="555"/>
      <c r="FDB98" s="555"/>
      <c r="FDC98" s="555"/>
      <c r="FDD98" s="555"/>
      <c r="FDE98" s="555"/>
      <c r="FDF98" s="555"/>
      <c r="FDG98" s="555"/>
      <c r="FDH98" s="555"/>
      <c r="FDI98" s="555"/>
      <c r="FDJ98" s="555"/>
      <c r="FDK98" s="555"/>
      <c r="FDL98" s="555"/>
      <c r="FDM98" s="555"/>
      <c r="FDN98" s="555"/>
      <c r="FDO98" s="555"/>
      <c r="FDP98" s="555"/>
      <c r="FDQ98" s="555"/>
      <c r="FDR98" s="555"/>
      <c r="FDS98" s="555"/>
      <c r="FDT98" s="555"/>
      <c r="FDU98" s="555"/>
      <c r="FDV98" s="555"/>
      <c r="FDW98" s="555"/>
      <c r="FDX98" s="555"/>
      <c r="FDY98" s="555"/>
      <c r="FDZ98" s="555"/>
      <c r="FEA98" s="555"/>
      <c r="FEB98" s="555"/>
      <c r="FEC98" s="555"/>
      <c r="FED98" s="555"/>
      <c r="FEE98" s="555"/>
      <c r="FEF98" s="555"/>
      <c r="FEG98" s="555"/>
      <c r="FEH98" s="555"/>
      <c r="FEI98" s="555"/>
      <c r="FEJ98" s="555"/>
      <c r="FEK98" s="555"/>
      <c r="FEL98" s="555"/>
      <c r="FEM98" s="555"/>
      <c r="FEN98" s="555"/>
      <c r="FEO98" s="555"/>
      <c r="FEP98" s="555"/>
      <c r="FEQ98" s="555"/>
      <c r="FER98" s="555"/>
      <c r="FES98" s="555"/>
      <c r="FET98" s="555"/>
      <c r="FEU98" s="555"/>
      <c r="FEV98" s="555"/>
      <c r="FEW98" s="555"/>
      <c r="FEX98" s="555"/>
      <c r="FEY98" s="555"/>
      <c r="FEZ98" s="555"/>
      <c r="FFA98" s="555"/>
      <c r="FFB98" s="555"/>
      <c r="FFC98" s="555"/>
      <c r="FFD98" s="555"/>
      <c r="FFE98" s="555"/>
      <c r="FFF98" s="555"/>
      <c r="FFG98" s="555"/>
      <c r="FFH98" s="555"/>
      <c r="FFI98" s="555"/>
      <c r="FFJ98" s="555"/>
      <c r="FFK98" s="555"/>
      <c r="FFL98" s="555"/>
      <c r="FFM98" s="555"/>
      <c r="FFN98" s="555"/>
      <c r="FFO98" s="555"/>
      <c r="FFP98" s="555"/>
      <c r="FFQ98" s="555"/>
      <c r="FFR98" s="555"/>
      <c r="FFS98" s="555"/>
      <c r="FFT98" s="555"/>
      <c r="FFU98" s="555"/>
      <c r="FFV98" s="555"/>
      <c r="FFW98" s="555"/>
      <c r="FFX98" s="555"/>
      <c r="FFY98" s="555"/>
      <c r="FFZ98" s="555"/>
      <c r="FGA98" s="555"/>
      <c r="FGB98" s="555"/>
      <c r="FGC98" s="555"/>
      <c r="FGD98" s="555"/>
      <c r="FGE98" s="555"/>
      <c r="FGF98" s="555"/>
      <c r="FGG98" s="555"/>
      <c r="FGH98" s="555"/>
      <c r="FGI98" s="555"/>
      <c r="FGJ98" s="555"/>
      <c r="FGK98" s="555"/>
      <c r="FGL98" s="555"/>
      <c r="FGM98" s="555"/>
      <c r="FGN98" s="555"/>
      <c r="FGO98" s="555"/>
      <c r="FGP98" s="555"/>
      <c r="FGQ98" s="555"/>
      <c r="FGR98" s="555"/>
      <c r="FGS98" s="555"/>
      <c r="FGT98" s="555"/>
      <c r="FGU98" s="555"/>
      <c r="FGV98" s="555"/>
      <c r="FGW98" s="555"/>
      <c r="FGX98" s="555"/>
      <c r="FGY98" s="555"/>
      <c r="FGZ98" s="555"/>
      <c r="FHA98" s="555"/>
      <c r="FHB98" s="555"/>
      <c r="FHC98" s="555"/>
      <c r="FHD98" s="555"/>
      <c r="FHE98" s="555"/>
      <c r="FHF98" s="555"/>
      <c r="FHG98" s="555"/>
      <c r="FHH98" s="555"/>
      <c r="FHI98" s="555"/>
      <c r="FHJ98" s="555"/>
      <c r="FHK98" s="555"/>
      <c r="FHL98" s="555"/>
      <c r="FHM98" s="555"/>
      <c r="FHN98" s="555"/>
      <c r="FHO98" s="555"/>
      <c r="FHP98" s="555"/>
      <c r="FHQ98" s="555"/>
      <c r="FHR98" s="555"/>
      <c r="FHS98" s="555"/>
      <c r="FHT98" s="555"/>
      <c r="FHU98" s="555"/>
      <c r="FHV98" s="555"/>
      <c r="FHW98" s="555"/>
      <c r="FHX98" s="555"/>
      <c r="FHY98" s="555"/>
      <c r="FHZ98" s="555"/>
      <c r="FIA98" s="555"/>
      <c r="FIB98" s="555"/>
      <c r="FIC98" s="555"/>
      <c r="FID98" s="555"/>
      <c r="FIE98" s="555"/>
      <c r="FIF98" s="555"/>
      <c r="FIG98" s="555"/>
      <c r="FIH98" s="555"/>
      <c r="FII98" s="555"/>
      <c r="FIJ98" s="555"/>
      <c r="FIK98" s="555"/>
      <c r="FIL98" s="555"/>
      <c r="FIM98" s="555"/>
      <c r="FIN98" s="555"/>
      <c r="FIO98" s="555"/>
      <c r="FIP98" s="555"/>
      <c r="FIQ98" s="555"/>
      <c r="FIR98" s="555"/>
      <c r="FIS98" s="555"/>
      <c r="FIT98" s="555"/>
      <c r="FIU98" s="555"/>
      <c r="FIV98" s="555"/>
      <c r="FIW98" s="555"/>
      <c r="FIX98" s="555"/>
      <c r="FIY98" s="555"/>
      <c r="FIZ98" s="555"/>
      <c r="FJA98" s="555"/>
      <c r="FJB98" s="555"/>
      <c r="FJC98" s="555"/>
      <c r="FJD98" s="555"/>
      <c r="FJE98" s="555"/>
      <c r="FJF98" s="555"/>
      <c r="FJG98" s="555"/>
      <c r="FJH98" s="555"/>
      <c r="FJI98" s="555"/>
      <c r="FJJ98" s="555"/>
      <c r="FJK98" s="555"/>
      <c r="FJL98" s="555"/>
      <c r="FJM98" s="555"/>
      <c r="FJN98" s="555"/>
      <c r="FJO98" s="555"/>
      <c r="FJP98" s="555"/>
      <c r="FJQ98" s="555"/>
      <c r="FJR98" s="555"/>
      <c r="FJS98" s="555"/>
      <c r="FJT98" s="555"/>
      <c r="FJU98" s="555"/>
      <c r="FJV98" s="555"/>
      <c r="FJW98" s="555"/>
      <c r="FJX98" s="555"/>
      <c r="FJY98" s="555"/>
      <c r="FJZ98" s="555"/>
      <c r="FKA98" s="555"/>
      <c r="FKB98" s="555"/>
      <c r="FKC98" s="555"/>
      <c r="FKD98" s="555"/>
      <c r="FKE98" s="555"/>
      <c r="FKF98" s="555"/>
      <c r="FKG98" s="555"/>
      <c r="FKH98" s="555"/>
      <c r="FKI98" s="555"/>
      <c r="FKJ98" s="555"/>
      <c r="FKK98" s="555"/>
      <c r="FKL98" s="555"/>
      <c r="FKM98" s="555"/>
      <c r="FKN98" s="555"/>
      <c r="FKO98" s="555"/>
      <c r="FKP98" s="555"/>
      <c r="FKQ98" s="555"/>
      <c r="FKR98" s="555"/>
      <c r="FKS98" s="555"/>
      <c r="FKT98" s="555"/>
      <c r="FKU98" s="555"/>
      <c r="FKV98" s="555"/>
      <c r="FKW98" s="555"/>
      <c r="FKX98" s="555"/>
      <c r="FKY98" s="555"/>
      <c r="FKZ98" s="555"/>
      <c r="FLA98" s="555"/>
      <c r="FLB98" s="555"/>
      <c r="FLC98" s="555"/>
      <c r="FLD98" s="555"/>
      <c r="FLE98" s="555"/>
      <c r="FLF98" s="555"/>
      <c r="FLG98" s="555"/>
      <c r="FLH98" s="555"/>
      <c r="FLI98" s="555"/>
      <c r="FLJ98" s="555"/>
      <c r="FLK98" s="555"/>
      <c r="FLL98" s="555"/>
      <c r="FLM98" s="555"/>
      <c r="FLN98" s="555"/>
      <c r="FLO98" s="555"/>
      <c r="FLP98" s="555"/>
      <c r="FLQ98" s="555"/>
      <c r="FLR98" s="555"/>
      <c r="FLS98" s="555"/>
      <c r="FLT98" s="555"/>
      <c r="FLU98" s="555"/>
      <c r="FLV98" s="555"/>
      <c r="FLW98" s="555"/>
      <c r="FLX98" s="555"/>
      <c r="FLY98" s="555"/>
      <c r="FLZ98" s="555"/>
      <c r="FMA98" s="555"/>
      <c r="FMB98" s="555"/>
      <c r="FMC98" s="555"/>
      <c r="FMD98" s="555"/>
      <c r="FME98" s="555"/>
      <c r="FMF98" s="555"/>
      <c r="FMG98" s="555"/>
      <c r="FMH98" s="555"/>
      <c r="FMI98" s="555"/>
      <c r="FMJ98" s="555"/>
      <c r="FMK98" s="555"/>
      <c r="FML98" s="555"/>
      <c r="FMM98" s="555"/>
      <c r="FMN98" s="555"/>
      <c r="FMO98" s="555"/>
      <c r="FMP98" s="555"/>
      <c r="FMQ98" s="555"/>
      <c r="FMR98" s="555"/>
      <c r="FMS98" s="555"/>
      <c r="FMT98" s="555"/>
      <c r="FMU98" s="555"/>
      <c r="FMV98" s="555"/>
      <c r="FMW98" s="555"/>
      <c r="FMX98" s="555"/>
      <c r="FMY98" s="555"/>
      <c r="FMZ98" s="555"/>
      <c r="FNA98" s="555"/>
      <c r="FNB98" s="555"/>
      <c r="FNC98" s="555"/>
      <c r="FND98" s="555"/>
      <c r="FNE98" s="555"/>
      <c r="FNF98" s="555"/>
      <c r="FNG98" s="555"/>
      <c r="FNH98" s="555"/>
      <c r="FNI98" s="555"/>
      <c r="FNJ98" s="555"/>
      <c r="FNK98" s="555"/>
      <c r="FNL98" s="555"/>
      <c r="FNM98" s="555"/>
      <c r="FNN98" s="555"/>
      <c r="FNO98" s="555"/>
      <c r="FNP98" s="555"/>
      <c r="FNQ98" s="555"/>
      <c r="FNR98" s="555"/>
      <c r="FNS98" s="555"/>
      <c r="FNT98" s="555"/>
      <c r="FNU98" s="555"/>
      <c r="FNV98" s="555"/>
      <c r="FNW98" s="555"/>
      <c r="FNX98" s="555"/>
      <c r="FNY98" s="555"/>
      <c r="FNZ98" s="555"/>
      <c r="FOA98" s="555"/>
      <c r="FOB98" s="555"/>
      <c r="FOC98" s="555"/>
      <c r="FOD98" s="555"/>
      <c r="FOE98" s="555"/>
      <c r="FOF98" s="555"/>
      <c r="FOG98" s="555"/>
      <c r="FOH98" s="555"/>
      <c r="FOI98" s="555"/>
      <c r="FOJ98" s="555"/>
      <c r="FOK98" s="555"/>
      <c r="FOL98" s="555"/>
      <c r="FOM98" s="555"/>
      <c r="FON98" s="555"/>
      <c r="FOO98" s="555"/>
      <c r="FOP98" s="555"/>
      <c r="FOQ98" s="555"/>
      <c r="FOR98" s="555"/>
      <c r="FOS98" s="555"/>
      <c r="FOT98" s="555"/>
      <c r="FOU98" s="555"/>
      <c r="FOV98" s="555"/>
      <c r="FOW98" s="555"/>
      <c r="FOX98" s="555"/>
      <c r="FOY98" s="555"/>
      <c r="FOZ98" s="555"/>
      <c r="FPA98" s="555"/>
      <c r="FPB98" s="555"/>
      <c r="FPC98" s="555"/>
      <c r="FPD98" s="555"/>
      <c r="FPE98" s="555"/>
      <c r="FPF98" s="555"/>
      <c r="FPG98" s="555"/>
      <c r="FPH98" s="555"/>
      <c r="FPI98" s="555"/>
      <c r="FPJ98" s="555"/>
      <c r="FPK98" s="555"/>
      <c r="FPL98" s="555"/>
      <c r="FPM98" s="555"/>
      <c r="FPN98" s="555"/>
      <c r="FPO98" s="555"/>
      <c r="FPP98" s="555"/>
      <c r="FPQ98" s="555"/>
      <c r="FPR98" s="555"/>
      <c r="FPS98" s="555"/>
      <c r="FPT98" s="555"/>
      <c r="FPU98" s="555"/>
      <c r="FPV98" s="555"/>
      <c r="FPW98" s="555"/>
      <c r="FPX98" s="555"/>
      <c r="FPY98" s="555"/>
      <c r="FPZ98" s="555"/>
      <c r="FQA98" s="555"/>
      <c r="FQB98" s="555"/>
      <c r="FQC98" s="555"/>
      <c r="FQD98" s="555"/>
      <c r="FQE98" s="555"/>
      <c r="FQF98" s="555"/>
      <c r="FQG98" s="555"/>
      <c r="FQH98" s="555"/>
      <c r="FQI98" s="555"/>
      <c r="FQJ98" s="555"/>
      <c r="FQK98" s="555"/>
      <c r="FQL98" s="555"/>
      <c r="FQM98" s="555"/>
      <c r="FQN98" s="555"/>
      <c r="FQO98" s="555"/>
      <c r="FQP98" s="555"/>
      <c r="FQQ98" s="555"/>
      <c r="FQR98" s="555"/>
      <c r="FQS98" s="555"/>
      <c r="FQT98" s="555"/>
      <c r="FQU98" s="555"/>
      <c r="FQV98" s="555"/>
      <c r="FQW98" s="555"/>
      <c r="FQX98" s="555"/>
      <c r="FQY98" s="555"/>
      <c r="FQZ98" s="555"/>
      <c r="FRA98" s="555"/>
      <c r="FRB98" s="555"/>
      <c r="FRC98" s="555"/>
      <c r="FRD98" s="555"/>
      <c r="FRE98" s="555"/>
      <c r="FRF98" s="555"/>
      <c r="FRG98" s="555"/>
      <c r="FRH98" s="555"/>
      <c r="FRI98" s="555"/>
      <c r="FRJ98" s="555"/>
      <c r="FRK98" s="555"/>
      <c r="FRL98" s="555"/>
      <c r="FRM98" s="555"/>
      <c r="FRN98" s="555"/>
      <c r="FRO98" s="555"/>
      <c r="FRP98" s="555"/>
      <c r="FRQ98" s="555"/>
      <c r="FRR98" s="555"/>
      <c r="FRS98" s="555"/>
      <c r="FRT98" s="555"/>
      <c r="FRU98" s="555"/>
      <c r="FRV98" s="555"/>
      <c r="FRW98" s="555"/>
      <c r="FRX98" s="555"/>
      <c r="FRY98" s="555"/>
      <c r="FRZ98" s="555"/>
      <c r="FSA98" s="555"/>
      <c r="FSB98" s="555"/>
      <c r="FSC98" s="555"/>
      <c r="FSD98" s="555"/>
      <c r="FSE98" s="555"/>
      <c r="FSF98" s="555"/>
      <c r="FSG98" s="555"/>
      <c r="FSH98" s="555"/>
      <c r="FSI98" s="555"/>
      <c r="FSJ98" s="555"/>
      <c r="FSK98" s="555"/>
      <c r="FSL98" s="555"/>
      <c r="FSM98" s="555"/>
      <c r="FSN98" s="555"/>
      <c r="FSO98" s="555"/>
      <c r="FSP98" s="555"/>
      <c r="FSQ98" s="555"/>
      <c r="FSR98" s="555"/>
      <c r="FSS98" s="555"/>
      <c r="FST98" s="555"/>
      <c r="FSU98" s="555"/>
      <c r="FSV98" s="555"/>
      <c r="FSW98" s="555"/>
      <c r="FSX98" s="555"/>
      <c r="FSY98" s="555"/>
      <c r="FSZ98" s="555"/>
      <c r="FTA98" s="555"/>
      <c r="FTB98" s="555"/>
      <c r="FTC98" s="555"/>
      <c r="FTD98" s="555"/>
      <c r="FTE98" s="555"/>
      <c r="FTF98" s="555"/>
      <c r="FTG98" s="555"/>
      <c r="FTH98" s="555"/>
      <c r="FTI98" s="555"/>
      <c r="FTJ98" s="555"/>
      <c r="FTK98" s="555"/>
      <c r="FTL98" s="555"/>
      <c r="FTM98" s="555"/>
      <c r="FTN98" s="555"/>
      <c r="FTO98" s="555"/>
      <c r="FTP98" s="555"/>
      <c r="FTQ98" s="555"/>
      <c r="FTR98" s="555"/>
      <c r="FTS98" s="555"/>
      <c r="FTT98" s="555"/>
      <c r="FTU98" s="555"/>
      <c r="FTV98" s="555"/>
      <c r="FTW98" s="555"/>
      <c r="FTX98" s="555"/>
      <c r="FTY98" s="555"/>
      <c r="FTZ98" s="555"/>
      <c r="FUA98" s="555"/>
      <c r="FUB98" s="555"/>
      <c r="FUC98" s="555"/>
      <c r="FUD98" s="555"/>
      <c r="FUE98" s="555"/>
      <c r="FUF98" s="555"/>
      <c r="FUG98" s="555"/>
      <c r="FUH98" s="555"/>
      <c r="FUI98" s="555"/>
      <c r="FUJ98" s="555"/>
      <c r="FUK98" s="555"/>
      <c r="FUL98" s="555"/>
      <c r="FUM98" s="555"/>
      <c r="FUN98" s="555"/>
      <c r="FUO98" s="555"/>
      <c r="FUP98" s="555"/>
      <c r="FUQ98" s="555"/>
      <c r="FUR98" s="555"/>
      <c r="FUS98" s="555"/>
      <c r="FUT98" s="555"/>
      <c r="FUU98" s="555"/>
      <c r="FUV98" s="555"/>
      <c r="FUW98" s="555"/>
      <c r="FUX98" s="555"/>
      <c r="FUY98" s="555"/>
      <c r="FUZ98" s="555"/>
      <c r="FVA98" s="555"/>
      <c r="FVB98" s="555"/>
      <c r="FVC98" s="555"/>
      <c r="FVD98" s="555"/>
      <c r="FVE98" s="555"/>
      <c r="FVF98" s="555"/>
      <c r="FVG98" s="555"/>
      <c r="FVH98" s="555"/>
      <c r="FVI98" s="555"/>
      <c r="FVJ98" s="555"/>
      <c r="FVK98" s="555"/>
      <c r="FVL98" s="555"/>
      <c r="FVM98" s="555"/>
      <c r="FVN98" s="555"/>
      <c r="FVO98" s="555"/>
      <c r="FVP98" s="555"/>
      <c r="FVQ98" s="555"/>
      <c r="FVR98" s="555"/>
      <c r="FVS98" s="555"/>
      <c r="FVT98" s="555"/>
      <c r="FVU98" s="555"/>
      <c r="FVV98" s="555"/>
      <c r="FVW98" s="555"/>
      <c r="FVX98" s="555"/>
      <c r="FVY98" s="555"/>
      <c r="FVZ98" s="555"/>
      <c r="FWA98" s="555"/>
      <c r="FWB98" s="555"/>
      <c r="FWC98" s="555"/>
      <c r="FWD98" s="555"/>
      <c r="FWE98" s="555"/>
      <c r="FWF98" s="555"/>
      <c r="FWG98" s="555"/>
      <c r="FWH98" s="555"/>
      <c r="FWI98" s="555"/>
      <c r="FWJ98" s="555"/>
      <c r="FWK98" s="555"/>
      <c r="FWL98" s="555"/>
      <c r="FWM98" s="555"/>
      <c r="FWN98" s="555"/>
      <c r="FWO98" s="555"/>
      <c r="FWP98" s="555"/>
      <c r="FWQ98" s="555"/>
      <c r="FWR98" s="555"/>
      <c r="FWS98" s="555"/>
      <c r="FWT98" s="555"/>
      <c r="FWU98" s="555"/>
      <c r="FWV98" s="555"/>
      <c r="FWW98" s="555"/>
      <c r="FWX98" s="555"/>
      <c r="FWY98" s="555"/>
      <c r="FWZ98" s="555"/>
      <c r="FXA98" s="555"/>
      <c r="FXB98" s="555"/>
      <c r="FXC98" s="555"/>
      <c r="FXD98" s="555"/>
      <c r="FXE98" s="555"/>
      <c r="FXF98" s="555"/>
      <c r="FXG98" s="555"/>
      <c r="FXH98" s="555"/>
      <c r="FXI98" s="555"/>
      <c r="FXJ98" s="555"/>
      <c r="FXK98" s="555"/>
      <c r="FXL98" s="555"/>
      <c r="FXM98" s="555"/>
      <c r="FXN98" s="555"/>
      <c r="FXO98" s="555"/>
      <c r="FXP98" s="555"/>
      <c r="FXQ98" s="555"/>
      <c r="FXR98" s="555"/>
      <c r="FXS98" s="555"/>
      <c r="FXT98" s="555"/>
      <c r="FXU98" s="555"/>
      <c r="FXV98" s="555"/>
      <c r="FXW98" s="555"/>
      <c r="FXX98" s="555"/>
      <c r="FXY98" s="555"/>
      <c r="FXZ98" s="555"/>
      <c r="FYA98" s="555"/>
      <c r="FYB98" s="555"/>
      <c r="FYC98" s="555"/>
      <c r="FYD98" s="555"/>
      <c r="FYE98" s="555"/>
      <c r="FYF98" s="555"/>
      <c r="FYG98" s="555"/>
      <c r="FYH98" s="555"/>
      <c r="FYI98" s="555"/>
      <c r="FYJ98" s="555"/>
      <c r="FYK98" s="555"/>
      <c r="FYL98" s="555"/>
      <c r="FYM98" s="555"/>
      <c r="FYN98" s="555"/>
      <c r="FYO98" s="555"/>
      <c r="FYP98" s="555"/>
      <c r="FYQ98" s="555"/>
      <c r="FYR98" s="555"/>
      <c r="FYS98" s="555"/>
      <c r="FYT98" s="555"/>
      <c r="FYU98" s="555"/>
      <c r="FYV98" s="555"/>
      <c r="FYW98" s="555"/>
      <c r="FYX98" s="555"/>
      <c r="FYY98" s="555"/>
      <c r="FYZ98" s="555"/>
      <c r="FZA98" s="555"/>
      <c r="FZB98" s="555"/>
      <c r="FZC98" s="555"/>
      <c r="FZD98" s="555"/>
      <c r="FZE98" s="555"/>
      <c r="FZF98" s="555"/>
      <c r="FZG98" s="555"/>
      <c r="FZH98" s="555"/>
      <c r="FZI98" s="555"/>
      <c r="FZJ98" s="555"/>
      <c r="FZK98" s="555"/>
      <c r="FZL98" s="555"/>
      <c r="FZM98" s="555"/>
      <c r="FZN98" s="555"/>
      <c r="FZO98" s="555"/>
      <c r="FZP98" s="555"/>
      <c r="FZQ98" s="555"/>
      <c r="FZR98" s="555"/>
      <c r="FZS98" s="555"/>
      <c r="FZT98" s="555"/>
      <c r="FZU98" s="555"/>
      <c r="FZV98" s="555"/>
      <c r="FZW98" s="555"/>
      <c r="FZX98" s="555"/>
      <c r="FZY98" s="555"/>
      <c r="FZZ98" s="555"/>
      <c r="GAA98" s="555"/>
      <c r="GAB98" s="555"/>
      <c r="GAC98" s="555"/>
      <c r="GAD98" s="555"/>
      <c r="GAE98" s="555"/>
      <c r="GAF98" s="555"/>
      <c r="GAG98" s="555"/>
      <c r="GAH98" s="555"/>
      <c r="GAI98" s="555"/>
      <c r="GAJ98" s="555"/>
      <c r="GAK98" s="555"/>
      <c r="GAL98" s="555"/>
      <c r="GAM98" s="555"/>
      <c r="GAN98" s="555"/>
      <c r="GAO98" s="555"/>
      <c r="GAP98" s="555"/>
      <c r="GAQ98" s="555"/>
      <c r="GAR98" s="555"/>
      <c r="GAS98" s="555"/>
      <c r="GAT98" s="555"/>
      <c r="GAU98" s="555"/>
      <c r="GAV98" s="555"/>
      <c r="GAW98" s="555"/>
      <c r="GAX98" s="555"/>
      <c r="GAY98" s="555"/>
      <c r="GAZ98" s="555"/>
      <c r="GBA98" s="555"/>
      <c r="GBB98" s="555"/>
      <c r="GBC98" s="555"/>
      <c r="GBD98" s="555"/>
      <c r="GBE98" s="555"/>
      <c r="GBF98" s="555"/>
      <c r="GBG98" s="555"/>
      <c r="GBH98" s="555"/>
      <c r="GBI98" s="555"/>
      <c r="GBJ98" s="555"/>
      <c r="GBK98" s="555"/>
      <c r="GBL98" s="555"/>
      <c r="GBM98" s="555"/>
      <c r="GBN98" s="555"/>
      <c r="GBO98" s="555"/>
      <c r="GBP98" s="555"/>
      <c r="GBQ98" s="555"/>
      <c r="GBR98" s="555"/>
      <c r="GBS98" s="555"/>
      <c r="GBT98" s="555"/>
      <c r="GBU98" s="555"/>
      <c r="GBV98" s="555"/>
      <c r="GBW98" s="555"/>
      <c r="GBX98" s="555"/>
      <c r="GBY98" s="555"/>
      <c r="GBZ98" s="555"/>
      <c r="GCA98" s="555"/>
      <c r="GCB98" s="555"/>
      <c r="GCC98" s="555"/>
      <c r="GCD98" s="555"/>
      <c r="GCE98" s="555"/>
      <c r="GCF98" s="555"/>
      <c r="GCG98" s="555"/>
      <c r="GCH98" s="555"/>
      <c r="GCI98" s="555"/>
      <c r="GCJ98" s="555"/>
      <c r="GCK98" s="555"/>
      <c r="GCL98" s="555"/>
      <c r="GCM98" s="555"/>
      <c r="GCN98" s="555"/>
      <c r="GCO98" s="555"/>
      <c r="GCP98" s="555"/>
      <c r="GCQ98" s="555"/>
      <c r="GCR98" s="555"/>
      <c r="GCS98" s="555"/>
      <c r="GCT98" s="555"/>
      <c r="GCU98" s="555"/>
      <c r="GCV98" s="555"/>
      <c r="GCW98" s="555"/>
      <c r="GCX98" s="555"/>
      <c r="GCY98" s="555"/>
      <c r="GCZ98" s="555"/>
      <c r="GDA98" s="555"/>
      <c r="GDB98" s="555"/>
      <c r="GDC98" s="555"/>
      <c r="GDD98" s="555"/>
      <c r="GDE98" s="555"/>
      <c r="GDF98" s="555"/>
      <c r="GDG98" s="555"/>
      <c r="GDH98" s="555"/>
      <c r="GDI98" s="555"/>
      <c r="GDJ98" s="555"/>
      <c r="GDK98" s="555"/>
      <c r="GDL98" s="555"/>
      <c r="GDM98" s="555"/>
      <c r="GDN98" s="555"/>
      <c r="GDO98" s="555"/>
      <c r="GDP98" s="555"/>
      <c r="GDQ98" s="555"/>
      <c r="GDR98" s="555"/>
      <c r="GDS98" s="555"/>
      <c r="GDT98" s="555"/>
      <c r="GDU98" s="555"/>
      <c r="GDV98" s="555"/>
      <c r="GDW98" s="555"/>
      <c r="GDX98" s="555"/>
      <c r="GDY98" s="555"/>
      <c r="GDZ98" s="555"/>
      <c r="GEA98" s="555"/>
      <c r="GEB98" s="555"/>
      <c r="GEC98" s="555"/>
      <c r="GED98" s="555"/>
      <c r="GEE98" s="555"/>
      <c r="GEF98" s="555"/>
      <c r="GEG98" s="555"/>
      <c r="GEH98" s="555"/>
      <c r="GEI98" s="555"/>
      <c r="GEJ98" s="555"/>
      <c r="GEK98" s="555"/>
      <c r="GEL98" s="555"/>
      <c r="GEM98" s="555"/>
      <c r="GEN98" s="555"/>
      <c r="GEO98" s="555"/>
      <c r="GEP98" s="555"/>
      <c r="GEQ98" s="555"/>
      <c r="GER98" s="555"/>
      <c r="GES98" s="555"/>
      <c r="GET98" s="555"/>
      <c r="GEU98" s="555"/>
      <c r="GEV98" s="555"/>
      <c r="GEW98" s="555"/>
      <c r="GEX98" s="555"/>
      <c r="GEY98" s="555"/>
      <c r="GEZ98" s="555"/>
      <c r="GFA98" s="555"/>
      <c r="GFB98" s="555"/>
      <c r="GFC98" s="555"/>
      <c r="GFD98" s="555"/>
      <c r="GFE98" s="555"/>
      <c r="GFF98" s="555"/>
      <c r="GFG98" s="555"/>
      <c r="GFH98" s="555"/>
      <c r="GFI98" s="555"/>
      <c r="GFJ98" s="555"/>
      <c r="GFK98" s="555"/>
      <c r="GFL98" s="555"/>
      <c r="GFM98" s="555"/>
      <c r="GFN98" s="555"/>
      <c r="GFO98" s="555"/>
      <c r="GFP98" s="555"/>
      <c r="GFQ98" s="555"/>
      <c r="GFR98" s="555"/>
      <c r="GFS98" s="555"/>
      <c r="GFT98" s="555"/>
      <c r="GFU98" s="555"/>
      <c r="GFV98" s="555"/>
      <c r="GFW98" s="555"/>
      <c r="GFX98" s="555"/>
      <c r="GFY98" s="555"/>
      <c r="GFZ98" s="555"/>
      <c r="GGA98" s="555"/>
      <c r="GGB98" s="555"/>
      <c r="GGC98" s="555"/>
      <c r="GGD98" s="555"/>
      <c r="GGE98" s="555"/>
      <c r="GGF98" s="555"/>
      <c r="GGG98" s="555"/>
      <c r="GGH98" s="555"/>
      <c r="GGI98" s="555"/>
      <c r="GGJ98" s="555"/>
      <c r="GGK98" s="555"/>
      <c r="GGL98" s="555"/>
      <c r="GGM98" s="555"/>
      <c r="GGN98" s="555"/>
      <c r="GGO98" s="555"/>
      <c r="GGP98" s="555"/>
      <c r="GGQ98" s="555"/>
      <c r="GGR98" s="555"/>
      <c r="GGS98" s="555"/>
      <c r="GGT98" s="555"/>
      <c r="GGU98" s="555"/>
      <c r="GGV98" s="555"/>
      <c r="GGW98" s="555"/>
      <c r="GGX98" s="555"/>
      <c r="GGY98" s="555"/>
      <c r="GGZ98" s="555"/>
      <c r="GHA98" s="555"/>
      <c r="GHB98" s="555"/>
      <c r="GHC98" s="555"/>
      <c r="GHD98" s="555"/>
      <c r="GHE98" s="555"/>
      <c r="GHF98" s="555"/>
      <c r="GHG98" s="555"/>
      <c r="GHH98" s="555"/>
      <c r="GHI98" s="555"/>
      <c r="GHJ98" s="555"/>
      <c r="GHK98" s="555"/>
      <c r="GHL98" s="555"/>
      <c r="GHM98" s="555"/>
      <c r="GHN98" s="555"/>
      <c r="GHO98" s="555"/>
      <c r="GHP98" s="555"/>
      <c r="GHQ98" s="555"/>
      <c r="GHR98" s="555"/>
      <c r="GHS98" s="555"/>
      <c r="GHT98" s="555"/>
      <c r="GHU98" s="555"/>
      <c r="GHV98" s="555"/>
      <c r="GHW98" s="555"/>
      <c r="GHX98" s="555"/>
      <c r="GHY98" s="555"/>
      <c r="GHZ98" s="555"/>
      <c r="GIA98" s="555"/>
      <c r="GIB98" s="555"/>
      <c r="GIC98" s="555"/>
      <c r="GID98" s="555"/>
      <c r="GIE98" s="555"/>
      <c r="GIF98" s="555"/>
      <c r="GIG98" s="555"/>
      <c r="GIH98" s="555"/>
      <c r="GII98" s="555"/>
      <c r="GIJ98" s="555"/>
      <c r="GIK98" s="555"/>
      <c r="GIL98" s="555"/>
      <c r="GIM98" s="555"/>
      <c r="GIN98" s="555"/>
      <c r="GIO98" s="555"/>
      <c r="GIP98" s="555"/>
      <c r="GIQ98" s="555"/>
      <c r="GIR98" s="555"/>
      <c r="GIS98" s="555"/>
      <c r="GIT98" s="555"/>
      <c r="GIU98" s="555"/>
      <c r="GIV98" s="555"/>
      <c r="GIW98" s="555"/>
      <c r="GIX98" s="555"/>
      <c r="GIY98" s="555"/>
      <c r="GIZ98" s="555"/>
      <c r="GJA98" s="555"/>
      <c r="GJB98" s="555"/>
      <c r="GJC98" s="555"/>
      <c r="GJD98" s="555"/>
      <c r="GJE98" s="555"/>
      <c r="GJF98" s="555"/>
      <c r="GJG98" s="555"/>
      <c r="GJH98" s="555"/>
      <c r="GJI98" s="555"/>
      <c r="GJJ98" s="555"/>
      <c r="GJK98" s="555"/>
      <c r="GJL98" s="555"/>
      <c r="GJM98" s="555"/>
      <c r="GJN98" s="555"/>
      <c r="GJO98" s="555"/>
      <c r="GJP98" s="555"/>
      <c r="GJQ98" s="555"/>
      <c r="GJR98" s="555"/>
      <c r="GJS98" s="555"/>
      <c r="GJT98" s="555"/>
      <c r="GJU98" s="555"/>
      <c r="GJV98" s="555"/>
      <c r="GJW98" s="555"/>
      <c r="GJX98" s="555"/>
      <c r="GJY98" s="555"/>
      <c r="GJZ98" s="555"/>
      <c r="GKA98" s="555"/>
      <c r="GKB98" s="555"/>
      <c r="GKC98" s="555"/>
      <c r="GKD98" s="555"/>
      <c r="GKE98" s="555"/>
      <c r="GKF98" s="555"/>
      <c r="GKG98" s="555"/>
      <c r="GKH98" s="555"/>
      <c r="GKI98" s="555"/>
      <c r="GKJ98" s="555"/>
      <c r="GKK98" s="555"/>
      <c r="GKL98" s="555"/>
      <c r="GKM98" s="555"/>
      <c r="GKN98" s="555"/>
      <c r="GKO98" s="555"/>
      <c r="GKP98" s="555"/>
      <c r="GKQ98" s="555"/>
      <c r="GKR98" s="555"/>
      <c r="GKS98" s="555"/>
      <c r="GKT98" s="555"/>
      <c r="GKU98" s="555"/>
      <c r="GKV98" s="555"/>
      <c r="GKW98" s="555"/>
      <c r="GKX98" s="555"/>
      <c r="GKY98" s="555"/>
      <c r="GKZ98" s="555"/>
      <c r="GLA98" s="555"/>
      <c r="GLB98" s="555"/>
      <c r="GLC98" s="555"/>
      <c r="GLD98" s="555"/>
      <c r="GLE98" s="555"/>
      <c r="GLF98" s="555"/>
      <c r="GLG98" s="555"/>
      <c r="GLH98" s="555"/>
      <c r="GLI98" s="555"/>
      <c r="GLJ98" s="555"/>
      <c r="GLK98" s="555"/>
      <c r="GLL98" s="555"/>
      <c r="GLM98" s="555"/>
      <c r="GLN98" s="555"/>
      <c r="GLO98" s="555"/>
      <c r="GLP98" s="555"/>
      <c r="GLQ98" s="555"/>
      <c r="GLR98" s="555"/>
      <c r="GLS98" s="555"/>
      <c r="GLT98" s="555"/>
      <c r="GLU98" s="555"/>
      <c r="GLV98" s="555"/>
      <c r="GLW98" s="555"/>
      <c r="GLX98" s="555"/>
      <c r="GLY98" s="555"/>
      <c r="GLZ98" s="555"/>
      <c r="GMA98" s="555"/>
      <c r="GMB98" s="555"/>
      <c r="GMC98" s="555"/>
      <c r="GMD98" s="555"/>
      <c r="GME98" s="555"/>
      <c r="GMF98" s="555"/>
      <c r="GMG98" s="555"/>
      <c r="GMH98" s="555"/>
      <c r="GMI98" s="555"/>
      <c r="GMJ98" s="555"/>
      <c r="GMK98" s="555"/>
      <c r="GML98" s="555"/>
      <c r="GMM98" s="555"/>
      <c r="GMN98" s="555"/>
      <c r="GMO98" s="555"/>
      <c r="GMP98" s="555"/>
      <c r="GMQ98" s="555"/>
      <c r="GMR98" s="555"/>
      <c r="GMS98" s="555"/>
      <c r="GMT98" s="555"/>
      <c r="GMU98" s="555"/>
      <c r="GMV98" s="555"/>
      <c r="GMW98" s="555"/>
      <c r="GMX98" s="555"/>
      <c r="GMY98" s="555"/>
      <c r="GMZ98" s="555"/>
      <c r="GNA98" s="555"/>
      <c r="GNB98" s="555"/>
      <c r="GNC98" s="555"/>
      <c r="GND98" s="555"/>
      <c r="GNE98" s="555"/>
      <c r="GNF98" s="555"/>
      <c r="GNG98" s="555"/>
      <c r="GNH98" s="555"/>
      <c r="GNI98" s="555"/>
      <c r="GNJ98" s="555"/>
      <c r="GNK98" s="555"/>
      <c r="GNL98" s="555"/>
      <c r="GNM98" s="555"/>
      <c r="GNN98" s="555"/>
      <c r="GNO98" s="555"/>
      <c r="GNP98" s="555"/>
      <c r="GNQ98" s="555"/>
      <c r="GNR98" s="555"/>
      <c r="GNS98" s="555"/>
      <c r="GNT98" s="555"/>
      <c r="GNU98" s="555"/>
      <c r="GNV98" s="555"/>
      <c r="GNW98" s="555"/>
      <c r="GNX98" s="555"/>
      <c r="GNY98" s="555"/>
      <c r="GNZ98" s="555"/>
      <c r="GOA98" s="555"/>
      <c r="GOB98" s="555"/>
      <c r="GOC98" s="555"/>
      <c r="GOD98" s="555"/>
      <c r="GOE98" s="555"/>
      <c r="GOF98" s="555"/>
      <c r="GOG98" s="555"/>
      <c r="GOH98" s="555"/>
      <c r="GOI98" s="555"/>
      <c r="GOJ98" s="555"/>
      <c r="GOK98" s="555"/>
      <c r="GOL98" s="555"/>
      <c r="GOM98" s="555"/>
      <c r="GON98" s="555"/>
      <c r="GOO98" s="555"/>
      <c r="GOP98" s="555"/>
      <c r="GOQ98" s="555"/>
      <c r="GOR98" s="555"/>
      <c r="GOS98" s="555"/>
      <c r="GOT98" s="555"/>
      <c r="GOU98" s="555"/>
      <c r="GOV98" s="555"/>
      <c r="GOW98" s="555"/>
      <c r="GOX98" s="555"/>
      <c r="GOY98" s="555"/>
      <c r="GOZ98" s="555"/>
      <c r="GPA98" s="555"/>
      <c r="GPB98" s="555"/>
      <c r="GPC98" s="555"/>
      <c r="GPD98" s="555"/>
      <c r="GPE98" s="555"/>
      <c r="GPF98" s="555"/>
      <c r="GPG98" s="555"/>
      <c r="GPH98" s="555"/>
      <c r="GPI98" s="555"/>
      <c r="GPJ98" s="555"/>
      <c r="GPK98" s="555"/>
      <c r="GPL98" s="555"/>
      <c r="GPM98" s="555"/>
      <c r="GPN98" s="555"/>
      <c r="GPO98" s="555"/>
      <c r="GPP98" s="555"/>
      <c r="GPQ98" s="555"/>
      <c r="GPR98" s="555"/>
      <c r="GPS98" s="555"/>
      <c r="GPT98" s="555"/>
      <c r="GPU98" s="555"/>
      <c r="GPV98" s="555"/>
      <c r="GPW98" s="555"/>
      <c r="GPX98" s="555"/>
      <c r="GPY98" s="555"/>
      <c r="GPZ98" s="555"/>
      <c r="GQA98" s="555"/>
      <c r="GQB98" s="555"/>
      <c r="GQC98" s="555"/>
      <c r="GQD98" s="555"/>
      <c r="GQE98" s="555"/>
      <c r="GQF98" s="555"/>
      <c r="GQG98" s="555"/>
      <c r="GQH98" s="555"/>
      <c r="GQI98" s="555"/>
      <c r="GQJ98" s="555"/>
      <c r="GQK98" s="555"/>
      <c r="GQL98" s="555"/>
      <c r="GQM98" s="555"/>
      <c r="GQN98" s="555"/>
      <c r="GQO98" s="555"/>
      <c r="GQP98" s="555"/>
      <c r="GQQ98" s="555"/>
      <c r="GQR98" s="555"/>
      <c r="GQS98" s="555"/>
      <c r="GQT98" s="555"/>
      <c r="GQU98" s="555"/>
      <c r="GQV98" s="555"/>
      <c r="GQW98" s="555"/>
      <c r="GQX98" s="555"/>
      <c r="GQY98" s="555"/>
      <c r="GQZ98" s="555"/>
      <c r="GRA98" s="555"/>
      <c r="GRB98" s="555"/>
      <c r="GRC98" s="555"/>
      <c r="GRD98" s="555"/>
      <c r="GRE98" s="555"/>
      <c r="GRF98" s="555"/>
      <c r="GRG98" s="555"/>
      <c r="GRH98" s="555"/>
      <c r="GRI98" s="555"/>
      <c r="GRJ98" s="555"/>
      <c r="GRK98" s="555"/>
      <c r="GRL98" s="555"/>
      <c r="GRM98" s="555"/>
      <c r="GRN98" s="555"/>
      <c r="GRO98" s="555"/>
      <c r="GRP98" s="555"/>
      <c r="GRQ98" s="555"/>
      <c r="GRR98" s="555"/>
      <c r="GRS98" s="555"/>
      <c r="GRT98" s="555"/>
      <c r="GRU98" s="555"/>
      <c r="GRV98" s="555"/>
      <c r="GRW98" s="555"/>
      <c r="GRX98" s="555"/>
      <c r="GRY98" s="555"/>
      <c r="GRZ98" s="555"/>
      <c r="GSA98" s="555"/>
      <c r="GSB98" s="555"/>
      <c r="GSC98" s="555"/>
      <c r="GSD98" s="555"/>
      <c r="GSE98" s="555"/>
      <c r="GSF98" s="555"/>
      <c r="GSG98" s="555"/>
      <c r="GSH98" s="555"/>
      <c r="GSI98" s="555"/>
      <c r="GSJ98" s="555"/>
      <c r="GSK98" s="555"/>
      <c r="GSL98" s="555"/>
      <c r="GSM98" s="555"/>
      <c r="GSN98" s="555"/>
      <c r="GSO98" s="555"/>
      <c r="GSP98" s="555"/>
      <c r="GSQ98" s="555"/>
      <c r="GSR98" s="555"/>
      <c r="GSS98" s="555"/>
      <c r="GST98" s="555"/>
      <c r="GSU98" s="555"/>
      <c r="GSV98" s="555"/>
      <c r="GSW98" s="555"/>
      <c r="GSX98" s="555"/>
      <c r="GSY98" s="555"/>
      <c r="GSZ98" s="555"/>
      <c r="GTA98" s="555"/>
      <c r="GTB98" s="555"/>
      <c r="GTC98" s="555"/>
      <c r="GTD98" s="555"/>
      <c r="GTE98" s="555"/>
      <c r="GTF98" s="555"/>
      <c r="GTG98" s="555"/>
      <c r="GTH98" s="555"/>
      <c r="GTI98" s="555"/>
      <c r="GTJ98" s="555"/>
      <c r="GTK98" s="555"/>
      <c r="GTL98" s="555"/>
      <c r="GTM98" s="555"/>
      <c r="GTN98" s="555"/>
      <c r="GTO98" s="555"/>
      <c r="GTP98" s="555"/>
      <c r="GTQ98" s="555"/>
      <c r="GTR98" s="555"/>
      <c r="GTS98" s="555"/>
      <c r="GTT98" s="555"/>
      <c r="GTU98" s="555"/>
      <c r="GTV98" s="555"/>
      <c r="GTW98" s="555"/>
      <c r="GTX98" s="555"/>
      <c r="GTY98" s="555"/>
      <c r="GTZ98" s="555"/>
      <c r="GUA98" s="555"/>
      <c r="GUB98" s="555"/>
      <c r="GUC98" s="555"/>
      <c r="GUD98" s="555"/>
      <c r="GUE98" s="555"/>
      <c r="GUF98" s="555"/>
      <c r="GUG98" s="555"/>
      <c r="GUH98" s="555"/>
      <c r="GUI98" s="555"/>
      <c r="GUJ98" s="555"/>
      <c r="GUK98" s="555"/>
      <c r="GUL98" s="555"/>
      <c r="GUM98" s="555"/>
      <c r="GUN98" s="555"/>
      <c r="GUO98" s="555"/>
      <c r="GUP98" s="555"/>
      <c r="GUQ98" s="555"/>
      <c r="GUR98" s="555"/>
      <c r="GUS98" s="555"/>
      <c r="GUT98" s="555"/>
      <c r="GUU98" s="555"/>
      <c r="GUV98" s="555"/>
      <c r="GUW98" s="555"/>
      <c r="GUX98" s="555"/>
      <c r="GUY98" s="555"/>
      <c r="GUZ98" s="555"/>
      <c r="GVA98" s="555"/>
      <c r="GVB98" s="555"/>
      <c r="GVC98" s="555"/>
      <c r="GVD98" s="555"/>
      <c r="GVE98" s="555"/>
      <c r="GVF98" s="555"/>
      <c r="GVG98" s="555"/>
      <c r="GVH98" s="555"/>
      <c r="GVI98" s="555"/>
      <c r="GVJ98" s="555"/>
      <c r="GVK98" s="555"/>
      <c r="GVL98" s="555"/>
      <c r="GVM98" s="555"/>
      <c r="GVN98" s="555"/>
      <c r="GVO98" s="555"/>
      <c r="GVP98" s="555"/>
      <c r="GVQ98" s="555"/>
      <c r="GVR98" s="555"/>
      <c r="GVS98" s="555"/>
      <c r="GVT98" s="555"/>
      <c r="GVU98" s="555"/>
      <c r="GVV98" s="555"/>
      <c r="GVW98" s="555"/>
      <c r="GVX98" s="555"/>
      <c r="GVY98" s="555"/>
      <c r="GVZ98" s="555"/>
      <c r="GWA98" s="555"/>
      <c r="GWB98" s="555"/>
      <c r="GWC98" s="555"/>
      <c r="GWD98" s="555"/>
      <c r="GWE98" s="555"/>
      <c r="GWF98" s="555"/>
      <c r="GWG98" s="555"/>
      <c r="GWH98" s="555"/>
      <c r="GWI98" s="555"/>
      <c r="GWJ98" s="555"/>
      <c r="GWK98" s="555"/>
      <c r="GWL98" s="555"/>
      <c r="GWM98" s="555"/>
      <c r="GWN98" s="555"/>
      <c r="GWO98" s="555"/>
      <c r="GWP98" s="555"/>
      <c r="GWQ98" s="555"/>
      <c r="GWR98" s="555"/>
      <c r="GWS98" s="555"/>
      <c r="GWT98" s="555"/>
      <c r="GWU98" s="555"/>
      <c r="GWV98" s="555"/>
      <c r="GWW98" s="555"/>
      <c r="GWX98" s="555"/>
      <c r="GWY98" s="555"/>
      <c r="GWZ98" s="555"/>
      <c r="GXA98" s="555"/>
      <c r="GXB98" s="555"/>
      <c r="GXC98" s="555"/>
      <c r="GXD98" s="555"/>
      <c r="GXE98" s="555"/>
      <c r="GXF98" s="555"/>
      <c r="GXG98" s="555"/>
      <c r="GXH98" s="555"/>
      <c r="GXI98" s="555"/>
      <c r="GXJ98" s="555"/>
      <c r="GXK98" s="555"/>
      <c r="GXL98" s="555"/>
      <c r="GXM98" s="555"/>
      <c r="GXN98" s="555"/>
      <c r="GXO98" s="555"/>
      <c r="GXP98" s="555"/>
      <c r="GXQ98" s="555"/>
      <c r="GXR98" s="555"/>
      <c r="GXS98" s="555"/>
      <c r="GXT98" s="555"/>
      <c r="GXU98" s="555"/>
      <c r="GXV98" s="555"/>
      <c r="GXW98" s="555"/>
      <c r="GXX98" s="555"/>
      <c r="GXY98" s="555"/>
      <c r="GXZ98" s="555"/>
      <c r="GYA98" s="555"/>
      <c r="GYB98" s="555"/>
      <c r="GYC98" s="555"/>
      <c r="GYD98" s="555"/>
      <c r="GYE98" s="555"/>
      <c r="GYF98" s="555"/>
      <c r="GYG98" s="555"/>
      <c r="GYH98" s="555"/>
      <c r="GYI98" s="555"/>
      <c r="GYJ98" s="555"/>
      <c r="GYK98" s="555"/>
      <c r="GYL98" s="555"/>
      <c r="GYM98" s="555"/>
      <c r="GYN98" s="555"/>
      <c r="GYO98" s="555"/>
      <c r="GYP98" s="555"/>
      <c r="GYQ98" s="555"/>
      <c r="GYR98" s="555"/>
      <c r="GYS98" s="555"/>
      <c r="GYT98" s="555"/>
      <c r="GYU98" s="555"/>
      <c r="GYV98" s="555"/>
      <c r="GYW98" s="555"/>
      <c r="GYX98" s="555"/>
      <c r="GYY98" s="555"/>
      <c r="GYZ98" s="555"/>
      <c r="GZA98" s="555"/>
      <c r="GZB98" s="555"/>
      <c r="GZC98" s="555"/>
      <c r="GZD98" s="555"/>
      <c r="GZE98" s="555"/>
      <c r="GZF98" s="555"/>
      <c r="GZG98" s="555"/>
      <c r="GZH98" s="555"/>
      <c r="GZI98" s="555"/>
      <c r="GZJ98" s="555"/>
      <c r="GZK98" s="555"/>
      <c r="GZL98" s="555"/>
      <c r="GZM98" s="555"/>
      <c r="GZN98" s="555"/>
      <c r="GZO98" s="555"/>
      <c r="GZP98" s="555"/>
      <c r="GZQ98" s="555"/>
      <c r="GZR98" s="555"/>
      <c r="GZS98" s="555"/>
      <c r="GZT98" s="555"/>
      <c r="GZU98" s="555"/>
      <c r="GZV98" s="555"/>
      <c r="GZW98" s="555"/>
      <c r="GZX98" s="555"/>
      <c r="GZY98" s="555"/>
      <c r="GZZ98" s="555"/>
      <c r="HAA98" s="555"/>
      <c r="HAB98" s="555"/>
      <c r="HAC98" s="555"/>
      <c r="HAD98" s="555"/>
      <c r="HAE98" s="555"/>
      <c r="HAF98" s="555"/>
      <c r="HAG98" s="555"/>
      <c r="HAH98" s="555"/>
      <c r="HAI98" s="555"/>
      <c r="HAJ98" s="555"/>
      <c r="HAK98" s="555"/>
      <c r="HAL98" s="555"/>
      <c r="HAM98" s="555"/>
      <c r="HAN98" s="555"/>
      <c r="HAO98" s="555"/>
      <c r="HAP98" s="555"/>
      <c r="HAQ98" s="555"/>
      <c r="HAR98" s="555"/>
      <c r="HAS98" s="555"/>
      <c r="HAT98" s="555"/>
      <c r="HAU98" s="555"/>
      <c r="HAV98" s="555"/>
      <c r="HAW98" s="555"/>
      <c r="HAX98" s="555"/>
      <c r="HAY98" s="555"/>
      <c r="HAZ98" s="555"/>
      <c r="HBA98" s="555"/>
      <c r="HBB98" s="555"/>
      <c r="HBC98" s="555"/>
      <c r="HBD98" s="555"/>
      <c r="HBE98" s="555"/>
      <c r="HBF98" s="555"/>
      <c r="HBG98" s="555"/>
      <c r="HBH98" s="555"/>
      <c r="HBI98" s="555"/>
      <c r="HBJ98" s="555"/>
      <c r="HBK98" s="555"/>
      <c r="HBL98" s="555"/>
      <c r="HBM98" s="555"/>
      <c r="HBN98" s="555"/>
      <c r="HBO98" s="555"/>
      <c r="HBP98" s="555"/>
      <c r="HBQ98" s="555"/>
      <c r="HBR98" s="555"/>
      <c r="HBS98" s="555"/>
      <c r="HBT98" s="555"/>
      <c r="HBU98" s="555"/>
      <c r="HBV98" s="555"/>
      <c r="HBW98" s="555"/>
      <c r="HBX98" s="555"/>
      <c r="HBY98" s="555"/>
      <c r="HBZ98" s="555"/>
      <c r="HCA98" s="555"/>
      <c r="HCB98" s="555"/>
      <c r="HCC98" s="555"/>
      <c r="HCD98" s="555"/>
      <c r="HCE98" s="555"/>
      <c r="HCF98" s="555"/>
      <c r="HCG98" s="555"/>
      <c r="HCH98" s="555"/>
      <c r="HCI98" s="555"/>
      <c r="HCJ98" s="555"/>
      <c r="HCK98" s="555"/>
      <c r="HCL98" s="555"/>
      <c r="HCM98" s="555"/>
      <c r="HCN98" s="555"/>
      <c r="HCO98" s="555"/>
      <c r="HCP98" s="555"/>
      <c r="HCQ98" s="555"/>
      <c r="HCR98" s="555"/>
      <c r="HCS98" s="555"/>
      <c r="HCT98" s="555"/>
      <c r="HCU98" s="555"/>
      <c r="HCV98" s="555"/>
      <c r="HCW98" s="555"/>
      <c r="HCX98" s="555"/>
      <c r="HCY98" s="555"/>
      <c r="HCZ98" s="555"/>
      <c r="HDA98" s="555"/>
      <c r="HDB98" s="555"/>
      <c r="HDC98" s="555"/>
      <c r="HDD98" s="555"/>
      <c r="HDE98" s="555"/>
      <c r="HDF98" s="555"/>
      <c r="HDG98" s="555"/>
      <c r="HDH98" s="555"/>
      <c r="HDI98" s="555"/>
      <c r="HDJ98" s="555"/>
      <c r="HDK98" s="555"/>
      <c r="HDL98" s="555"/>
      <c r="HDM98" s="555"/>
      <c r="HDN98" s="555"/>
      <c r="HDO98" s="555"/>
      <c r="HDP98" s="555"/>
      <c r="HDQ98" s="555"/>
      <c r="HDR98" s="555"/>
      <c r="HDS98" s="555"/>
      <c r="HDT98" s="555"/>
      <c r="HDU98" s="555"/>
      <c r="HDV98" s="555"/>
      <c r="HDW98" s="555"/>
      <c r="HDX98" s="555"/>
      <c r="HDY98" s="555"/>
      <c r="HDZ98" s="555"/>
      <c r="HEA98" s="555"/>
      <c r="HEB98" s="555"/>
      <c r="HEC98" s="555"/>
      <c r="HED98" s="555"/>
      <c r="HEE98" s="555"/>
      <c r="HEF98" s="555"/>
      <c r="HEG98" s="555"/>
      <c r="HEH98" s="555"/>
      <c r="HEI98" s="555"/>
      <c r="HEJ98" s="555"/>
      <c r="HEK98" s="555"/>
      <c r="HEL98" s="555"/>
      <c r="HEM98" s="555"/>
      <c r="HEN98" s="555"/>
      <c r="HEO98" s="555"/>
      <c r="HEP98" s="555"/>
      <c r="HEQ98" s="555"/>
      <c r="HER98" s="555"/>
      <c r="HES98" s="555"/>
      <c r="HET98" s="555"/>
      <c r="HEU98" s="555"/>
      <c r="HEV98" s="555"/>
      <c r="HEW98" s="555"/>
      <c r="HEX98" s="555"/>
      <c r="HEY98" s="555"/>
      <c r="HEZ98" s="555"/>
      <c r="HFA98" s="555"/>
      <c r="HFB98" s="555"/>
      <c r="HFC98" s="555"/>
      <c r="HFD98" s="555"/>
      <c r="HFE98" s="555"/>
      <c r="HFF98" s="555"/>
      <c r="HFG98" s="555"/>
      <c r="HFH98" s="555"/>
      <c r="HFI98" s="555"/>
      <c r="HFJ98" s="555"/>
      <c r="HFK98" s="555"/>
      <c r="HFL98" s="555"/>
      <c r="HFM98" s="555"/>
      <c r="HFN98" s="555"/>
      <c r="HFO98" s="555"/>
      <c r="HFP98" s="555"/>
      <c r="HFQ98" s="555"/>
      <c r="HFR98" s="555"/>
      <c r="HFS98" s="555"/>
      <c r="HFT98" s="555"/>
      <c r="HFU98" s="555"/>
      <c r="HFV98" s="555"/>
      <c r="HFW98" s="555"/>
      <c r="HFX98" s="555"/>
      <c r="HFY98" s="555"/>
      <c r="HFZ98" s="555"/>
      <c r="HGA98" s="555"/>
      <c r="HGB98" s="555"/>
      <c r="HGC98" s="555"/>
      <c r="HGD98" s="555"/>
      <c r="HGE98" s="555"/>
      <c r="HGF98" s="555"/>
      <c r="HGG98" s="555"/>
      <c r="HGH98" s="555"/>
      <c r="HGI98" s="555"/>
      <c r="HGJ98" s="555"/>
      <c r="HGK98" s="555"/>
      <c r="HGL98" s="555"/>
      <c r="HGM98" s="555"/>
      <c r="HGN98" s="555"/>
      <c r="HGO98" s="555"/>
      <c r="HGP98" s="555"/>
      <c r="HGQ98" s="555"/>
      <c r="HGR98" s="555"/>
      <c r="HGS98" s="555"/>
      <c r="HGT98" s="555"/>
      <c r="HGU98" s="555"/>
      <c r="HGV98" s="555"/>
      <c r="HGW98" s="555"/>
      <c r="HGX98" s="555"/>
      <c r="HGY98" s="555"/>
      <c r="HGZ98" s="555"/>
      <c r="HHA98" s="555"/>
      <c r="HHB98" s="555"/>
      <c r="HHC98" s="555"/>
      <c r="HHD98" s="555"/>
      <c r="HHE98" s="555"/>
      <c r="HHF98" s="555"/>
      <c r="HHG98" s="555"/>
      <c r="HHH98" s="555"/>
      <c r="HHI98" s="555"/>
      <c r="HHJ98" s="555"/>
      <c r="HHK98" s="555"/>
      <c r="HHL98" s="555"/>
      <c r="HHM98" s="555"/>
      <c r="HHN98" s="555"/>
      <c r="HHO98" s="555"/>
      <c r="HHP98" s="555"/>
      <c r="HHQ98" s="555"/>
      <c r="HHR98" s="555"/>
      <c r="HHS98" s="555"/>
      <c r="HHT98" s="555"/>
      <c r="HHU98" s="555"/>
      <c r="HHV98" s="555"/>
      <c r="HHW98" s="555"/>
      <c r="HHX98" s="555"/>
      <c r="HHY98" s="555"/>
      <c r="HHZ98" s="555"/>
      <c r="HIA98" s="555"/>
      <c r="HIB98" s="555"/>
      <c r="HIC98" s="555"/>
      <c r="HID98" s="555"/>
      <c r="HIE98" s="555"/>
      <c r="HIF98" s="555"/>
      <c r="HIG98" s="555"/>
      <c r="HIH98" s="555"/>
      <c r="HII98" s="555"/>
      <c r="HIJ98" s="555"/>
      <c r="HIK98" s="555"/>
      <c r="HIL98" s="555"/>
      <c r="HIM98" s="555"/>
      <c r="HIN98" s="555"/>
      <c r="HIO98" s="555"/>
      <c r="HIP98" s="555"/>
      <c r="HIQ98" s="555"/>
      <c r="HIR98" s="555"/>
      <c r="HIS98" s="555"/>
      <c r="HIT98" s="555"/>
      <c r="HIU98" s="555"/>
      <c r="HIV98" s="555"/>
      <c r="HIW98" s="555"/>
      <c r="HIX98" s="555"/>
      <c r="HIY98" s="555"/>
      <c r="HIZ98" s="555"/>
      <c r="HJA98" s="555"/>
      <c r="HJB98" s="555"/>
      <c r="HJC98" s="555"/>
      <c r="HJD98" s="555"/>
      <c r="HJE98" s="555"/>
      <c r="HJF98" s="555"/>
      <c r="HJG98" s="555"/>
      <c r="HJH98" s="555"/>
      <c r="HJI98" s="555"/>
      <c r="HJJ98" s="555"/>
      <c r="HJK98" s="555"/>
      <c r="HJL98" s="555"/>
      <c r="HJM98" s="555"/>
      <c r="HJN98" s="555"/>
      <c r="HJO98" s="555"/>
      <c r="HJP98" s="555"/>
      <c r="HJQ98" s="555"/>
      <c r="HJR98" s="555"/>
      <c r="HJS98" s="555"/>
      <c r="HJT98" s="555"/>
      <c r="HJU98" s="555"/>
      <c r="HJV98" s="555"/>
      <c r="HJW98" s="555"/>
      <c r="HJX98" s="555"/>
      <c r="HJY98" s="555"/>
      <c r="HJZ98" s="555"/>
      <c r="HKA98" s="555"/>
      <c r="HKB98" s="555"/>
      <c r="HKC98" s="555"/>
      <c r="HKD98" s="555"/>
      <c r="HKE98" s="555"/>
      <c r="HKF98" s="555"/>
      <c r="HKG98" s="555"/>
      <c r="HKH98" s="555"/>
      <c r="HKI98" s="555"/>
      <c r="HKJ98" s="555"/>
      <c r="HKK98" s="555"/>
      <c r="HKL98" s="555"/>
      <c r="HKM98" s="555"/>
      <c r="HKN98" s="555"/>
      <c r="HKO98" s="555"/>
      <c r="HKP98" s="555"/>
      <c r="HKQ98" s="555"/>
      <c r="HKR98" s="555"/>
      <c r="HKS98" s="555"/>
      <c r="HKT98" s="555"/>
      <c r="HKU98" s="555"/>
      <c r="HKV98" s="555"/>
      <c r="HKW98" s="555"/>
      <c r="HKX98" s="555"/>
      <c r="HKY98" s="555"/>
      <c r="HKZ98" s="555"/>
      <c r="HLA98" s="555"/>
      <c r="HLB98" s="555"/>
      <c r="HLC98" s="555"/>
      <c r="HLD98" s="555"/>
      <c r="HLE98" s="555"/>
      <c r="HLF98" s="555"/>
      <c r="HLG98" s="555"/>
      <c r="HLH98" s="555"/>
      <c r="HLI98" s="555"/>
      <c r="HLJ98" s="555"/>
      <c r="HLK98" s="555"/>
      <c r="HLL98" s="555"/>
      <c r="HLM98" s="555"/>
      <c r="HLN98" s="555"/>
      <c r="HLO98" s="555"/>
      <c r="HLP98" s="555"/>
      <c r="HLQ98" s="555"/>
      <c r="HLR98" s="555"/>
      <c r="HLS98" s="555"/>
      <c r="HLT98" s="555"/>
      <c r="HLU98" s="555"/>
      <c r="HLV98" s="555"/>
      <c r="HLW98" s="555"/>
      <c r="HLX98" s="555"/>
      <c r="HLY98" s="555"/>
      <c r="HLZ98" s="555"/>
      <c r="HMA98" s="555"/>
      <c r="HMB98" s="555"/>
      <c r="HMC98" s="555"/>
      <c r="HMD98" s="555"/>
      <c r="HME98" s="555"/>
      <c r="HMF98" s="555"/>
      <c r="HMG98" s="555"/>
      <c r="HMH98" s="555"/>
      <c r="HMI98" s="555"/>
      <c r="HMJ98" s="555"/>
      <c r="HMK98" s="555"/>
      <c r="HML98" s="555"/>
      <c r="HMM98" s="555"/>
      <c r="HMN98" s="555"/>
      <c r="HMO98" s="555"/>
      <c r="HMP98" s="555"/>
      <c r="HMQ98" s="555"/>
      <c r="HMR98" s="555"/>
      <c r="HMS98" s="555"/>
      <c r="HMT98" s="555"/>
      <c r="HMU98" s="555"/>
      <c r="HMV98" s="555"/>
      <c r="HMW98" s="555"/>
      <c r="HMX98" s="555"/>
      <c r="HMY98" s="555"/>
      <c r="HMZ98" s="555"/>
      <c r="HNA98" s="555"/>
      <c r="HNB98" s="555"/>
      <c r="HNC98" s="555"/>
      <c r="HND98" s="555"/>
      <c r="HNE98" s="555"/>
      <c r="HNF98" s="555"/>
      <c r="HNG98" s="555"/>
      <c r="HNH98" s="555"/>
      <c r="HNI98" s="555"/>
      <c r="HNJ98" s="555"/>
      <c r="HNK98" s="555"/>
      <c r="HNL98" s="555"/>
      <c r="HNM98" s="555"/>
      <c r="HNN98" s="555"/>
      <c r="HNO98" s="555"/>
      <c r="HNP98" s="555"/>
      <c r="HNQ98" s="555"/>
      <c r="HNR98" s="555"/>
      <c r="HNS98" s="555"/>
      <c r="HNT98" s="555"/>
      <c r="HNU98" s="555"/>
      <c r="HNV98" s="555"/>
      <c r="HNW98" s="555"/>
      <c r="HNX98" s="555"/>
      <c r="HNY98" s="555"/>
      <c r="HNZ98" s="555"/>
      <c r="HOA98" s="555"/>
      <c r="HOB98" s="555"/>
      <c r="HOC98" s="555"/>
      <c r="HOD98" s="555"/>
      <c r="HOE98" s="555"/>
      <c r="HOF98" s="555"/>
      <c r="HOG98" s="555"/>
      <c r="HOH98" s="555"/>
      <c r="HOI98" s="555"/>
      <c r="HOJ98" s="555"/>
      <c r="HOK98" s="555"/>
      <c r="HOL98" s="555"/>
      <c r="HOM98" s="555"/>
      <c r="HON98" s="555"/>
      <c r="HOO98" s="555"/>
      <c r="HOP98" s="555"/>
      <c r="HOQ98" s="555"/>
      <c r="HOR98" s="555"/>
      <c r="HOS98" s="555"/>
      <c r="HOT98" s="555"/>
      <c r="HOU98" s="555"/>
      <c r="HOV98" s="555"/>
      <c r="HOW98" s="555"/>
      <c r="HOX98" s="555"/>
      <c r="HOY98" s="555"/>
      <c r="HOZ98" s="555"/>
      <c r="HPA98" s="555"/>
      <c r="HPB98" s="555"/>
      <c r="HPC98" s="555"/>
      <c r="HPD98" s="555"/>
      <c r="HPE98" s="555"/>
      <c r="HPF98" s="555"/>
      <c r="HPG98" s="555"/>
      <c r="HPH98" s="555"/>
      <c r="HPI98" s="555"/>
      <c r="HPJ98" s="555"/>
      <c r="HPK98" s="555"/>
      <c r="HPL98" s="555"/>
      <c r="HPM98" s="555"/>
      <c r="HPN98" s="555"/>
      <c r="HPO98" s="555"/>
      <c r="HPP98" s="555"/>
      <c r="HPQ98" s="555"/>
      <c r="HPR98" s="555"/>
      <c r="HPS98" s="555"/>
      <c r="HPT98" s="555"/>
      <c r="HPU98" s="555"/>
      <c r="HPV98" s="555"/>
      <c r="HPW98" s="555"/>
      <c r="HPX98" s="555"/>
      <c r="HPY98" s="555"/>
      <c r="HPZ98" s="555"/>
      <c r="HQA98" s="555"/>
      <c r="HQB98" s="555"/>
      <c r="HQC98" s="555"/>
      <c r="HQD98" s="555"/>
      <c r="HQE98" s="555"/>
      <c r="HQF98" s="555"/>
      <c r="HQG98" s="555"/>
      <c r="HQH98" s="555"/>
      <c r="HQI98" s="555"/>
      <c r="HQJ98" s="555"/>
      <c r="HQK98" s="555"/>
      <c r="HQL98" s="555"/>
      <c r="HQM98" s="555"/>
      <c r="HQN98" s="555"/>
      <c r="HQO98" s="555"/>
      <c r="HQP98" s="555"/>
      <c r="HQQ98" s="555"/>
      <c r="HQR98" s="555"/>
      <c r="HQS98" s="555"/>
      <c r="HQT98" s="555"/>
      <c r="HQU98" s="555"/>
      <c r="HQV98" s="555"/>
      <c r="HQW98" s="555"/>
      <c r="HQX98" s="555"/>
      <c r="HQY98" s="555"/>
      <c r="HQZ98" s="555"/>
      <c r="HRA98" s="555"/>
      <c r="HRB98" s="555"/>
      <c r="HRC98" s="555"/>
      <c r="HRD98" s="555"/>
      <c r="HRE98" s="555"/>
      <c r="HRF98" s="555"/>
      <c r="HRG98" s="555"/>
      <c r="HRH98" s="555"/>
      <c r="HRI98" s="555"/>
      <c r="HRJ98" s="555"/>
      <c r="HRK98" s="555"/>
      <c r="HRL98" s="555"/>
      <c r="HRM98" s="555"/>
      <c r="HRN98" s="555"/>
      <c r="HRO98" s="555"/>
      <c r="HRP98" s="555"/>
      <c r="HRQ98" s="555"/>
      <c r="HRR98" s="555"/>
      <c r="HRS98" s="555"/>
      <c r="HRT98" s="555"/>
      <c r="HRU98" s="555"/>
      <c r="HRV98" s="555"/>
      <c r="HRW98" s="555"/>
      <c r="HRX98" s="555"/>
      <c r="HRY98" s="555"/>
      <c r="HRZ98" s="555"/>
      <c r="HSA98" s="555"/>
      <c r="HSB98" s="555"/>
      <c r="HSC98" s="555"/>
      <c r="HSD98" s="555"/>
      <c r="HSE98" s="555"/>
      <c r="HSF98" s="555"/>
      <c r="HSG98" s="555"/>
      <c r="HSH98" s="555"/>
      <c r="HSI98" s="555"/>
      <c r="HSJ98" s="555"/>
      <c r="HSK98" s="555"/>
      <c r="HSL98" s="555"/>
      <c r="HSM98" s="555"/>
      <c r="HSN98" s="555"/>
      <c r="HSO98" s="555"/>
      <c r="HSP98" s="555"/>
      <c r="HSQ98" s="555"/>
      <c r="HSR98" s="555"/>
      <c r="HSS98" s="555"/>
      <c r="HST98" s="555"/>
      <c r="HSU98" s="555"/>
      <c r="HSV98" s="555"/>
      <c r="HSW98" s="555"/>
      <c r="HSX98" s="555"/>
      <c r="HSY98" s="555"/>
      <c r="HSZ98" s="555"/>
      <c r="HTA98" s="555"/>
      <c r="HTB98" s="555"/>
      <c r="HTC98" s="555"/>
      <c r="HTD98" s="555"/>
      <c r="HTE98" s="555"/>
      <c r="HTF98" s="555"/>
      <c r="HTG98" s="555"/>
      <c r="HTH98" s="555"/>
      <c r="HTI98" s="555"/>
      <c r="HTJ98" s="555"/>
      <c r="HTK98" s="555"/>
      <c r="HTL98" s="555"/>
      <c r="HTM98" s="555"/>
      <c r="HTN98" s="555"/>
      <c r="HTO98" s="555"/>
      <c r="HTP98" s="555"/>
      <c r="HTQ98" s="555"/>
      <c r="HTR98" s="555"/>
      <c r="HTS98" s="555"/>
      <c r="HTT98" s="555"/>
      <c r="HTU98" s="555"/>
      <c r="HTV98" s="555"/>
      <c r="HTW98" s="555"/>
      <c r="HTX98" s="555"/>
      <c r="HTY98" s="555"/>
      <c r="HTZ98" s="555"/>
      <c r="HUA98" s="555"/>
      <c r="HUB98" s="555"/>
      <c r="HUC98" s="555"/>
      <c r="HUD98" s="555"/>
      <c r="HUE98" s="555"/>
      <c r="HUF98" s="555"/>
      <c r="HUG98" s="555"/>
      <c r="HUH98" s="555"/>
      <c r="HUI98" s="555"/>
      <c r="HUJ98" s="555"/>
      <c r="HUK98" s="555"/>
      <c r="HUL98" s="555"/>
      <c r="HUM98" s="555"/>
      <c r="HUN98" s="555"/>
      <c r="HUO98" s="555"/>
      <c r="HUP98" s="555"/>
      <c r="HUQ98" s="555"/>
      <c r="HUR98" s="555"/>
      <c r="HUS98" s="555"/>
      <c r="HUT98" s="555"/>
      <c r="HUU98" s="555"/>
      <c r="HUV98" s="555"/>
      <c r="HUW98" s="555"/>
      <c r="HUX98" s="555"/>
      <c r="HUY98" s="555"/>
      <c r="HUZ98" s="555"/>
      <c r="HVA98" s="555"/>
      <c r="HVB98" s="555"/>
      <c r="HVC98" s="555"/>
      <c r="HVD98" s="555"/>
      <c r="HVE98" s="555"/>
      <c r="HVF98" s="555"/>
      <c r="HVG98" s="555"/>
      <c r="HVH98" s="555"/>
      <c r="HVI98" s="555"/>
      <c r="HVJ98" s="555"/>
      <c r="HVK98" s="555"/>
      <c r="HVL98" s="555"/>
      <c r="HVM98" s="555"/>
      <c r="HVN98" s="555"/>
      <c r="HVO98" s="555"/>
      <c r="HVP98" s="555"/>
      <c r="HVQ98" s="555"/>
      <c r="HVR98" s="555"/>
      <c r="HVS98" s="555"/>
      <c r="HVT98" s="555"/>
      <c r="HVU98" s="555"/>
      <c r="HVV98" s="555"/>
      <c r="HVW98" s="555"/>
      <c r="HVX98" s="555"/>
      <c r="HVY98" s="555"/>
      <c r="HVZ98" s="555"/>
      <c r="HWA98" s="555"/>
      <c r="HWB98" s="555"/>
      <c r="HWC98" s="555"/>
      <c r="HWD98" s="555"/>
      <c r="HWE98" s="555"/>
      <c r="HWF98" s="555"/>
      <c r="HWG98" s="555"/>
      <c r="HWH98" s="555"/>
      <c r="HWI98" s="555"/>
      <c r="HWJ98" s="555"/>
      <c r="HWK98" s="555"/>
      <c r="HWL98" s="555"/>
      <c r="HWM98" s="555"/>
      <c r="HWN98" s="555"/>
      <c r="HWO98" s="555"/>
      <c r="HWP98" s="555"/>
      <c r="HWQ98" s="555"/>
      <c r="HWR98" s="555"/>
      <c r="HWS98" s="555"/>
      <c r="HWT98" s="555"/>
      <c r="HWU98" s="555"/>
      <c r="HWV98" s="555"/>
      <c r="HWW98" s="555"/>
      <c r="HWX98" s="555"/>
      <c r="HWY98" s="555"/>
      <c r="HWZ98" s="555"/>
      <c r="HXA98" s="555"/>
      <c r="HXB98" s="555"/>
      <c r="HXC98" s="555"/>
      <c r="HXD98" s="555"/>
      <c r="HXE98" s="555"/>
      <c r="HXF98" s="555"/>
      <c r="HXG98" s="555"/>
      <c r="HXH98" s="555"/>
      <c r="HXI98" s="555"/>
      <c r="HXJ98" s="555"/>
      <c r="HXK98" s="555"/>
      <c r="HXL98" s="555"/>
      <c r="HXM98" s="555"/>
      <c r="HXN98" s="555"/>
      <c r="HXO98" s="555"/>
      <c r="HXP98" s="555"/>
      <c r="HXQ98" s="555"/>
      <c r="HXR98" s="555"/>
      <c r="HXS98" s="555"/>
      <c r="HXT98" s="555"/>
      <c r="HXU98" s="555"/>
      <c r="HXV98" s="555"/>
      <c r="HXW98" s="555"/>
      <c r="HXX98" s="555"/>
      <c r="HXY98" s="555"/>
      <c r="HXZ98" s="555"/>
      <c r="HYA98" s="555"/>
      <c r="HYB98" s="555"/>
      <c r="HYC98" s="555"/>
      <c r="HYD98" s="555"/>
      <c r="HYE98" s="555"/>
      <c r="HYF98" s="555"/>
      <c r="HYG98" s="555"/>
      <c r="HYH98" s="555"/>
      <c r="HYI98" s="555"/>
      <c r="HYJ98" s="555"/>
      <c r="HYK98" s="555"/>
      <c r="HYL98" s="555"/>
      <c r="HYM98" s="555"/>
      <c r="HYN98" s="555"/>
      <c r="HYO98" s="555"/>
      <c r="HYP98" s="555"/>
      <c r="HYQ98" s="555"/>
      <c r="HYR98" s="555"/>
      <c r="HYS98" s="555"/>
      <c r="HYT98" s="555"/>
      <c r="HYU98" s="555"/>
      <c r="HYV98" s="555"/>
      <c r="HYW98" s="555"/>
      <c r="HYX98" s="555"/>
      <c r="HYY98" s="555"/>
      <c r="HYZ98" s="555"/>
      <c r="HZA98" s="555"/>
      <c r="HZB98" s="555"/>
      <c r="HZC98" s="555"/>
      <c r="HZD98" s="555"/>
      <c r="HZE98" s="555"/>
      <c r="HZF98" s="555"/>
      <c r="HZG98" s="555"/>
      <c r="HZH98" s="555"/>
      <c r="HZI98" s="555"/>
      <c r="HZJ98" s="555"/>
      <c r="HZK98" s="555"/>
      <c r="HZL98" s="555"/>
      <c r="HZM98" s="555"/>
      <c r="HZN98" s="555"/>
      <c r="HZO98" s="555"/>
      <c r="HZP98" s="555"/>
      <c r="HZQ98" s="555"/>
      <c r="HZR98" s="555"/>
      <c r="HZS98" s="555"/>
      <c r="HZT98" s="555"/>
      <c r="HZU98" s="555"/>
      <c r="HZV98" s="555"/>
      <c r="HZW98" s="555"/>
      <c r="HZX98" s="555"/>
      <c r="HZY98" s="555"/>
      <c r="HZZ98" s="555"/>
      <c r="IAA98" s="555"/>
      <c r="IAB98" s="555"/>
      <c r="IAC98" s="555"/>
      <c r="IAD98" s="555"/>
      <c r="IAE98" s="555"/>
      <c r="IAF98" s="555"/>
      <c r="IAG98" s="555"/>
      <c r="IAH98" s="555"/>
      <c r="IAI98" s="555"/>
      <c r="IAJ98" s="555"/>
      <c r="IAK98" s="555"/>
      <c r="IAL98" s="555"/>
      <c r="IAM98" s="555"/>
      <c r="IAN98" s="555"/>
      <c r="IAO98" s="555"/>
      <c r="IAP98" s="555"/>
      <c r="IAQ98" s="555"/>
      <c r="IAR98" s="555"/>
      <c r="IAS98" s="555"/>
      <c r="IAT98" s="555"/>
      <c r="IAU98" s="555"/>
      <c r="IAV98" s="555"/>
      <c r="IAW98" s="555"/>
      <c r="IAX98" s="555"/>
      <c r="IAY98" s="555"/>
      <c r="IAZ98" s="555"/>
      <c r="IBA98" s="555"/>
      <c r="IBB98" s="555"/>
      <c r="IBC98" s="555"/>
      <c r="IBD98" s="555"/>
      <c r="IBE98" s="555"/>
      <c r="IBF98" s="555"/>
      <c r="IBG98" s="555"/>
      <c r="IBH98" s="555"/>
      <c r="IBI98" s="555"/>
      <c r="IBJ98" s="555"/>
      <c r="IBK98" s="555"/>
      <c r="IBL98" s="555"/>
      <c r="IBM98" s="555"/>
      <c r="IBN98" s="555"/>
      <c r="IBO98" s="555"/>
      <c r="IBP98" s="555"/>
      <c r="IBQ98" s="555"/>
      <c r="IBR98" s="555"/>
      <c r="IBS98" s="555"/>
      <c r="IBT98" s="555"/>
      <c r="IBU98" s="555"/>
      <c r="IBV98" s="555"/>
      <c r="IBW98" s="555"/>
      <c r="IBX98" s="555"/>
      <c r="IBY98" s="555"/>
      <c r="IBZ98" s="555"/>
      <c r="ICA98" s="555"/>
      <c r="ICB98" s="555"/>
      <c r="ICC98" s="555"/>
      <c r="ICD98" s="555"/>
      <c r="ICE98" s="555"/>
      <c r="ICF98" s="555"/>
      <c r="ICG98" s="555"/>
      <c r="ICH98" s="555"/>
      <c r="ICI98" s="555"/>
      <c r="ICJ98" s="555"/>
      <c r="ICK98" s="555"/>
      <c r="ICL98" s="555"/>
      <c r="ICM98" s="555"/>
      <c r="ICN98" s="555"/>
      <c r="ICO98" s="555"/>
      <c r="ICP98" s="555"/>
      <c r="ICQ98" s="555"/>
      <c r="ICR98" s="555"/>
      <c r="ICS98" s="555"/>
      <c r="ICT98" s="555"/>
      <c r="ICU98" s="555"/>
      <c r="ICV98" s="555"/>
      <c r="ICW98" s="555"/>
      <c r="ICX98" s="555"/>
      <c r="ICY98" s="555"/>
      <c r="ICZ98" s="555"/>
      <c r="IDA98" s="555"/>
      <c r="IDB98" s="555"/>
      <c r="IDC98" s="555"/>
      <c r="IDD98" s="555"/>
      <c r="IDE98" s="555"/>
      <c r="IDF98" s="555"/>
      <c r="IDG98" s="555"/>
      <c r="IDH98" s="555"/>
      <c r="IDI98" s="555"/>
      <c r="IDJ98" s="555"/>
      <c r="IDK98" s="555"/>
      <c r="IDL98" s="555"/>
      <c r="IDM98" s="555"/>
      <c r="IDN98" s="555"/>
      <c r="IDO98" s="555"/>
      <c r="IDP98" s="555"/>
      <c r="IDQ98" s="555"/>
      <c r="IDR98" s="555"/>
      <c r="IDS98" s="555"/>
      <c r="IDT98" s="555"/>
      <c r="IDU98" s="555"/>
      <c r="IDV98" s="555"/>
      <c r="IDW98" s="555"/>
      <c r="IDX98" s="555"/>
      <c r="IDY98" s="555"/>
      <c r="IDZ98" s="555"/>
      <c r="IEA98" s="555"/>
      <c r="IEB98" s="555"/>
      <c r="IEC98" s="555"/>
      <c r="IED98" s="555"/>
      <c r="IEE98" s="555"/>
      <c r="IEF98" s="555"/>
      <c r="IEG98" s="555"/>
      <c r="IEH98" s="555"/>
      <c r="IEI98" s="555"/>
      <c r="IEJ98" s="555"/>
      <c r="IEK98" s="555"/>
      <c r="IEL98" s="555"/>
      <c r="IEM98" s="555"/>
      <c r="IEN98" s="555"/>
      <c r="IEO98" s="555"/>
      <c r="IEP98" s="555"/>
      <c r="IEQ98" s="555"/>
      <c r="IER98" s="555"/>
      <c r="IES98" s="555"/>
      <c r="IET98" s="555"/>
      <c r="IEU98" s="555"/>
      <c r="IEV98" s="555"/>
      <c r="IEW98" s="555"/>
      <c r="IEX98" s="555"/>
      <c r="IEY98" s="555"/>
      <c r="IEZ98" s="555"/>
      <c r="IFA98" s="555"/>
      <c r="IFB98" s="555"/>
      <c r="IFC98" s="555"/>
      <c r="IFD98" s="555"/>
      <c r="IFE98" s="555"/>
      <c r="IFF98" s="555"/>
      <c r="IFG98" s="555"/>
      <c r="IFH98" s="555"/>
      <c r="IFI98" s="555"/>
      <c r="IFJ98" s="555"/>
      <c r="IFK98" s="555"/>
      <c r="IFL98" s="555"/>
      <c r="IFM98" s="555"/>
      <c r="IFN98" s="555"/>
      <c r="IFO98" s="555"/>
      <c r="IFP98" s="555"/>
      <c r="IFQ98" s="555"/>
      <c r="IFR98" s="555"/>
      <c r="IFS98" s="555"/>
      <c r="IFT98" s="555"/>
      <c r="IFU98" s="555"/>
      <c r="IFV98" s="555"/>
      <c r="IFW98" s="555"/>
      <c r="IFX98" s="555"/>
      <c r="IFY98" s="555"/>
      <c r="IFZ98" s="555"/>
      <c r="IGA98" s="555"/>
      <c r="IGB98" s="555"/>
      <c r="IGC98" s="555"/>
      <c r="IGD98" s="555"/>
      <c r="IGE98" s="555"/>
      <c r="IGF98" s="555"/>
      <c r="IGG98" s="555"/>
      <c r="IGH98" s="555"/>
      <c r="IGI98" s="555"/>
      <c r="IGJ98" s="555"/>
      <c r="IGK98" s="555"/>
      <c r="IGL98" s="555"/>
      <c r="IGM98" s="555"/>
      <c r="IGN98" s="555"/>
      <c r="IGO98" s="555"/>
      <c r="IGP98" s="555"/>
      <c r="IGQ98" s="555"/>
      <c r="IGR98" s="555"/>
      <c r="IGS98" s="555"/>
      <c r="IGT98" s="555"/>
      <c r="IGU98" s="555"/>
      <c r="IGV98" s="555"/>
      <c r="IGW98" s="555"/>
      <c r="IGX98" s="555"/>
      <c r="IGY98" s="555"/>
      <c r="IGZ98" s="555"/>
      <c r="IHA98" s="555"/>
      <c r="IHB98" s="555"/>
      <c r="IHC98" s="555"/>
      <c r="IHD98" s="555"/>
      <c r="IHE98" s="555"/>
      <c r="IHF98" s="555"/>
      <c r="IHG98" s="555"/>
      <c r="IHH98" s="555"/>
      <c r="IHI98" s="555"/>
      <c r="IHJ98" s="555"/>
      <c r="IHK98" s="555"/>
      <c r="IHL98" s="555"/>
      <c r="IHM98" s="555"/>
      <c r="IHN98" s="555"/>
      <c r="IHO98" s="555"/>
      <c r="IHP98" s="555"/>
      <c r="IHQ98" s="555"/>
      <c r="IHR98" s="555"/>
      <c r="IHS98" s="555"/>
      <c r="IHT98" s="555"/>
      <c r="IHU98" s="555"/>
      <c r="IHV98" s="555"/>
      <c r="IHW98" s="555"/>
      <c r="IHX98" s="555"/>
      <c r="IHY98" s="555"/>
      <c r="IHZ98" s="555"/>
      <c r="IIA98" s="555"/>
      <c r="IIB98" s="555"/>
      <c r="IIC98" s="555"/>
      <c r="IID98" s="555"/>
      <c r="IIE98" s="555"/>
      <c r="IIF98" s="555"/>
      <c r="IIG98" s="555"/>
      <c r="IIH98" s="555"/>
      <c r="III98" s="555"/>
      <c r="IIJ98" s="555"/>
      <c r="IIK98" s="555"/>
      <c r="IIL98" s="555"/>
      <c r="IIM98" s="555"/>
      <c r="IIN98" s="555"/>
      <c r="IIO98" s="555"/>
      <c r="IIP98" s="555"/>
      <c r="IIQ98" s="555"/>
      <c r="IIR98" s="555"/>
      <c r="IIS98" s="555"/>
      <c r="IIT98" s="555"/>
      <c r="IIU98" s="555"/>
      <c r="IIV98" s="555"/>
      <c r="IIW98" s="555"/>
      <c r="IIX98" s="555"/>
      <c r="IIY98" s="555"/>
      <c r="IIZ98" s="555"/>
      <c r="IJA98" s="555"/>
      <c r="IJB98" s="555"/>
      <c r="IJC98" s="555"/>
      <c r="IJD98" s="555"/>
      <c r="IJE98" s="555"/>
      <c r="IJF98" s="555"/>
      <c r="IJG98" s="555"/>
      <c r="IJH98" s="555"/>
      <c r="IJI98" s="555"/>
      <c r="IJJ98" s="555"/>
      <c r="IJK98" s="555"/>
      <c r="IJL98" s="555"/>
      <c r="IJM98" s="555"/>
      <c r="IJN98" s="555"/>
      <c r="IJO98" s="555"/>
      <c r="IJP98" s="555"/>
      <c r="IJQ98" s="555"/>
      <c r="IJR98" s="555"/>
      <c r="IJS98" s="555"/>
      <c r="IJT98" s="555"/>
      <c r="IJU98" s="555"/>
      <c r="IJV98" s="555"/>
      <c r="IJW98" s="555"/>
      <c r="IJX98" s="555"/>
      <c r="IJY98" s="555"/>
      <c r="IJZ98" s="555"/>
      <c r="IKA98" s="555"/>
      <c r="IKB98" s="555"/>
      <c r="IKC98" s="555"/>
      <c r="IKD98" s="555"/>
      <c r="IKE98" s="555"/>
      <c r="IKF98" s="555"/>
      <c r="IKG98" s="555"/>
      <c r="IKH98" s="555"/>
      <c r="IKI98" s="555"/>
      <c r="IKJ98" s="555"/>
      <c r="IKK98" s="555"/>
      <c r="IKL98" s="555"/>
      <c r="IKM98" s="555"/>
      <c r="IKN98" s="555"/>
      <c r="IKO98" s="555"/>
      <c r="IKP98" s="555"/>
      <c r="IKQ98" s="555"/>
      <c r="IKR98" s="555"/>
      <c r="IKS98" s="555"/>
      <c r="IKT98" s="555"/>
      <c r="IKU98" s="555"/>
      <c r="IKV98" s="555"/>
      <c r="IKW98" s="555"/>
      <c r="IKX98" s="555"/>
      <c r="IKY98" s="555"/>
      <c r="IKZ98" s="555"/>
      <c r="ILA98" s="555"/>
      <c r="ILB98" s="555"/>
      <c r="ILC98" s="555"/>
      <c r="ILD98" s="555"/>
      <c r="ILE98" s="555"/>
      <c r="ILF98" s="555"/>
      <c r="ILG98" s="555"/>
      <c r="ILH98" s="555"/>
      <c r="ILI98" s="555"/>
      <c r="ILJ98" s="555"/>
      <c r="ILK98" s="555"/>
      <c r="ILL98" s="555"/>
      <c r="ILM98" s="555"/>
      <c r="ILN98" s="555"/>
      <c r="ILO98" s="555"/>
      <c r="ILP98" s="555"/>
      <c r="ILQ98" s="555"/>
      <c r="ILR98" s="555"/>
      <c r="ILS98" s="555"/>
      <c r="ILT98" s="555"/>
      <c r="ILU98" s="555"/>
      <c r="ILV98" s="555"/>
      <c r="ILW98" s="555"/>
      <c r="ILX98" s="555"/>
      <c r="ILY98" s="555"/>
      <c r="ILZ98" s="555"/>
      <c r="IMA98" s="555"/>
      <c r="IMB98" s="555"/>
      <c r="IMC98" s="555"/>
      <c r="IMD98" s="555"/>
      <c r="IME98" s="555"/>
      <c r="IMF98" s="555"/>
      <c r="IMG98" s="555"/>
      <c r="IMH98" s="555"/>
      <c r="IMI98" s="555"/>
      <c r="IMJ98" s="555"/>
      <c r="IMK98" s="555"/>
      <c r="IML98" s="555"/>
      <c r="IMM98" s="555"/>
      <c r="IMN98" s="555"/>
      <c r="IMO98" s="555"/>
      <c r="IMP98" s="555"/>
      <c r="IMQ98" s="555"/>
      <c r="IMR98" s="555"/>
      <c r="IMS98" s="555"/>
      <c r="IMT98" s="555"/>
      <c r="IMU98" s="555"/>
      <c r="IMV98" s="555"/>
      <c r="IMW98" s="555"/>
      <c r="IMX98" s="555"/>
      <c r="IMY98" s="555"/>
      <c r="IMZ98" s="555"/>
      <c r="INA98" s="555"/>
      <c r="INB98" s="555"/>
      <c r="INC98" s="555"/>
      <c r="IND98" s="555"/>
      <c r="INE98" s="555"/>
      <c r="INF98" s="555"/>
      <c r="ING98" s="555"/>
      <c r="INH98" s="555"/>
      <c r="INI98" s="555"/>
      <c r="INJ98" s="555"/>
      <c r="INK98" s="555"/>
      <c r="INL98" s="555"/>
      <c r="INM98" s="555"/>
      <c r="INN98" s="555"/>
      <c r="INO98" s="555"/>
      <c r="INP98" s="555"/>
      <c r="INQ98" s="555"/>
      <c r="INR98" s="555"/>
      <c r="INS98" s="555"/>
      <c r="INT98" s="555"/>
      <c r="INU98" s="555"/>
      <c r="INV98" s="555"/>
      <c r="INW98" s="555"/>
      <c r="INX98" s="555"/>
      <c r="INY98" s="555"/>
      <c r="INZ98" s="555"/>
      <c r="IOA98" s="555"/>
      <c r="IOB98" s="555"/>
      <c r="IOC98" s="555"/>
      <c r="IOD98" s="555"/>
      <c r="IOE98" s="555"/>
      <c r="IOF98" s="555"/>
      <c r="IOG98" s="555"/>
      <c r="IOH98" s="555"/>
      <c r="IOI98" s="555"/>
      <c r="IOJ98" s="555"/>
      <c r="IOK98" s="555"/>
      <c r="IOL98" s="555"/>
      <c r="IOM98" s="555"/>
      <c r="ION98" s="555"/>
      <c r="IOO98" s="555"/>
      <c r="IOP98" s="555"/>
      <c r="IOQ98" s="555"/>
      <c r="IOR98" s="555"/>
      <c r="IOS98" s="555"/>
      <c r="IOT98" s="555"/>
      <c r="IOU98" s="555"/>
      <c r="IOV98" s="555"/>
      <c r="IOW98" s="555"/>
      <c r="IOX98" s="555"/>
      <c r="IOY98" s="555"/>
      <c r="IOZ98" s="555"/>
      <c r="IPA98" s="555"/>
      <c r="IPB98" s="555"/>
      <c r="IPC98" s="555"/>
      <c r="IPD98" s="555"/>
      <c r="IPE98" s="555"/>
      <c r="IPF98" s="555"/>
      <c r="IPG98" s="555"/>
      <c r="IPH98" s="555"/>
      <c r="IPI98" s="555"/>
      <c r="IPJ98" s="555"/>
      <c r="IPK98" s="555"/>
      <c r="IPL98" s="555"/>
      <c r="IPM98" s="555"/>
      <c r="IPN98" s="555"/>
      <c r="IPO98" s="555"/>
      <c r="IPP98" s="555"/>
      <c r="IPQ98" s="555"/>
      <c r="IPR98" s="555"/>
      <c r="IPS98" s="555"/>
      <c r="IPT98" s="555"/>
      <c r="IPU98" s="555"/>
      <c r="IPV98" s="555"/>
      <c r="IPW98" s="555"/>
      <c r="IPX98" s="555"/>
      <c r="IPY98" s="555"/>
      <c r="IPZ98" s="555"/>
      <c r="IQA98" s="555"/>
      <c r="IQB98" s="555"/>
      <c r="IQC98" s="555"/>
      <c r="IQD98" s="555"/>
      <c r="IQE98" s="555"/>
      <c r="IQF98" s="555"/>
      <c r="IQG98" s="555"/>
      <c r="IQH98" s="555"/>
      <c r="IQI98" s="555"/>
      <c r="IQJ98" s="555"/>
      <c r="IQK98" s="555"/>
      <c r="IQL98" s="555"/>
      <c r="IQM98" s="555"/>
      <c r="IQN98" s="555"/>
      <c r="IQO98" s="555"/>
      <c r="IQP98" s="555"/>
      <c r="IQQ98" s="555"/>
      <c r="IQR98" s="555"/>
      <c r="IQS98" s="555"/>
      <c r="IQT98" s="555"/>
      <c r="IQU98" s="555"/>
      <c r="IQV98" s="555"/>
      <c r="IQW98" s="555"/>
      <c r="IQX98" s="555"/>
      <c r="IQY98" s="555"/>
      <c r="IQZ98" s="555"/>
      <c r="IRA98" s="555"/>
      <c r="IRB98" s="555"/>
      <c r="IRC98" s="555"/>
      <c r="IRD98" s="555"/>
      <c r="IRE98" s="555"/>
      <c r="IRF98" s="555"/>
      <c r="IRG98" s="555"/>
      <c r="IRH98" s="555"/>
      <c r="IRI98" s="555"/>
      <c r="IRJ98" s="555"/>
      <c r="IRK98" s="555"/>
      <c r="IRL98" s="555"/>
      <c r="IRM98" s="555"/>
      <c r="IRN98" s="555"/>
      <c r="IRO98" s="555"/>
      <c r="IRP98" s="555"/>
      <c r="IRQ98" s="555"/>
      <c r="IRR98" s="555"/>
      <c r="IRS98" s="555"/>
      <c r="IRT98" s="555"/>
      <c r="IRU98" s="555"/>
      <c r="IRV98" s="555"/>
      <c r="IRW98" s="555"/>
      <c r="IRX98" s="555"/>
      <c r="IRY98" s="555"/>
      <c r="IRZ98" s="555"/>
      <c r="ISA98" s="555"/>
      <c r="ISB98" s="555"/>
      <c r="ISC98" s="555"/>
      <c r="ISD98" s="555"/>
      <c r="ISE98" s="555"/>
      <c r="ISF98" s="555"/>
      <c r="ISG98" s="555"/>
      <c r="ISH98" s="555"/>
      <c r="ISI98" s="555"/>
      <c r="ISJ98" s="555"/>
      <c r="ISK98" s="555"/>
      <c r="ISL98" s="555"/>
      <c r="ISM98" s="555"/>
      <c r="ISN98" s="555"/>
      <c r="ISO98" s="555"/>
      <c r="ISP98" s="555"/>
      <c r="ISQ98" s="555"/>
      <c r="ISR98" s="555"/>
      <c r="ISS98" s="555"/>
      <c r="IST98" s="555"/>
      <c r="ISU98" s="555"/>
      <c r="ISV98" s="555"/>
      <c r="ISW98" s="555"/>
      <c r="ISX98" s="555"/>
      <c r="ISY98" s="555"/>
      <c r="ISZ98" s="555"/>
      <c r="ITA98" s="555"/>
      <c r="ITB98" s="555"/>
      <c r="ITC98" s="555"/>
      <c r="ITD98" s="555"/>
      <c r="ITE98" s="555"/>
      <c r="ITF98" s="555"/>
      <c r="ITG98" s="555"/>
      <c r="ITH98" s="555"/>
      <c r="ITI98" s="555"/>
      <c r="ITJ98" s="555"/>
      <c r="ITK98" s="555"/>
      <c r="ITL98" s="555"/>
      <c r="ITM98" s="555"/>
      <c r="ITN98" s="555"/>
      <c r="ITO98" s="555"/>
      <c r="ITP98" s="555"/>
      <c r="ITQ98" s="555"/>
      <c r="ITR98" s="555"/>
      <c r="ITS98" s="555"/>
      <c r="ITT98" s="555"/>
      <c r="ITU98" s="555"/>
      <c r="ITV98" s="555"/>
      <c r="ITW98" s="555"/>
      <c r="ITX98" s="555"/>
      <c r="ITY98" s="555"/>
      <c r="ITZ98" s="555"/>
      <c r="IUA98" s="555"/>
      <c r="IUB98" s="555"/>
      <c r="IUC98" s="555"/>
      <c r="IUD98" s="555"/>
      <c r="IUE98" s="555"/>
      <c r="IUF98" s="555"/>
      <c r="IUG98" s="555"/>
      <c r="IUH98" s="555"/>
      <c r="IUI98" s="555"/>
      <c r="IUJ98" s="555"/>
      <c r="IUK98" s="555"/>
      <c r="IUL98" s="555"/>
      <c r="IUM98" s="555"/>
      <c r="IUN98" s="555"/>
      <c r="IUO98" s="555"/>
      <c r="IUP98" s="555"/>
      <c r="IUQ98" s="555"/>
      <c r="IUR98" s="555"/>
      <c r="IUS98" s="555"/>
      <c r="IUT98" s="555"/>
      <c r="IUU98" s="555"/>
      <c r="IUV98" s="555"/>
      <c r="IUW98" s="555"/>
      <c r="IUX98" s="555"/>
      <c r="IUY98" s="555"/>
      <c r="IUZ98" s="555"/>
      <c r="IVA98" s="555"/>
      <c r="IVB98" s="555"/>
      <c r="IVC98" s="555"/>
      <c r="IVD98" s="555"/>
      <c r="IVE98" s="555"/>
      <c r="IVF98" s="555"/>
      <c r="IVG98" s="555"/>
      <c r="IVH98" s="555"/>
      <c r="IVI98" s="555"/>
      <c r="IVJ98" s="555"/>
      <c r="IVK98" s="555"/>
      <c r="IVL98" s="555"/>
      <c r="IVM98" s="555"/>
      <c r="IVN98" s="555"/>
      <c r="IVO98" s="555"/>
      <c r="IVP98" s="555"/>
      <c r="IVQ98" s="555"/>
      <c r="IVR98" s="555"/>
      <c r="IVS98" s="555"/>
      <c r="IVT98" s="555"/>
      <c r="IVU98" s="555"/>
      <c r="IVV98" s="555"/>
      <c r="IVW98" s="555"/>
      <c r="IVX98" s="555"/>
      <c r="IVY98" s="555"/>
      <c r="IVZ98" s="555"/>
      <c r="IWA98" s="555"/>
      <c r="IWB98" s="555"/>
      <c r="IWC98" s="555"/>
      <c r="IWD98" s="555"/>
      <c r="IWE98" s="555"/>
      <c r="IWF98" s="555"/>
      <c r="IWG98" s="555"/>
      <c r="IWH98" s="555"/>
      <c r="IWI98" s="555"/>
      <c r="IWJ98" s="555"/>
      <c r="IWK98" s="555"/>
      <c r="IWL98" s="555"/>
      <c r="IWM98" s="555"/>
      <c r="IWN98" s="555"/>
      <c r="IWO98" s="555"/>
      <c r="IWP98" s="555"/>
      <c r="IWQ98" s="555"/>
      <c r="IWR98" s="555"/>
      <c r="IWS98" s="555"/>
      <c r="IWT98" s="555"/>
      <c r="IWU98" s="555"/>
      <c r="IWV98" s="555"/>
      <c r="IWW98" s="555"/>
      <c r="IWX98" s="555"/>
      <c r="IWY98" s="555"/>
      <c r="IWZ98" s="555"/>
      <c r="IXA98" s="555"/>
      <c r="IXB98" s="555"/>
      <c r="IXC98" s="555"/>
      <c r="IXD98" s="555"/>
      <c r="IXE98" s="555"/>
      <c r="IXF98" s="555"/>
      <c r="IXG98" s="555"/>
      <c r="IXH98" s="555"/>
      <c r="IXI98" s="555"/>
      <c r="IXJ98" s="555"/>
      <c r="IXK98" s="555"/>
      <c r="IXL98" s="555"/>
      <c r="IXM98" s="555"/>
      <c r="IXN98" s="555"/>
      <c r="IXO98" s="555"/>
      <c r="IXP98" s="555"/>
      <c r="IXQ98" s="555"/>
      <c r="IXR98" s="555"/>
      <c r="IXS98" s="555"/>
      <c r="IXT98" s="555"/>
      <c r="IXU98" s="555"/>
      <c r="IXV98" s="555"/>
      <c r="IXW98" s="555"/>
      <c r="IXX98" s="555"/>
      <c r="IXY98" s="555"/>
      <c r="IXZ98" s="555"/>
      <c r="IYA98" s="555"/>
      <c r="IYB98" s="555"/>
      <c r="IYC98" s="555"/>
      <c r="IYD98" s="555"/>
      <c r="IYE98" s="555"/>
      <c r="IYF98" s="555"/>
      <c r="IYG98" s="555"/>
      <c r="IYH98" s="555"/>
      <c r="IYI98" s="555"/>
      <c r="IYJ98" s="555"/>
      <c r="IYK98" s="555"/>
      <c r="IYL98" s="555"/>
      <c r="IYM98" s="555"/>
      <c r="IYN98" s="555"/>
      <c r="IYO98" s="555"/>
      <c r="IYP98" s="555"/>
      <c r="IYQ98" s="555"/>
      <c r="IYR98" s="555"/>
      <c r="IYS98" s="555"/>
      <c r="IYT98" s="555"/>
      <c r="IYU98" s="555"/>
      <c r="IYV98" s="555"/>
      <c r="IYW98" s="555"/>
      <c r="IYX98" s="555"/>
      <c r="IYY98" s="555"/>
      <c r="IYZ98" s="555"/>
      <c r="IZA98" s="555"/>
      <c r="IZB98" s="555"/>
      <c r="IZC98" s="555"/>
      <c r="IZD98" s="555"/>
      <c r="IZE98" s="555"/>
      <c r="IZF98" s="555"/>
      <c r="IZG98" s="555"/>
      <c r="IZH98" s="555"/>
      <c r="IZI98" s="555"/>
      <c r="IZJ98" s="555"/>
      <c r="IZK98" s="555"/>
      <c r="IZL98" s="555"/>
      <c r="IZM98" s="555"/>
      <c r="IZN98" s="555"/>
      <c r="IZO98" s="555"/>
      <c r="IZP98" s="555"/>
      <c r="IZQ98" s="555"/>
      <c r="IZR98" s="555"/>
      <c r="IZS98" s="555"/>
      <c r="IZT98" s="555"/>
      <c r="IZU98" s="555"/>
      <c r="IZV98" s="555"/>
      <c r="IZW98" s="555"/>
      <c r="IZX98" s="555"/>
      <c r="IZY98" s="555"/>
      <c r="IZZ98" s="555"/>
      <c r="JAA98" s="555"/>
      <c r="JAB98" s="555"/>
      <c r="JAC98" s="555"/>
      <c r="JAD98" s="555"/>
      <c r="JAE98" s="555"/>
      <c r="JAF98" s="555"/>
      <c r="JAG98" s="555"/>
      <c r="JAH98" s="555"/>
      <c r="JAI98" s="555"/>
      <c r="JAJ98" s="555"/>
      <c r="JAK98" s="555"/>
      <c r="JAL98" s="555"/>
      <c r="JAM98" s="555"/>
      <c r="JAN98" s="555"/>
      <c r="JAO98" s="555"/>
      <c r="JAP98" s="555"/>
      <c r="JAQ98" s="555"/>
      <c r="JAR98" s="555"/>
      <c r="JAS98" s="555"/>
      <c r="JAT98" s="555"/>
      <c r="JAU98" s="555"/>
      <c r="JAV98" s="555"/>
      <c r="JAW98" s="555"/>
      <c r="JAX98" s="555"/>
      <c r="JAY98" s="555"/>
      <c r="JAZ98" s="555"/>
      <c r="JBA98" s="555"/>
      <c r="JBB98" s="555"/>
      <c r="JBC98" s="555"/>
      <c r="JBD98" s="555"/>
      <c r="JBE98" s="555"/>
      <c r="JBF98" s="555"/>
      <c r="JBG98" s="555"/>
      <c r="JBH98" s="555"/>
      <c r="JBI98" s="555"/>
      <c r="JBJ98" s="555"/>
      <c r="JBK98" s="555"/>
      <c r="JBL98" s="555"/>
      <c r="JBM98" s="555"/>
      <c r="JBN98" s="555"/>
      <c r="JBO98" s="555"/>
      <c r="JBP98" s="555"/>
      <c r="JBQ98" s="555"/>
      <c r="JBR98" s="555"/>
      <c r="JBS98" s="555"/>
      <c r="JBT98" s="555"/>
      <c r="JBU98" s="555"/>
      <c r="JBV98" s="555"/>
      <c r="JBW98" s="555"/>
      <c r="JBX98" s="555"/>
      <c r="JBY98" s="555"/>
      <c r="JBZ98" s="555"/>
      <c r="JCA98" s="555"/>
      <c r="JCB98" s="555"/>
      <c r="JCC98" s="555"/>
      <c r="JCD98" s="555"/>
      <c r="JCE98" s="555"/>
      <c r="JCF98" s="555"/>
      <c r="JCG98" s="555"/>
      <c r="JCH98" s="555"/>
      <c r="JCI98" s="555"/>
      <c r="JCJ98" s="555"/>
      <c r="JCK98" s="555"/>
      <c r="JCL98" s="555"/>
      <c r="JCM98" s="555"/>
      <c r="JCN98" s="555"/>
      <c r="JCO98" s="555"/>
      <c r="JCP98" s="555"/>
      <c r="JCQ98" s="555"/>
      <c r="JCR98" s="555"/>
      <c r="JCS98" s="555"/>
      <c r="JCT98" s="555"/>
      <c r="JCU98" s="555"/>
      <c r="JCV98" s="555"/>
      <c r="JCW98" s="555"/>
      <c r="JCX98" s="555"/>
      <c r="JCY98" s="555"/>
      <c r="JCZ98" s="555"/>
      <c r="JDA98" s="555"/>
      <c r="JDB98" s="555"/>
      <c r="JDC98" s="555"/>
      <c r="JDD98" s="555"/>
      <c r="JDE98" s="555"/>
      <c r="JDF98" s="555"/>
      <c r="JDG98" s="555"/>
      <c r="JDH98" s="555"/>
      <c r="JDI98" s="555"/>
      <c r="JDJ98" s="555"/>
      <c r="JDK98" s="555"/>
      <c r="JDL98" s="555"/>
      <c r="JDM98" s="555"/>
      <c r="JDN98" s="555"/>
      <c r="JDO98" s="555"/>
      <c r="JDP98" s="555"/>
      <c r="JDQ98" s="555"/>
      <c r="JDR98" s="555"/>
      <c r="JDS98" s="555"/>
      <c r="JDT98" s="555"/>
      <c r="JDU98" s="555"/>
      <c r="JDV98" s="555"/>
      <c r="JDW98" s="555"/>
      <c r="JDX98" s="555"/>
      <c r="JDY98" s="555"/>
      <c r="JDZ98" s="555"/>
      <c r="JEA98" s="555"/>
      <c r="JEB98" s="555"/>
      <c r="JEC98" s="555"/>
      <c r="JED98" s="555"/>
      <c r="JEE98" s="555"/>
      <c r="JEF98" s="555"/>
      <c r="JEG98" s="555"/>
      <c r="JEH98" s="555"/>
      <c r="JEI98" s="555"/>
      <c r="JEJ98" s="555"/>
      <c r="JEK98" s="555"/>
      <c r="JEL98" s="555"/>
      <c r="JEM98" s="555"/>
      <c r="JEN98" s="555"/>
      <c r="JEO98" s="555"/>
      <c r="JEP98" s="555"/>
      <c r="JEQ98" s="555"/>
      <c r="JER98" s="555"/>
      <c r="JES98" s="555"/>
      <c r="JET98" s="555"/>
      <c r="JEU98" s="555"/>
      <c r="JEV98" s="555"/>
      <c r="JEW98" s="555"/>
      <c r="JEX98" s="555"/>
      <c r="JEY98" s="555"/>
      <c r="JEZ98" s="555"/>
      <c r="JFA98" s="555"/>
      <c r="JFB98" s="555"/>
      <c r="JFC98" s="555"/>
      <c r="JFD98" s="555"/>
      <c r="JFE98" s="555"/>
      <c r="JFF98" s="555"/>
      <c r="JFG98" s="555"/>
      <c r="JFH98" s="555"/>
      <c r="JFI98" s="555"/>
      <c r="JFJ98" s="555"/>
      <c r="JFK98" s="555"/>
      <c r="JFL98" s="555"/>
      <c r="JFM98" s="555"/>
      <c r="JFN98" s="555"/>
      <c r="JFO98" s="555"/>
      <c r="JFP98" s="555"/>
      <c r="JFQ98" s="555"/>
      <c r="JFR98" s="555"/>
      <c r="JFS98" s="555"/>
      <c r="JFT98" s="555"/>
      <c r="JFU98" s="555"/>
      <c r="JFV98" s="555"/>
      <c r="JFW98" s="555"/>
      <c r="JFX98" s="555"/>
      <c r="JFY98" s="555"/>
      <c r="JFZ98" s="555"/>
      <c r="JGA98" s="555"/>
      <c r="JGB98" s="555"/>
      <c r="JGC98" s="555"/>
      <c r="JGD98" s="555"/>
      <c r="JGE98" s="555"/>
      <c r="JGF98" s="555"/>
      <c r="JGG98" s="555"/>
      <c r="JGH98" s="555"/>
      <c r="JGI98" s="555"/>
      <c r="JGJ98" s="555"/>
      <c r="JGK98" s="555"/>
      <c r="JGL98" s="555"/>
      <c r="JGM98" s="555"/>
      <c r="JGN98" s="555"/>
      <c r="JGO98" s="555"/>
      <c r="JGP98" s="555"/>
      <c r="JGQ98" s="555"/>
      <c r="JGR98" s="555"/>
      <c r="JGS98" s="555"/>
      <c r="JGT98" s="555"/>
      <c r="JGU98" s="555"/>
      <c r="JGV98" s="555"/>
      <c r="JGW98" s="555"/>
      <c r="JGX98" s="555"/>
      <c r="JGY98" s="555"/>
      <c r="JGZ98" s="555"/>
      <c r="JHA98" s="555"/>
      <c r="JHB98" s="555"/>
      <c r="JHC98" s="555"/>
      <c r="JHD98" s="555"/>
      <c r="JHE98" s="555"/>
      <c r="JHF98" s="555"/>
      <c r="JHG98" s="555"/>
      <c r="JHH98" s="555"/>
      <c r="JHI98" s="555"/>
      <c r="JHJ98" s="555"/>
      <c r="JHK98" s="555"/>
      <c r="JHL98" s="555"/>
      <c r="JHM98" s="555"/>
      <c r="JHN98" s="555"/>
      <c r="JHO98" s="555"/>
      <c r="JHP98" s="555"/>
      <c r="JHQ98" s="555"/>
      <c r="JHR98" s="555"/>
      <c r="JHS98" s="555"/>
      <c r="JHT98" s="555"/>
      <c r="JHU98" s="555"/>
      <c r="JHV98" s="555"/>
      <c r="JHW98" s="555"/>
      <c r="JHX98" s="555"/>
      <c r="JHY98" s="555"/>
      <c r="JHZ98" s="555"/>
      <c r="JIA98" s="555"/>
      <c r="JIB98" s="555"/>
      <c r="JIC98" s="555"/>
      <c r="JID98" s="555"/>
      <c r="JIE98" s="555"/>
      <c r="JIF98" s="555"/>
      <c r="JIG98" s="555"/>
      <c r="JIH98" s="555"/>
      <c r="JII98" s="555"/>
      <c r="JIJ98" s="555"/>
      <c r="JIK98" s="555"/>
      <c r="JIL98" s="555"/>
      <c r="JIM98" s="555"/>
      <c r="JIN98" s="555"/>
      <c r="JIO98" s="555"/>
      <c r="JIP98" s="555"/>
      <c r="JIQ98" s="555"/>
      <c r="JIR98" s="555"/>
      <c r="JIS98" s="555"/>
      <c r="JIT98" s="555"/>
      <c r="JIU98" s="555"/>
      <c r="JIV98" s="555"/>
      <c r="JIW98" s="555"/>
      <c r="JIX98" s="555"/>
      <c r="JIY98" s="555"/>
      <c r="JIZ98" s="555"/>
      <c r="JJA98" s="555"/>
      <c r="JJB98" s="555"/>
      <c r="JJC98" s="555"/>
      <c r="JJD98" s="555"/>
      <c r="JJE98" s="555"/>
      <c r="JJF98" s="555"/>
      <c r="JJG98" s="555"/>
      <c r="JJH98" s="555"/>
      <c r="JJI98" s="555"/>
      <c r="JJJ98" s="555"/>
      <c r="JJK98" s="555"/>
      <c r="JJL98" s="555"/>
      <c r="JJM98" s="555"/>
      <c r="JJN98" s="555"/>
      <c r="JJO98" s="555"/>
      <c r="JJP98" s="555"/>
      <c r="JJQ98" s="555"/>
      <c r="JJR98" s="555"/>
      <c r="JJS98" s="555"/>
      <c r="JJT98" s="555"/>
      <c r="JJU98" s="555"/>
      <c r="JJV98" s="555"/>
      <c r="JJW98" s="555"/>
      <c r="JJX98" s="555"/>
      <c r="JJY98" s="555"/>
      <c r="JJZ98" s="555"/>
      <c r="JKA98" s="555"/>
      <c r="JKB98" s="555"/>
      <c r="JKC98" s="555"/>
      <c r="JKD98" s="555"/>
      <c r="JKE98" s="555"/>
      <c r="JKF98" s="555"/>
      <c r="JKG98" s="555"/>
      <c r="JKH98" s="555"/>
      <c r="JKI98" s="555"/>
      <c r="JKJ98" s="555"/>
      <c r="JKK98" s="555"/>
      <c r="JKL98" s="555"/>
      <c r="JKM98" s="555"/>
      <c r="JKN98" s="555"/>
      <c r="JKO98" s="555"/>
      <c r="JKP98" s="555"/>
      <c r="JKQ98" s="555"/>
      <c r="JKR98" s="555"/>
      <c r="JKS98" s="555"/>
      <c r="JKT98" s="555"/>
      <c r="JKU98" s="555"/>
      <c r="JKV98" s="555"/>
      <c r="JKW98" s="555"/>
      <c r="JKX98" s="555"/>
      <c r="JKY98" s="555"/>
      <c r="JKZ98" s="555"/>
      <c r="JLA98" s="555"/>
      <c r="JLB98" s="555"/>
      <c r="JLC98" s="555"/>
      <c r="JLD98" s="555"/>
      <c r="JLE98" s="555"/>
      <c r="JLF98" s="555"/>
      <c r="JLG98" s="555"/>
      <c r="JLH98" s="555"/>
      <c r="JLI98" s="555"/>
      <c r="JLJ98" s="555"/>
      <c r="JLK98" s="555"/>
      <c r="JLL98" s="555"/>
      <c r="JLM98" s="555"/>
      <c r="JLN98" s="555"/>
      <c r="JLO98" s="555"/>
      <c r="JLP98" s="555"/>
      <c r="JLQ98" s="555"/>
      <c r="JLR98" s="555"/>
      <c r="JLS98" s="555"/>
      <c r="JLT98" s="555"/>
      <c r="JLU98" s="555"/>
      <c r="JLV98" s="555"/>
      <c r="JLW98" s="555"/>
      <c r="JLX98" s="555"/>
      <c r="JLY98" s="555"/>
      <c r="JLZ98" s="555"/>
      <c r="JMA98" s="555"/>
      <c r="JMB98" s="555"/>
      <c r="JMC98" s="555"/>
      <c r="JMD98" s="555"/>
      <c r="JME98" s="555"/>
      <c r="JMF98" s="555"/>
      <c r="JMG98" s="555"/>
      <c r="JMH98" s="555"/>
      <c r="JMI98" s="555"/>
      <c r="JMJ98" s="555"/>
      <c r="JMK98" s="555"/>
      <c r="JML98" s="555"/>
      <c r="JMM98" s="555"/>
      <c r="JMN98" s="555"/>
      <c r="JMO98" s="555"/>
      <c r="JMP98" s="555"/>
      <c r="JMQ98" s="555"/>
      <c r="JMR98" s="555"/>
      <c r="JMS98" s="555"/>
      <c r="JMT98" s="555"/>
      <c r="JMU98" s="555"/>
      <c r="JMV98" s="555"/>
      <c r="JMW98" s="555"/>
      <c r="JMX98" s="555"/>
      <c r="JMY98" s="555"/>
      <c r="JMZ98" s="555"/>
      <c r="JNA98" s="555"/>
      <c r="JNB98" s="555"/>
      <c r="JNC98" s="555"/>
      <c r="JND98" s="555"/>
      <c r="JNE98" s="555"/>
      <c r="JNF98" s="555"/>
      <c r="JNG98" s="555"/>
      <c r="JNH98" s="555"/>
      <c r="JNI98" s="555"/>
      <c r="JNJ98" s="555"/>
      <c r="JNK98" s="555"/>
      <c r="JNL98" s="555"/>
      <c r="JNM98" s="555"/>
      <c r="JNN98" s="555"/>
      <c r="JNO98" s="555"/>
      <c r="JNP98" s="555"/>
      <c r="JNQ98" s="555"/>
      <c r="JNR98" s="555"/>
      <c r="JNS98" s="555"/>
      <c r="JNT98" s="555"/>
      <c r="JNU98" s="555"/>
      <c r="JNV98" s="555"/>
      <c r="JNW98" s="555"/>
      <c r="JNX98" s="555"/>
      <c r="JNY98" s="555"/>
      <c r="JNZ98" s="555"/>
      <c r="JOA98" s="555"/>
      <c r="JOB98" s="555"/>
      <c r="JOC98" s="555"/>
      <c r="JOD98" s="555"/>
      <c r="JOE98" s="555"/>
      <c r="JOF98" s="555"/>
      <c r="JOG98" s="555"/>
      <c r="JOH98" s="555"/>
      <c r="JOI98" s="555"/>
      <c r="JOJ98" s="555"/>
      <c r="JOK98" s="555"/>
      <c r="JOL98" s="555"/>
      <c r="JOM98" s="555"/>
      <c r="JON98" s="555"/>
      <c r="JOO98" s="555"/>
      <c r="JOP98" s="555"/>
      <c r="JOQ98" s="555"/>
      <c r="JOR98" s="555"/>
      <c r="JOS98" s="555"/>
      <c r="JOT98" s="555"/>
      <c r="JOU98" s="555"/>
      <c r="JOV98" s="555"/>
      <c r="JOW98" s="555"/>
      <c r="JOX98" s="555"/>
      <c r="JOY98" s="555"/>
      <c r="JOZ98" s="555"/>
      <c r="JPA98" s="555"/>
      <c r="JPB98" s="555"/>
      <c r="JPC98" s="555"/>
      <c r="JPD98" s="555"/>
      <c r="JPE98" s="555"/>
      <c r="JPF98" s="555"/>
      <c r="JPG98" s="555"/>
      <c r="JPH98" s="555"/>
      <c r="JPI98" s="555"/>
      <c r="JPJ98" s="555"/>
      <c r="JPK98" s="555"/>
      <c r="JPL98" s="555"/>
      <c r="JPM98" s="555"/>
      <c r="JPN98" s="555"/>
      <c r="JPO98" s="555"/>
      <c r="JPP98" s="555"/>
      <c r="JPQ98" s="555"/>
      <c r="JPR98" s="555"/>
      <c r="JPS98" s="555"/>
      <c r="JPT98" s="555"/>
      <c r="JPU98" s="555"/>
      <c r="JPV98" s="555"/>
      <c r="JPW98" s="555"/>
      <c r="JPX98" s="555"/>
      <c r="JPY98" s="555"/>
      <c r="JPZ98" s="555"/>
      <c r="JQA98" s="555"/>
      <c r="JQB98" s="555"/>
      <c r="JQC98" s="555"/>
      <c r="JQD98" s="555"/>
      <c r="JQE98" s="555"/>
      <c r="JQF98" s="555"/>
      <c r="JQG98" s="555"/>
      <c r="JQH98" s="555"/>
      <c r="JQI98" s="555"/>
      <c r="JQJ98" s="555"/>
      <c r="JQK98" s="555"/>
      <c r="JQL98" s="555"/>
      <c r="JQM98" s="555"/>
      <c r="JQN98" s="555"/>
      <c r="JQO98" s="555"/>
      <c r="JQP98" s="555"/>
      <c r="JQQ98" s="555"/>
      <c r="JQR98" s="555"/>
      <c r="JQS98" s="555"/>
      <c r="JQT98" s="555"/>
      <c r="JQU98" s="555"/>
      <c r="JQV98" s="555"/>
      <c r="JQW98" s="555"/>
      <c r="JQX98" s="555"/>
      <c r="JQY98" s="555"/>
      <c r="JQZ98" s="555"/>
      <c r="JRA98" s="555"/>
      <c r="JRB98" s="555"/>
      <c r="JRC98" s="555"/>
      <c r="JRD98" s="555"/>
      <c r="JRE98" s="555"/>
      <c r="JRF98" s="555"/>
      <c r="JRG98" s="555"/>
      <c r="JRH98" s="555"/>
      <c r="JRI98" s="555"/>
      <c r="JRJ98" s="555"/>
      <c r="JRK98" s="555"/>
      <c r="JRL98" s="555"/>
      <c r="JRM98" s="555"/>
      <c r="JRN98" s="555"/>
      <c r="JRO98" s="555"/>
      <c r="JRP98" s="555"/>
      <c r="JRQ98" s="555"/>
      <c r="JRR98" s="555"/>
      <c r="JRS98" s="555"/>
      <c r="JRT98" s="555"/>
      <c r="JRU98" s="555"/>
      <c r="JRV98" s="555"/>
      <c r="JRW98" s="555"/>
      <c r="JRX98" s="555"/>
      <c r="JRY98" s="555"/>
      <c r="JRZ98" s="555"/>
      <c r="JSA98" s="555"/>
      <c r="JSB98" s="555"/>
      <c r="JSC98" s="555"/>
      <c r="JSD98" s="555"/>
      <c r="JSE98" s="555"/>
      <c r="JSF98" s="555"/>
      <c r="JSG98" s="555"/>
      <c r="JSH98" s="555"/>
      <c r="JSI98" s="555"/>
      <c r="JSJ98" s="555"/>
      <c r="JSK98" s="555"/>
      <c r="JSL98" s="555"/>
      <c r="JSM98" s="555"/>
      <c r="JSN98" s="555"/>
      <c r="JSO98" s="555"/>
      <c r="JSP98" s="555"/>
      <c r="JSQ98" s="555"/>
      <c r="JSR98" s="555"/>
      <c r="JSS98" s="555"/>
      <c r="JST98" s="555"/>
      <c r="JSU98" s="555"/>
      <c r="JSV98" s="555"/>
      <c r="JSW98" s="555"/>
      <c r="JSX98" s="555"/>
      <c r="JSY98" s="555"/>
      <c r="JSZ98" s="555"/>
      <c r="JTA98" s="555"/>
      <c r="JTB98" s="555"/>
      <c r="JTC98" s="555"/>
      <c r="JTD98" s="555"/>
      <c r="JTE98" s="555"/>
      <c r="JTF98" s="555"/>
      <c r="JTG98" s="555"/>
      <c r="JTH98" s="555"/>
      <c r="JTI98" s="555"/>
      <c r="JTJ98" s="555"/>
      <c r="JTK98" s="555"/>
      <c r="JTL98" s="555"/>
      <c r="JTM98" s="555"/>
      <c r="JTN98" s="555"/>
      <c r="JTO98" s="555"/>
      <c r="JTP98" s="555"/>
      <c r="JTQ98" s="555"/>
      <c r="JTR98" s="555"/>
      <c r="JTS98" s="555"/>
      <c r="JTT98" s="555"/>
      <c r="JTU98" s="555"/>
      <c r="JTV98" s="555"/>
      <c r="JTW98" s="555"/>
      <c r="JTX98" s="555"/>
      <c r="JTY98" s="555"/>
      <c r="JTZ98" s="555"/>
      <c r="JUA98" s="555"/>
      <c r="JUB98" s="555"/>
      <c r="JUC98" s="555"/>
      <c r="JUD98" s="555"/>
      <c r="JUE98" s="555"/>
      <c r="JUF98" s="555"/>
      <c r="JUG98" s="555"/>
      <c r="JUH98" s="555"/>
      <c r="JUI98" s="555"/>
      <c r="JUJ98" s="555"/>
      <c r="JUK98" s="555"/>
      <c r="JUL98" s="555"/>
      <c r="JUM98" s="555"/>
      <c r="JUN98" s="555"/>
      <c r="JUO98" s="555"/>
      <c r="JUP98" s="555"/>
      <c r="JUQ98" s="555"/>
      <c r="JUR98" s="555"/>
      <c r="JUS98" s="555"/>
      <c r="JUT98" s="555"/>
      <c r="JUU98" s="555"/>
      <c r="JUV98" s="555"/>
      <c r="JUW98" s="555"/>
      <c r="JUX98" s="555"/>
      <c r="JUY98" s="555"/>
      <c r="JUZ98" s="555"/>
      <c r="JVA98" s="555"/>
      <c r="JVB98" s="555"/>
      <c r="JVC98" s="555"/>
      <c r="JVD98" s="555"/>
      <c r="JVE98" s="555"/>
      <c r="JVF98" s="555"/>
      <c r="JVG98" s="555"/>
      <c r="JVH98" s="555"/>
      <c r="JVI98" s="555"/>
      <c r="JVJ98" s="555"/>
      <c r="JVK98" s="555"/>
      <c r="JVL98" s="555"/>
      <c r="JVM98" s="555"/>
      <c r="JVN98" s="555"/>
      <c r="JVO98" s="555"/>
      <c r="JVP98" s="555"/>
      <c r="JVQ98" s="555"/>
      <c r="JVR98" s="555"/>
      <c r="JVS98" s="555"/>
      <c r="JVT98" s="555"/>
      <c r="JVU98" s="555"/>
      <c r="JVV98" s="555"/>
      <c r="JVW98" s="555"/>
      <c r="JVX98" s="555"/>
      <c r="JVY98" s="555"/>
      <c r="JVZ98" s="555"/>
      <c r="JWA98" s="555"/>
      <c r="JWB98" s="555"/>
      <c r="JWC98" s="555"/>
      <c r="JWD98" s="555"/>
      <c r="JWE98" s="555"/>
      <c r="JWF98" s="555"/>
      <c r="JWG98" s="555"/>
      <c r="JWH98" s="555"/>
      <c r="JWI98" s="555"/>
      <c r="JWJ98" s="555"/>
      <c r="JWK98" s="555"/>
      <c r="JWL98" s="555"/>
      <c r="JWM98" s="555"/>
      <c r="JWN98" s="555"/>
      <c r="JWO98" s="555"/>
      <c r="JWP98" s="555"/>
      <c r="JWQ98" s="555"/>
      <c r="JWR98" s="555"/>
      <c r="JWS98" s="555"/>
      <c r="JWT98" s="555"/>
      <c r="JWU98" s="555"/>
      <c r="JWV98" s="555"/>
      <c r="JWW98" s="555"/>
      <c r="JWX98" s="555"/>
      <c r="JWY98" s="555"/>
      <c r="JWZ98" s="555"/>
      <c r="JXA98" s="555"/>
      <c r="JXB98" s="555"/>
      <c r="JXC98" s="555"/>
      <c r="JXD98" s="555"/>
      <c r="JXE98" s="555"/>
      <c r="JXF98" s="555"/>
      <c r="JXG98" s="555"/>
      <c r="JXH98" s="555"/>
      <c r="JXI98" s="555"/>
      <c r="JXJ98" s="555"/>
      <c r="JXK98" s="555"/>
      <c r="JXL98" s="555"/>
      <c r="JXM98" s="555"/>
      <c r="JXN98" s="555"/>
      <c r="JXO98" s="555"/>
      <c r="JXP98" s="555"/>
      <c r="JXQ98" s="555"/>
      <c r="JXR98" s="555"/>
      <c r="JXS98" s="555"/>
      <c r="JXT98" s="555"/>
      <c r="JXU98" s="555"/>
      <c r="JXV98" s="555"/>
      <c r="JXW98" s="555"/>
      <c r="JXX98" s="555"/>
      <c r="JXY98" s="555"/>
      <c r="JXZ98" s="555"/>
      <c r="JYA98" s="555"/>
      <c r="JYB98" s="555"/>
      <c r="JYC98" s="555"/>
      <c r="JYD98" s="555"/>
      <c r="JYE98" s="555"/>
      <c r="JYF98" s="555"/>
      <c r="JYG98" s="555"/>
      <c r="JYH98" s="555"/>
      <c r="JYI98" s="555"/>
      <c r="JYJ98" s="555"/>
      <c r="JYK98" s="555"/>
      <c r="JYL98" s="555"/>
      <c r="JYM98" s="555"/>
      <c r="JYN98" s="555"/>
      <c r="JYO98" s="555"/>
      <c r="JYP98" s="555"/>
      <c r="JYQ98" s="555"/>
      <c r="JYR98" s="555"/>
      <c r="JYS98" s="555"/>
      <c r="JYT98" s="555"/>
      <c r="JYU98" s="555"/>
      <c r="JYV98" s="555"/>
      <c r="JYW98" s="555"/>
      <c r="JYX98" s="555"/>
      <c r="JYY98" s="555"/>
      <c r="JYZ98" s="555"/>
      <c r="JZA98" s="555"/>
      <c r="JZB98" s="555"/>
      <c r="JZC98" s="555"/>
      <c r="JZD98" s="555"/>
      <c r="JZE98" s="555"/>
      <c r="JZF98" s="555"/>
      <c r="JZG98" s="555"/>
      <c r="JZH98" s="555"/>
      <c r="JZI98" s="555"/>
      <c r="JZJ98" s="555"/>
      <c r="JZK98" s="555"/>
      <c r="JZL98" s="555"/>
      <c r="JZM98" s="555"/>
      <c r="JZN98" s="555"/>
      <c r="JZO98" s="555"/>
      <c r="JZP98" s="555"/>
      <c r="JZQ98" s="555"/>
      <c r="JZR98" s="555"/>
      <c r="JZS98" s="555"/>
      <c r="JZT98" s="555"/>
      <c r="JZU98" s="555"/>
      <c r="JZV98" s="555"/>
      <c r="JZW98" s="555"/>
      <c r="JZX98" s="555"/>
      <c r="JZY98" s="555"/>
      <c r="JZZ98" s="555"/>
      <c r="KAA98" s="555"/>
      <c r="KAB98" s="555"/>
      <c r="KAC98" s="555"/>
      <c r="KAD98" s="555"/>
      <c r="KAE98" s="555"/>
      <c r="KAF98" s="555"/>
      <c r="KAG98" s="555"/>
      <c r="KAH98" s="555"/>
      <c r="KAI98" s="555"/>
      <c r="KAJ98" s="555"/>
      <c r="KAK98" s="555"/>
      <c r="KAL98" s="555"/>
      <c r="KAM98" s="555"/>
      <c r="KAN98" s="555"/>
      <c r="KAO98" s="555"/>
      <c r="KAP98" s="555"/>
      <c r="KAQ98" s="555"/>
      <c r="KAR98" s="555"/>
      <c r="KAS98" s="555"/>
      <c r="KAT98" s="555"/>
      <c r="KAU98" s="555"/>
      <c r="KAV98" s="555"/>
      <c r="KAW98" s="555"/>
      <c r="KAX98" s="555"/>
      <c r="KAY98" s="555"/>
      <c r="KAZ98" s="555"/>
      <c r="KBA98" s="555"/>
      <c r="KBB98" s="555"/>
      <c r="KBC98" s="555"/>
      <c r="KBD98" s="555"/>
      <c r="KBE98" s="555"/>
      <c r="KBF98" s="555"/>
      <c r="KBG98" s="555"/>
      <c r="KBH98" s="555"/>
      <c r="KBI98" s="555"/>
      <c r="KBJ98" s="555"/>
      <c r="KBK98" s="555"/>
      <c r="KBL98" s="555"/>
      <c r="KBM98" s="555"/>
      <c r="KBN98" s="555"/>
      <c r="KBO98" s="555"/>
      <c r="KBP98" s="555"/>
      <c r="KBQ98" s="555"/>
      <c r="KBR98" s="555"/>
      <c r="KBS98" s="555"/>
      <c r="KBT98" s="555"/>
      <c r="KBU98" s="555"/>
      <c r="KBV98" s="555"/>
      <c r="KBW98" s="555"/>
      <c r="KBX98" s="555"/>
      <c r="KBY98" s="555"/>
      <c r="KBZ98" s="555"/>
      <c r="KCA98" s="555"/>
      <c r="KCB98" s="555"/>
      <c r="KCC98" s="555"/>
      <c r="KCD98" s="555"/>
      <c r="KCE98" s="555"/>
      <c r="KCF98" s="555"/>
      <c r="KCG98" s="555"/>
      <c r="KCH98" s="555"/>
      <c r="KCI98" s="555"/>
      <c r="KCJ98" s="555"/>
      <c r="KCK98" s="555"/>
      <c r="KCL98" s="555"/>
      <c r="KCM98" s="555"/>
      <c r="KCN98" s="555"/>
      <c r="KCO98" s="555"/>
      <c r="KCP98" s="555"/>
      <c r="KCQ98" s="555"/>
      <c r="KCR98" s="555"/>
      <c r="KCS98" s="555"/>
      <c r="KCT98" s="555"/>
      <c r="KCU98" s="555"/>
      <c r="KCV98" s="555"/>
      <c r="KCW98" s="555"/>
      <c r="KCX98" s="555"/>
      <c r="KCY98" s="555"/>
      <c r="KCZ98" s="555"/>
      <c r="KDA98" s="555"/>
      <c r="KDB98" s="555"/>
      <c r="KDC98" s="555"/>
      <c r="KDD98" s="555"/>
      <c r="KDE98" s="555"/>
      <c r="KDF98" s="555"/>
      <c r="KDG98" s="555"/>
      <c r="KDH98" s="555"/>
      <c r="KDI98" s="555"/>
      <c r="KDJ98" s="555"/>
      <c r="KDK98" s="555"/>
      <c r="KDL98" s="555"/>
      <c r="KDM98" s="555"/>
      <c r="KDN98" s="555"/>
      <c r="KDO98" s="555"/>
      <c r="KDP98" s="555"/>
      <c r="KDQ98" s="555"/>
      <c r="KDR98" s="555"/>
      <c r="KDS98" s="555"/>
      <c r="KDT98" s="555"/>
      <c r="KDU98" s="555"/>
      <c r="KDV98" s="555"/>
      <c r="KDW98" s="555"/>
      <c r="KDX98" s="555"/>
      <c r="KDY98" s="555"/>
      <c r="KDZ98" s="555"/>
      <c r="KEA98" s="555"/>
      <c r="KEB98" s="555"/>
      <c r="KEC98" s="555"/>
      <c r="KED98" s="555"/>
      <c r="KEE98" s="555"/>
      <c r="KEF98" s="555"/>
      <c r="KEG98" s="555"/>
      <c r="KEH98" s="555"/>
      <c r="KEI98" s="555"/>
      <c r="KEJ98" s="555"/>
      <c r="KEK98" s="555"/>
      <c r="KEL98" s="555"/>
      <c r="KEM98" s="555"/>
      <c r="KEN98" s="555"/>
      <c r="KEO98" s="555"/>
      <c r="KEP98" s="555"/>
      <c r="KEQ98" s="555"/>
      <c r="KER98" s="555"/>
      <c r="KES98" s="555"/>
      <c r="KET98" s="555"/>
      <c r="KEU98" s="555"/>
      <c r="KEV98" s="555"/>
      <c r="KEW98" s="555"/>
      <c r="KEX98" s="555"/>
      <c r="KEY98" s="555"/>
      <c r="KEZ98" s="555"/>
      <c r="KFA98" s="555"/>
      <c r="KFB98" s="555"/>
      <c r="KFC98" s="555"/>
      <c r="KFD98" s="555"/>
      <c r="KFE98" s="555"/>
      <c r="KFF98" s="555"/>
      <c r="KFG98" s="555"/>
      <c r="KFH98" s="555"/>
      <c r="KFI98" s="555"/>
      <c r="KFJ98" s="555"/>
      <c r="KFK98" s="555"/>
      <c r="KFL98" s="555"/>
      <c r="KFM98" s="555"/>
      <c r="KFN98" s="555"/>
      <c r="KFO98" s="555"/>
      <c r="KFP98" s="555"/>
      <c r="KFQ98" s="555"/>
      <c r="KFR98" s="555"/>
      <c r="KFS98" s="555"/>
      <c r="KFT98" s="555"/>
      <c r="KFU98" s="555"/>
      <c r="KFV98" s="555"/>
      <c r="KFW98" s="555"/>
      <c r="KFX98" s="555"/>
      <c r="KFY98" s="555"/>
      <c r="KFZ98" s="555"/>
      <c r="KGA98" s="555"/>
      <c r="KGB98" s="555"/>
      <c r="KGC98" s="555"/>
      <c r="KGD98" s="555"/>
      <c r="KGE98" s="555"/>
      <c r="KGF98" s="555"/>
      <c r="KGG98" s="555"/>
      <c r="KGH98" s="555"/>
      <c r="KGI98" s="555"/>
      <c r="KGJ98" s="555"/>
      <c r="KGK98" s="555"/>
      <c r="KGL98" s="555"/>
      <c r="KGM98" s="555"/>
      <c r="KGN98" s="555"/>
      <c r="KGO98" s="555"/>
      <c r="KGP98" s="555"/>
      <c r="KGQ98" s="555"/>
      <c r="KGR98" s="555"/>
      <c r="KGS98" s="555"/>
      <c r="KGT98" s="555"/>
      <c r="KGU98" s="555"/>
      <c r="KGV98" s="555"/>
      <c r="KGW98" s="555"/>
      <c r="KGX98" s="555"/>
      <c r="KGY98" s="555"/>
      <c r="KGZ98" s="555"/>
      <c r="KHA98" s="555"/>
      <c r="KHB98" s="555"/>
      <c r="KHC98" s="555"/>
      <c r="KHD98" s="555"/>
      <c r="KHE98" s="555"/>
      <c r="KHF98" s="555"/>
      <c r="KHG98" s="555"/>
      <c r="KHH98" s="555"/>
      <c r="KHI98" s="555"/>
      <c r="KHJ98" s="555"/>
      <c r="KHK98" s="555"/>
      <c r="KHL98" s="555"/>
      <c r="KHM98" s="555"/>
      <c r="KHN98" s="555"/>
      <c r="KHO98" s="555"/>
      <c r="KHP98" s="555"/>
      <c r="KHQ98" s="555"/>
      <c r="KHR98" s="555"/>
      <c r="KHS98" s="555"/>
      <c r="KHT98" s="555"/>
      <c r="KHU98" s="555"/>
      <c r="KHV98" s="555"/>
      <c r="KHW98" s="555"/>
      <c r="KHX98" s="555"/>
      <c r="KHY98" s="555"/>
      <c r="KHZ98" s="555"/>
      <c r="KIA98" s="555"/>
      <c r="KIB98" s="555"/>
      <c r="KIC98" s="555"/>
      <c r="KID98" s="555"/>
      <c r="KIE98" s="555"/>
      <c r="KIF98" s="555"/>
      <c r="KIG98" s="555"/>
      <c r="KIH98" s="555"/>
      <c r="KII98" s="555"/>
      <c r="KIJ98" s="555"/>
      <c r="KIK98" s="555"/>
      <c r="KIL98" s="555"/>
      <c r="KIM98" s="555"/>
      <c r="KIN98" s="555"/>
      <c r="KIO98" s="555"/>
      <c r="KIP98" s="555"/>
      <c r="KIQ98" s="555"/>
      <c r="KIR98" s="555"/>
      <c r="KIS98" s="555"/>
      <c r="KIT98" s="555"/>
      <c r="KIU98" s="555"/>
      <c r="KIV98" s="555"/>
      <c r="KIW98" s="555"/>
      <c r="KIX98" s="555"/>
      <c r="KIY98" s="555"/>
      <c r="KIZ98" s="555"/>
      <c r="KJA98" s="555"/>
      <c r="KJB98" s="555"/>
      <c r="KJC98" s="555"/>
      <c r="KJD98" s="555"/>
      <c r="KJE98" s="555"/>
      <c r="KJF98" s="555"/>
      <c r="KJG98" s="555"/>
      <c r="KJH98" s="555"/>
      <c r="KJI98" s="555"/>
      <c r="KJJ98" s="555"/>
      <c r="KJK98" s="555"/>
      <c r="KJL98" s="555"/>
      <c r="KJM98" s="555"/>
      <c r="KJN98" s="555"/>
      <c r="KJO98" s="555"/>
      <c r="KJP98" s="555"/>
      <c r="KJQ98" s="555"/>
      <c r="KJR98" s="555"/>
      <c r="KJS98" s="555"/>
      <c r="KJT98" s="555"/>
      <c r="KJU98" s="555"/>
      <c r="KJV98" s="555"/>
      <c r="KJW98" s="555"/>
      <c r="KJX98" s="555"/>
      <c r="KJY98" s="555"/>
      <c r="KJZ98" s="555"/>
      <c r="KKA98" s="555"/>
      <c r="KKB98" s="555"/>
      <c r="KKC98" s="555"/>
      <c r="KKD98" s="555"/>
      <c r="KKE98" s="555"/>
      <c r="KKF98" s="555"/>
      <c r="KKG98" s="555"/>
      <c r="KKH98" s="555"/>
      <c r="KKI98" s="555"/>
      <c r="KKJ98" s="555"/>
      <c r="KKK98" s="555"/>
      <c r="KKL98" s="555"/>
      <c r="KKM98" s="555"/>
      <c r="KKN98" s="555"/>
      <c r="KKO98" s="555"/>
      <c r="KKP98" s="555"/>
      <c r="KKQ98" s="555"/>
      <c r="KKR98" s="555"/>
      <c r="KKS98" s="555"/>
      <c r="KKT98" s="555"/>
      <c r="KKU98" s="555"/>
      <c r="KKV98" s="555"/>
      <c r="KKW98" s="555"/>
      <c r="KKX98" s="555"/>
      <c r="KKY98" s="555"/>
      <c r="KKZ98" s="555"/>
      <c r="KLA98" s="555"/>
      <c r="KLB98" s="555"/>
      <c r="KLC98" s="555"/>
      <c r="KLD98" s="555"/>
      <c r="KLE98" s="555"/>
      <c r="KLF98" s="555"/>
      <c r="KLG98" s="555"/>
      <c r="KLH98" s="555"/>
      <c r="KLI98" s="555"/>
      <c r="KLJ98" s="555"/>
      <c r="KLK98" s="555"/>
      <c r="KLL98" s="555"/>
      <c r="KLM98" s="555"/>
      <c r="KLN98" s="555"/>
      <c r="KLO98" s="555"/>
      <c r="KLP98" s="555"/>
      <c r="KLQ98" s="555"/>
      <c r="KLR98" s="555"/>
      <c r="KLS98" s="555"/>
      <c r="KLT98" s="555"/>
      <c r="KLU98" s="555"/>
      <c r="KLV98" s="555"/>
      <c r="KLW98" s="555"/>
      <c r="KLX98" s="555"/>
      <c r="KLY98" s="555"/>
      <c r="KLZ98" s="555"/>
      <c r="KMA98" s="555"/>
      <c r="KMB98" s="555"/>
      <c r="KMC98" s="555"/>
      <c r="KMD98" s="555"/>
      <c r="KME98" s="555"/>
      <c r="KMF98" s="555"/>
      <c r="KMG98" s="555"/>
      <c r="KMH98" s="555"/>
      <c r="KMI98" s="555"/>
      <c r="KMJ98" s="555"/>
      <c r="KMK98" s="555"/>
      <c r="KML98" s="555"/>
      <c r="KMM98" s="555"/>
      <c r="KMN98" s="555"/>
      <c r="KMO98" s="555"/>
      <c r="KMP98" s="555"/>
      <c r="KMQ98" s="555"/>
      <c r="KMR98" s="555"/>
      <c r="KMS98" s="555"/>
      <c r="KMT98" s="555"/>
      <c r="KMU98" s="555"/>
      <c r="KMV98" s="555"/>
      <c r="KMW98" s="555"/>
      <c r="KMX98" s="555"/>
      <c r="KMY98" s="555"/>
      <c r="KMZ98" s="555"/>
      <c r="KNA98" s="555"/>
      <c r="KNB98" s="555"/>
      <c r="KNC98" s="555"/>
      <c r="KND98" s="555"/>
      <c r="KNE98" s="555"/>
      <c r="KNF98" s="555"/>
      <c r="KNG98" s="555"/>
      <c r="KNH98" s="555"/>
      <c r="KNI98" s="555"/>
      <c r="KNJ98" s="555"/>
      <c r="KNK98" s="555"/>
      <c r="KNL98" s="555"/>
      <c r="KNM98" s="555"/>
      <c r="KNN98" s="555"/>
      <c r="KNO98" s="555"/>
      <c r="KNP98" s="555"/>
      <c r="KNQ98" s="555"/>
      <c r="KNR98" s="555"/>
      <c r="KNS98" s="555"/>
      <c r="KNT98" s="555"/>
      <c r="KNU98" s="555"/>
      <c r="KNV98" s="555"/>
      <c r="KNW98" s="555"/>
      <c r="KNX98" s="555"/>
      <c r="KNY98" s="555"/>
      <c r="KNZ98" s="555"/>
      <c r="KOA98" s="555"/>
      <c r="KOB98" s="555"/>
      <c r="KOC98" s="555"/>
      <c r="KOD98" s="555"/>
      <c r="KOE98" s="555"/>
      <c r="KOF98" s="555"/>
      <c r="KOG98" s="555"/>
      <c r="KOH98" s="555"/>
      <c r="KOI98" s="555"/>
      <c r="KOJ98" s="555"/>
      <c r="KOK98" s="555"/>
      <c r="KOL98" s="555"/>
      <c r="KOM98" s="555"/>
      <c r="KON98" s="555"/>
      <c r="KOO98" s="555"/>
      <c r="KOP98" s="555"/>
      <c r="KOQ98" s="555"/>
      <c r="KOR98" s="555"/>
      <c r="KOS98" s="555"/>
      <c r="KOT98" s="555"/>
      <c r="KOU98" s="555"/>
      <c r="KOV98" s="555"/>
      <c r="KOW98" s="555"/>
      <c r="KOX98" s="555"/>
      <c r="KOY98" s="555"/>
      <c r="KOZ98" s="555"/>
      <c r="KPA98" s="555"/>
      <c r="KPB98" s="555"/>
      <c r="KPC98" s="555"/>
      <c r="KPD98" s="555"/>
      <c r="KPE98" s="555"/>
      <c r="KPF98" s="555"/>
      <c r="KPG98" s="555"/>
      <c r="KPH98" s="555"/>
      <c r="KPI98" s="555"/>
      <c r="KPJ98" s="555"/>
      <c r="KPK98" s="555"/>
      <c r="KPL98" s="555"/>
      <c r="KPM98" s="555"/>
      <c r="KPN98" s="555"/>
      <c r="KPO98" s="555"/>
      <c r="KPP98" s="555"/>
      <c r="KPQ98" s="555"/>
      <c r="KPR98" s="555"/>
      <c r="KPS98" s="555"/>
      <c r="KPT98" s="555"/>
      <c r="KPU98" s="555"/>
      <c r="KPV98" s="555"/>
      <c r="KPW98" s="555"/>
      <c r="KPX98" s="555"/>
      <c r="KPY98" s="555"/>
      <c r="KPZ98" s="555"/>
      <c r="KQA98" s="555"/>
      <c r="KQB98" s="555"/>
      <c r="KQC98" s="555"/>
      <c r="KQD98" s="555"/>
      <c r="KQE98" s="555"/>
      <c r="KQF98" s="555"/>
      <c r="KQG98" s="555"/>
      <c r="KQH98" s="555"/>
      <c r="KQI98" s="555"/>
      <c r="KQJ98" s="555"/>
      <c r="KQK98" s="555"/>
      <c r="KQL98" s="555"/>
      <c r="KQM98" s="555"/>
      <c r="KQN98" s="555"/>
      <c r="KQO98" s="555"/>
      <c r="KQP98" s="555"/>
      <c r="KQQ98" s="555"/>
      <c r="KQR98" s="555"/>
      <c r="KQS98" s="555"/>
      <c r="KQT98" s="555"/>
      <c r="KQU98" s="555"/>
      <c r="KQV98" s="555"/>
      <c r="KQW98" s="555"/>
      <c r="KQX98" s="555"/>
      <c r="KQY98" s="555"/>
      <c r="KQZ98" s="555"/>
      <c r="KRA98" s="555"/>
      <c r="KRB98" s="555"/>
      <c r="KRC98" s="555"/>
      <c r="KRD98" s="555"/>
      <c r="KRE98" s="555"/>
      <c r="KRF98" s="555"/>
      <c r="KRG98" s="555"/>
      <c r="KRH98" s="555"/>
      <c r="KRI98" s="555"/>
      <c r="KRJ98" s="555"/>
      <c r="KRK98" s="555"/>
      <c r="KRL98" s="555"/>
      <c r="KRM98" s="555"/>
      <c r="KRN98" s="555"/>
      <c r="KRO98" s="555"/>
      <c r="KRP98" s="555"/>
      <c r="KRQ98" s="555"/>
      <c r="KRR98" s="555"/>
      <c r="KRS98" s="555"/>
      <c r="KRT98" s="555"/>
      <c r="KRU98" s="555"/>
      <c r="KRV98" s="555"/>
      <c r="KRW98" s="555"/>
      <c r="KRX98" s="555"/>
      <c r="KRY98" s="555"/>
      <c r="KRZ98" s="555"/>
      <c r="KSA98" s="555"/>
      <c r="KSB98" s="555"/>
      <c r="KSC98" s="555"/>
      <c r="KSD98" s="555"/>
      <c r="KSE98" s="555"/>
      <c r="KSF98" s="555"/>
      <c r="KSG98" s="555"/>
      <c r="KSH98" s="555"/>
      <c r="KSI98" s="555"/>
      <c r="KSJ98" s="555"/>
      <c r="KSK98" s="555"/>
      <c r="KSL98" s="555"/>
      <c r="KSM98" s="555"/>
      <c r="KSN98" s="555"/>
      <c r="KSO98" s="555"/>
      <c r="KSP98" s="555"/>
      <c r="KSQ98" s="555"/>
      <c r="KSR98" s="555"/>
      <c r="KSS98" s="555"/>
      <c r="KST98" s="555"/>
      <c r="KSU98" s="555"/>
      <c r="KSV98" s="555"/>
      <c r="KSW98" s="555"/>
      <c r="KSX98" s="555"/>
      <c r="KSY98" s="555"/>
      <c r="KSZ98" s="555"/>
      <c r="KTA98" s="555"/>
      <c r="KTB98" s="555"/>
      <c r="KTC98" s="555"/>
      <c r="KTD98" s="555"/>
      <c r="KTE98" s="555"/>
      <c r="KTF98" s="555"/>
      <c r="KTG98" s="555"/>
      <c r="KTH98" s="555"/>
      <c r="KTI98" s="555"/>
      <c r="KTJ98" s="555"/>
      <c r="KTK98" s="555"/>
      <c r="KTL98" s="555"/>
      <c r="KTM98" s="555"/>
      <c r="KTN98" s="555"/>
      <c r="KTO98" s="555"/>
      <c r="KTP98" s="555"/>
      <c r="KTQ98" s="555"/>
      <c r="KTR98" s="555"/>
      <c r="KTS98" s="555"/>
      <c r="KTT98" s="555"/>
      <c r="KTU98" s="555"/>
      <c r="KTV98" s="555"/>
      <c r="KTW98" s="555"/>
      <c r="KTX98" s="555"/>
      <c r="KTY98" s="555"/>
      <c r="KTZ98" s="555"/>
      <c r="KUA98" s="555"/>
      <c r="KUB98" s="555"/>
      <c r="KUC98" s="555"/>
      <c r="KUD98" s="555"/>
      <c r="KUE98" s="555"/>
      <c r="KUF98" s="555"/>
      <c r="KUG98" s="555"/>
      <c r="KUH98" s="555"/>
      <c r="KUI98" s="555"/>
      <c r="KUJ98" s="555"/>
      <c r="KUK98" s="555"/>
      <c r="KUL98" s="555"/>
      <c r="KUM98" s="555"/>
      <c r="KUN98" s="555"/>
      <c r="KUO98" s="555"/>
      <c r="KUP98" s="555"/>
      <c r="KUQ98" s="555"/>
      <c r="KUR98" s="555"/>
      <c r="KUS98" s="555"/>
      <c r="KUT98" s="555"/>
      <c r="KUU98" s="555"/>
      <c r="KUV98" s="555"/>
      <c r="KUW98" s="555"/>
      <c r="KUX98" s="555"/>
      <c r="KUY98" s="555"/>
      <c r="KUZ98" s="555"/>
      <c r="KVA98" s="555"/>
      <c r="KVB98" s="555"/>
      <c r="KVC98" s="555"/>
      <c r="KVD98" s="555"/>
      <c r="KVE98" s="555"/>
      <c r="KVF98" s="555"/>
      <c r="KVG98" s="555"/>
      <c r="KVH98" s="555"/>
      <c r="KVI98" s="555"/>
      <c r="KVJ98" s="555"/>
      <c r="KVK98" s="555"/>
      <c r="KVL98" s="555"/>
      <c r="KVM98" s="555"/>
      <c r="KVN98" s="555"/>
      <c r="KVO98" s="555"/>
      <c r="KVP98" s="555"/>
      <c r="KVQ98" s="555"/>
      <c r="KVR98" s="555"/>
      <c r="KVS98" s="555"/>
      <c r="KVT98" s="555"/>
      <c r="KVU98" s="555"/>
      <c r="KVV98" s="555"/>
      <c r="KVW98" s="555"/>
      <c r="KVX98" s="555"/>
      <c r="KVY98" s="555"/>
      <c r="KVZ98" s="555"/>
      <c r="KWA98" s="555"/>
      <c r="KWB98" s="555"/>
      <c r="KWC98" s="555"/>
      <c r="KWD98" s="555"/>
      <c r="KWE98" s="555"/>
      <c r="KWF98" s="555"/>
      <c r="KWG98" s="555"/>
      <c r="KWH98" s="555"/>
      <c r="KWI98" s="555"/>
      <c r="KWJ98" s="555"/>
      <c r="KWK98" s="555"/>
      <c r="KWL98" s="555"/>
      <c r="KWM98" s="555"/>
      <c r="KWN98" s="555"/>
      <c r="KWO98" s="555"/>
      <c r="KWP98" s="555"/>
      <c r="KWQ98" s="555"/>
      <c r="KWR98" s="555"/>
      <c r="KWS98" s="555"/>
      <c r="KWT98" s="555"/>
      <c r="KWU98" s="555"/>
      <c r="KWV98" s="555"/>
      <c r="KWW98" s="555"/>
      <c r="KWX98" s="555"/>
      <c r="KWY98" s="555"/>
      <c r="KWZ98" s="555"/>
      <c r="KXA98" s="555"/>
      <c r="KXB98" s="555"/>
      <c r="KXC98" s="555"/>
      <c r="KXD98" s="555"/>
      <c r="KXE98" s="555"/>
      <c r="KXF98" s="555"/>
      <c r="KXG98" s="555"/>
      <c r="KXH98" s="555"/>
      <c r="KXI98" s="555"/>
      <c r="KXJ98" s="555"/>
      <c r="KXK98" s="555"/>
      <c r="KXL98" s="555"/>
      <c r="KXM98" s="555"/>
      <c r="KXN98" s="555"/>
      <c r="KXO98" s="555"/>
      <c r="KXP98" s="555"/>
      <c r="KXQ98" s="555"/>
      <c r="KXR98" s="555"/>
      <c r="KXS98" s="555"/>
      <c r="KXT98" s="555"/>
      <c r="KXU98" s="555"/>
      <c r="KXV98" s="555"/>
      <c r="KXW98" s="555"/>
      <c r="KXX98" s="555"/>
      <c r="KXY98" s="555"/>
      <c r="KXZ98" s="555"/>
      <c r="KYA98" s="555"/>
      <c r="KYB98" s="555"/>
      <c r="KYC98" s="555"/>
      <c r="KYD98" s="555"/>
      <c r="KYE98" s="555"/>
      <c r="KYF98" s="555"/>
      <c r="KYG98" s="555"/>
      <c r="KYH98" s="555"/>
      <c r="KYI98" s="555"/>
      <c r="KYJ98" s="555"/>
      <c r="KYK98" s="555"/>
      <c r="KYL98" s="555"/>
      <c r="KYM98" s="555"/>
      <c r="KYN98" s="555"/>
      <c r="KYO98" s="555"/>
      <c r="KYP98" s="555"/>
      <c r="KYQ98" s="555"/>
      <c r="KYR98" s="555"/>
      <c r="KYS98" s="555"/>
      <c r="KYT98" s="555"/>
      <c r="KYU98" s="555"/>
      <c r="KYV98" s="555"/>
      <c r="KYW98" s="555"/>
      <c r="KYX98" s="555"/>
      <c r="KYY98" s="555"/>
      <c r="KYZ98" s="555"/>
      <c r="KZA98" s="555"/>
      <c r="KZB98" s="555"/>
      <c r="KZC98" s="555"/>
      <c r="KZD98" s="555"/>
      <c r="KZE98" s="555"/>
      <c r="KZF98" s="555"/>
      <c r="KZG98" s="555"/>
      <c r="KZH98" s="555"/>
      <c r="KZI98" s="555"/>
      <c r="KZJ98" s="555"/>
      <c r="KZK98" s="555"/>
      <c r="KZL98" s="555"/>
      <c r="KZM98" s="555"/>
      <c r="KZN98" s="555"/>
      <c r="KZO98" s="555"/>
      <c r="KZP98" s="555"/>
      <c r="KZQ98" s="555"/>
      <c r="KZR98" s="555"/>
      <c r="KZS98" s="555"/>
      <c r="KZT98" s="555"/>
      <c r="KZU98" s="555"/>
      <c r="KZV98" s="555"/>
      <c r="KZW98" s="555"/>
      <c r="KZX98" s="555"/>
      <c r="KZY98" s="555"/>
      <c r="KZZ98" s="555"/>
      <c r="LAA98" s="555"/>
      <c r="LAB98" s="555"/>
      <c r="LAC98" s="555"/>
      <c r="LAD98" s="555"/>
      <c r="LAE98" s="555"/>
      <c r="LAF98" s="555"/>
      <c r="LAG98" s="555"/>
      <c r="LAH98" s="555"/>
      <c r="LAI98" s="555"/>
      <c r="LAJ98" s="555"/>
      <c r="LAK98" s="555"/>
      <c r="LAL98" s="555"/>
      <c r="LAM98" s="555"/>
      <c r="LAN98" s="555"/>
      <c r="LAO98" s="555"/>
      <c r="LAP98" s="555"/>
      <c r="LAQ98" s="555"/>
      <c r="LAR98" s="555"/>
      <c r="LAS98" s="555"/>
      <c r="LAT98" s="555"/>
      <c r="LAU98" s="555"/>
      <c r="LAV98" s="555"/>
      <c r="LAW98" s="555"/>
      <c r="LAX98" s="555"/>
      <c r="LAY98" s="555"/>
      <c r="LAZ98" s="555"/>
      <c r="LBA98" s="555"/>
      <c r="LBB98" s="555"/>
      <c r="LBC98" s="555"/>
      <c r="LBD98" s="555"/>
      <c r="LBE98" s="555"/>
      <c r="LBF98" s="555"/>
      <c r="LBG98" s="555"/>
      <c r="LBH98" s="555"/>
      <c r="LBI98" s="555"/>
      <c r="LBJ98" s="555"/>
      <c r="LBK98" s="555"/>
      <c r="LBL98" s="555"/>
      <c r="LBM98" s="555"/>
      <c r="LBN98" s="555"/>
      <c r="LBO98" s="555"/>
      <c r="LBP98" s="555"/>
      <c r="LBQ98" s="555"/>
      <c r="LBR98" s="555"/>
      <c r="LBS98" s="555"/>
      <c r="LBT98" s="555"/>
      <c r="LBU98" s="555"/>
      <c r="LBV98" s="555"/>
      <c r="LBW98" s="555"/>
      <c r="LBX98" s="555"/>
      <c r="LBY98" s="555"/>
      <c r="LBZ98" s="555"/>
      <c r="LCA98" s="555"/>
      <c r="LCB98" s="555"/>
      <c r="LCC98" s="555"/>
      <c r="LCD98" s="555"/>
      <c r="LCE98" s="555"/>
      <c r="LCF98" s="555"/>
      <c r="LCG98" s="555"/>
      <c r="LCH98" s="555"/>
      <c r="LCI98" s="555"/>
      <c r="LCJ98" s="555"/>
      <c r="LCK98" s="555"/>
      <c r="LCL98" s="555"/>
      <c r="LCM98" s="555"/>
      <c r="LCN98" s="555"/>
      <c r="LCO98" s="555"/>
      <c r="LCP98" s="555"/>
      <c r="LCQ98" s="555"/>
      <c r="LCR98" s="555"/>
      <c r="LCS98" s="555"/>
      <c r="LCT98" s="555"/>
      <c r="LCU98" s="555"/>
      <c r="LCV98" s="555"/>
      <c r="LCW98" s="555"/>
      <c r="LCX98" s="555"/>
      <c r="LCY98" s="555"/>
      <c r="LCZ98" s="555"/>
      <c r="LDA98" s="555"/>
      <c r="LDB98" s="555"/>
      <c r="LDC98" s="555"/>
      <c r="LDD98" s="555"/>
      <c r="LDE98" s="555"/>
      <c r="LDF98" s="555"/>
      <c r="LDG98" s="555"/>
      <c r="LDH98" s="555"/>
      <c r="LDI98" s="555"/>
      <c r="LDJ98" s="555"/>
      <c r="LDK98" s="555"/>
      <c r="LDL98" s="555"/>
      <c r="LDM98" s="555"/>
      <c r="LDN98" s="555"/>
      <c r="LDO98" s="555"/>
      <c r="LDP98" s="555"/>
      <c r="LDQ98" s="555"/>
      <c r="LDR98" s="555"/>
      <c r="LDS98" s="555"/>
      <c r="LDT98" s="555"/>
      <c r="LDU98" s="555"/>
      <c r="LDV98" s="555"/>
      <c r="LDW98" s="555"/>
      <c r="LDX98" s="555"/>
      <c r="LDY98" s="555"/>
      <c r="LDZ98" s="555"/>
      <c r="LEA98" s="555"/>
      <c r="LEB98" s="555"/>
      <c r="LEC98" s="555"/>
      <c r="LED98" s="555"/>
      <c r="LEE98" s="555"/>
      <c r="LEF98" s="555"/>
      <c r="LEG98" s="555"/>
      <c r="LEH98" s="555"/>
      <c r="LEI98" s="555"/>
      <c r="LEJ98" s="555"/>
      <c r="LEK98" s="555"/>
      <c r="LEL98" s="555"/>
      <c r="LEM98" s="555"/>
      <c r="LEN98" s="555"/>
      <c r="LEO98" s="555"/>
      <c r="LEP98" s="555"/>
      <c r="LEQ98" s="555"/>
      <c r="LER98" s="555"/>
      <c r="LES98" s="555"/>
      <c r="LET98" s="555"/>
      <c r="LEU98" s="555"/>
      <c r="LEV98" s="555"/>
      <c r="LEW98" s="555"/>
      <c r="LEX98" s="555"/>
      <c r="LEY98" s="555"/>
      <c r="LEZ98" s="555"/>
      <c r="LFA98" s="555"/>
      <c r="LFB98" s="555"/>
      <c r="LFC98" s="555"/>
      <c r="LFD98" s="555"/>
      <c r="LFE98" s="555"/>
      <c r="LFF98" s="555"/>
      <c r="LFG98" s="555"/>
      <c r="LFH98" s="555"/>
      <c r="LFI98" s="555"/>
      <c r="LFJ98" s="555"/>
      <c r="LFK98" s="555"/>
      <c r="LFL98" s="555"/>
      <c r="LFM98" s="555"/>
      <c r="LFN98" s="555"/>
      <c r="LFO98" s="555"/>
      <c r="LFP98" s="555"/>
      <c r="LFQ98" s="555"/>
      <c r="LFR98" s="555"/>
      <c r="LFS98" s="555"/>
      <c r="LFT98" s="555"/>
      <c r="LFU98" s="555"/>
      <c r="LFV98" s="555"/>
      <c r="LFW98" s="555"/>
      <c r="LFX98" s="555"/>
      <c r="LFY98" s="555"/>
      <c r="LFZ98" s="555"/>
      <c r="LGA98" s="555"/>
      <c r="LGB98" s="555"/>
      <c r="LGC98" s="555"/>
      <c r="LGD98" s="555"/>
      <c r="LGE98" s="555"/>
      <c r="LGF98" s="555"/>
      <c r="LGG98" s="555"/>
      <c r="LGH98" s="555"/>
      <c r="LGI98" s="555"/>
      <c r="LGJ98" s="555"/>
      <c r="LGK98" s="555"/>
      <c r="LGL98" s="555"/>
      <c r="LGM98" s="555"/>
      <c r="LGN98" s="555"/>
      <c r="LGO98" s="555"/>
      <c r="LGP98" s="555"/>
      <c r="LGQ98" s="555"/>
      <c r="LGR98" s="555"/>
      <c r="LGS98" s="555"/>
      <c r="LGT98" s="555"/>
      <c r="LGU98" s="555"/>
      <c r="LGV98" s="555"/>
      <c r="LGW98" s="555"/>
      <c r="LGX98" s="555"/>
      <c r="LGY98" s="555"/>
      <c r="LGZ98" s="555"/>
      <c r="LHA98" s="555"/>
      <c r="LHB98" s="555"/>
      <c r="LHC98" s="555"/>
      <c r="LHD98" s="555"/>
      <c r="LHE98" s="555"/>
      <c r="LHF98" s="555"/>
      <c r="LHG98" s="555"/>
      <c r="LHH98" s="555"/>
      <c r="LHI98" s="555"/>
      <c r="LHJ98" s="555"/>
      <c r="LHK98" s="555"/>
      <c r="LHL98" s="555"/>
      <c r="LHM98" s="555"/>
      <c r="LHN98" s="555"/>
      <c r="LHO98" s="555"/>
      <c r="LHP98" s="555"/>
      <c r="LHQ98" s="555"/>
      <c r="LHR98" s="555"/>
      <c r="LHS98" s="555"/>
      <c r="LHT98" s="555"/>
      <c r="LHU98" s="555"/>
      <c r="LHV98" s="555"/>
      <c r="LHW98" s="555"/>
      <c r="LHX98" s="555"/>
      <c r="LHY98" s="555"/>
      <c r="LHZ98" s="555"/>
      <c r="LIA98" s="555"/>
      <c r="LIB98" s="555"/>
      <c r="LIC98" s="555"/>
      <c r="LID98" s="555"/>
      <c r="LIE98" s="555"/>
      <c r="LIF98" s="555"/>
      <c r="LIG98" s="555"/>
      <c r="LIH98" s="555"/>
      <c r="LII98" s="555"/>
      <c r="LIJ98" s="555"/>
      <c r="LIK98" s="555"/>
      <c r="LIL98" s="555"/>
      <c r="LIM98" s="555"/>
      <c r="LIN98" s="555"/>
      <c r="LIO98" s="555"/>
      <c r="LIP98" s="555"/>
      <c r="LIQ98" s="555"/>
      <c r="LIR98" s="555"/>
      <c r="LIS98" s="555"/>
      <c r="LIT98" s="555"/>
      <c r="LIU98" s="555"/>
      <c r="LIV98" s="555"/>
      <c r="LIW98" s="555"/>
      <c r="LIX98" s="555"/>
      <c r="LIY98" s="555"/>
      <c r="LIZ98" s="555"/>
      <c r="LJA98" s="555"/>
      <c r="LJB98" s="555"/>
      <c r="LJC98" s="555"/>
      <c r="LJD98" s="555"/>
      <c r="LJE98" s="555"/>
      <c r="LJF98" s="555"/>
      <c r="LJG98" s="555"/>
      <c r="LJH98" s="555"/>
      <c r="LJI98" s="555"/>
      <c r="LJJ98" s="555"/>
      <c r="LJK98" s="555"/>
      <c r="LJL98" s="555"/>
      <c r="LJM98" s="555"/>
      <c r="LJN98" s="555"/>
      <c r="LJO98" s="555"/>
      <c r="LJP98" s="555"/>
      <c r="LJQ98" s="555"/>
      <c r="LJR98" s="555"/>
      <c r="LJS98" s="555"/>
      <c r="LJT98" s="555"/>
      <c r="LJU98" s="555"/>
      <c r="LJV98" s="555"/>
      <c r="LJW98" s="555"/>
      <c r="LJX98" s="555"/>
      <c r="LJY98" s="555"/>
      <c r="LJZ98" s="555"/>
      <c r="LKA98" s="555"/>
      <c r="LKB98" s="555"/>
      <c r="LKC98" s="555"/>
      <c r="LKD98" s="555"/>
      <c r="LKE98" s="555"/>
      <c r="LKF98" s="555"/>
      <c r="LKG98" s="555"/>
      <c r="LKH98" s="555"/>
      <c r="LKI98" s="555"/>
      <c r="LKJ98" s="555"/>
      <c r="LKK98" s="555"/>
      <c r="LKL98" s="555"/>
      <c r="LKM98" s="555"/>
      <c r="LKN98" s="555"/>
      <c r="LKO98" s="555"/>
      <c r="LKP98" s="555"/>
      <c r="LKQ98" s="555"/>
      <c r="LKR98" s="555"/>
      <c r="LKS98" s="555"/>
      <c r="LKT98" s="555"/>
      <c r="LKU98" s="555"/>
      <c r="LKV98" s="555"/>
      <c r="LKW98" s="555"/>
      <c r="LKX98" s="555"/>
      <c r="LKY98" s="555"/>
      <c r="LKZ98" s="555"/>
      <c r="LLA98" s="555"/>
      <c r="LLB98" s="555"/>
      <c r="LLC98" s="555"/>
      <c r="LLD98" s="555"/>
      <c r="LLE98" s="555"/>
      <c r="LLF98" s="555"/>
      <c r="LLG98" s="555"/>
      <c r="LLH98" s="555"/>
      <c r="LLI98" s="555"/>
      <c r="LLJ98" s="555"/>
      <c r="LLK98" s="555"/>
      <c r="LLL98" s="555"/>
      <c r="LLM98" s="555"/>
      <c r="LLN98" s="555"/>
      <c r="LLO98" s="555"/>
      <c r="LLP98" s="555"/>
      <c r="LLQ98" s="555"/>
      <c r="LLR98" s="555"/>
      <c r="LLS98" s="555"/>
      <c r="LLT98" s="555"/>
      <c r="LLU98" s="555"/>
      <c r="LLV98" s="555"/>
      <c r="LLW98" s="555"/>
      <c r="LLX98" s="555"/>
      <c r="LLY98" s="555"/>
      <c r="LLZ98" s="555"/>
      <c r="LMA98" s="555"/>
      <c r="LMB98" s="555"/>
      <c r="LMC98" s="555"/>
      <c r="LMD98" s="555"/>
      <c r="LME98" s="555"/>
      <c r="LMF98" s="555"/>
      <c r="LMG98" s="555"/>
      <c r="LMH98" s="555"/>
      <c r="LMI98" s="555"/>
      <c r="LMJ98" s="555"/>
      <c r="LMK98" s="555"/>
      <c r="LML98" s="555"/>
      <c r="LMM98" s="555"/>
      <c r="LMN98" s="555"/>
      <c r="LMO98" s="555"/>
      <c r="LMP98" s="555"/>
      <c r="LMQ98" s="555"/>
      <c r="LMR98" s="555"/>
      <c r="LMS98" s="555"/>
      <c r="LMT98" s="555"/>
      <c r="LMU98" s="555"/>
      <c r="LMV98" s="555"/>
      <c r="LMW98" s="555"/>
      <c r="LMX98" s="555"/>
      <c r="LMY98" s="555"/>
      <c r="LMZ98" s="555"/>
      <c r="LNA98" s="555"/>
      <c r="LNB98" s="555"/>
      <c r="LNC98" s="555"/>
      <c r="LND98" s="555"/>
      <c r="LNE98" s="555"/>
      <c r="LNF98" s="555"/>
      <c r="LNG98" s="555"/>
      <c r="LNH98" s="555"/>
      <c r="LNI98" s="555"/>
      <c r="LNJ98" s="555"/>
      <c r="LNK98" s="555"/>
      <c r="LNL98" s="555"/>
      <c r="LNM98" s="555"/>
      <c r="LNN98" s="555"/>
      <c r="LNO98" s="555"/>
      <c r="LNP98" s="555"/>
      <c r="LNQ98" s="555"/>
      <c r="LNR98" s="555"/>
      <c r="LNS98" s="555"/>
      <c r="LNT98" s="555"/>
      <c r="LNU98" s="555"/>
      <c r="LNV98" s="555"/>
      <c r="LNW98" s="555"/>
      <c r="LNX98" s="555"/>
      <c r="LNY98" s="555"/>
      <c r="LNZ98" s="555"/>
      <c r="LOA98" s="555"/>
      <c r="LOB98" s="555"/>
      <c r="LOC98" s="555"/>
      <c r="LOD98" s="555"/>
      <c r="LOE98" s="555"/>
      <c r="LOF98" s="555"/>
      <c r="LOG98" s="555"/>
      <c r="LOH98" s="555"/>
      <c r="LOI98" s="555"/>
      <c r="LOJ98" s="555"/>
      <c r="LOK98" s="555"/>
      <c r="LOL98" s="555"/>
      <c r="LOM98" s="555"/>
      <c r="LON98" s="555"/>
      <c r="LOO98" s="555"/>
      <c r="LOP98" s="555"/>
      <c r="LOQ98" s="555"/>
      <c r="LOR98" s="555"/>
      <c r="LOS98" s="555"/>
      <c r="LOT98" s="555"/>
      <c r="LOU98" s="555"/>
      <c r="LOV98" s="555"/>
      <c r="LOW98" s="555"/>
      <c r="LOX98" s="555"/>
      <c r="LOY98" s="555"/>
      <c r="LOZ98" s="555"/>
      <c r="LPA98" s="555"/>
      <c r="LPB98" s="555"/>
      <c r="LPC98" s="555"/>
      <c r="LPD98" s="555"/>
      <c r="LPE98" s="555"/>
      <c r="LPF98" s="555"/>
      <c r="LPG98" s="555"/>
      <c r="LPH98" s="555"/>
      <c r="LPI98" s="555"/>
      <c r="LPJ98" s="555"/>
      <c r="LPK98" s="555"/>
      <c r="LPL98" s="555"/>
      <c r="LPM98" s="555"/>
      <c r="LPN98" s="555"/>
      <c r="LPO98" s="555"/>
      <c r="LPP98" s="555"/>
      <c r="LPQ98" s="555"/>
      <c r="LPR98" s="555"/>
      <c r="LPS98" s="555"/>
      <c r="LPT98" s="555"/>
      <c r="LPU98" s="555"/>
      <c r="LPV98" s="555"/>
      <c r="LPW98" s="555"/>
      <c r="LPX98" s="555"/>
      <c r="LPY98" s="555"/>
      <c r="LPZ98" s="555"/>
      <c r="LQA98" s="555"/>
      <c r="LQB98" s="555"/>
      <c r="LQC98" s="555"/>
      <c r="LQD98" s="555"/>
      <c r="LQE98" s="555"/>
      <c r="LQF98" s="555"/>
      <c r="LQG98" s="555"/>
      <c r="LQH98" s="555"/>
      <c r="LQI98" s="555"/>
      <c r="LQJ98" s="555"/>
      <c r="LQK98" s="555"/>
      <c r="LQL98" s="555"/>
      <c r="LQM98" s="555"/>
      <c r="LQN98" s="555"/>
      <c r="LQO98" s="555"/>
      <c r="LQP98" s="555"/>
      <c r="LQQ98" s="555"/>
      <c r="LQR98" s="555"/>
      <c r="LQS98" s="555"/>
      <c r="LQT98" s="555"/>
      <c r="LQU98" s="555"/>
      <c r="LQV98" s="555"/>
      <c r="LQW98" s="555"/>
      <c r="LQX98" s="555"/>
      <c r="LQY98" s="555"/>
      <c r="LQZ98" s="555"/>
      <c r="LRA98" s="555"/>
      <c r="LRB98" s="555"/>
      <c r="LRC98" s="555"/>
      <c r="LRD98" s="555"/>
      <c r="LRE98" s="555"/>
      <c r="LRF98" s="555"/>
      <c r="LRG98" s="555"/>
      <c r="LRH98" s="555"/>
      <c r="LRI98" s="555"/>
      <c r="LRJ98" s="555"/>
      <c r="LRK98" s="555"/>
      <c r="LRL98" s="555"/>
      <c r="LRM98" s="555"/>
      <c r="LRN98" s="555"/>
      <c r="LRO98" s="555"/>
      <c r="LRP98" s="555"/>
      <c r="LRQ98" s="555"/>
      <c r="LRR98" s="555"/>
      <c r="LRS98" s="555"/>
      <c r="LRT98" s="555"/>
      <c r="LRU98" s="555"/>
      <c r="LRV98" s="555"/>
      <c r="LRW98" s="555"/>
      <c r="LRX98" s="555"/>
      <c r="LRY98" s="555"/>
      <c r="LRZ98" s="555"/>
      <c r="LSA98" s="555"/>
      <c r="LSB98" s="555"/>
      <c r="LSC98" s="555"/>
      <c r="LSD98" s="555"/>
      <c r="LSE98" s="555"/>
      <c r="LSF98" s="555"/>
      <c r="LSG98" s="555"/>
      <c r="LSH98" s="555"/>
      <c r="LSI98" s="555"/>
      <c r="LSJ98" s="555"/>
      <c r="LSK98" s="555"/>
      <c r="LSL98" s="555"/>
      <c r="LSM98" s="555"/>
      <c r="LSN98" s="555"/>
      <c r="LSO98" s="555"/>
      <c r="LSP98" s="555"/>
      <c r="LSQ98" s="555"/>
      <c r="LSR98" s="555"/>
      <c r="LSS98" s="555"/>
      <c r="LST98" s="555"/>
      <c r="LSU98" s="555"/>
      <c r="LSV98" s="555"/>
      <c r="LSW98" s="555"/>
      <c r="LSX98" s="555"/>
      <c r="LSY98" s="555"/>
      <c r="LSZ98" s="555"/>
      <c r="LTA98" s="555"/>
      <c r="LTB98" s="555"/>
      <c r="LTC98" s="555"/>
      <c r="LTD98" s="555"/>
      <c r="LTE98" s="555"/>
      <c r="LTF98" s="555"/>
      <c r="LTG98" s="555"/>
      <c r="LTH98" s="555"/>
      <c r="LTI98" s="555"/>
      <c r="LTJ98" s="555"/>
      <c r="LTK98" s="555"/>
      <c r="LTL98" s="555"/>
      <c r="LTM98" s="555"/>
      <c r="LTN98" s="555"/>
      <c r="LTO98" s="555"/>
      <c r="LTP98" s="555"/>
      <c r="LTQ98" s="555"/>
      <c r="LTR98" s="555"/>
      <c r="LTS98" s="555"/>
      <c r="LTT98" s="555"/>
      <c r="LTU98" s="555"/>
      <c r="LTV98" s="555"/>
      <c r="LTW98" s="555"/>
      <c r="LTX98" s="555"/>
      <c r="LTY98" s="555"/>
      <c r="LTZ98" s="555"/>
      <c r="LUA98" s="555"/>
      <c r="LUB98" s="555"/>
      <c r="LUC98" s="555"/>
      <c r="LUD98" s="555"/>
      <c r="LUE98" s="555"/>
      <c r="LUF98" s="555"/>
      <c r="LUG98" s="555"/>
      <c r="LUH98" s="555"/>
      <c r="LUI98" s="555"/>
      <c r="LUJ98" s="555"/>
      <c r="LUK98" s="555"/>
      <c r="LUL98" s="555"/>
      <c r="LUM98" s="555"/>
      <c r="LUN98" s="555"/>
      <c r="LUO98" s="555"/>
      <c r="LUP98" s="555"/>
      <c r="LUQ98" s="555"/>
      <c r="LUR98" s="555"/>
      <c r="LUS98" s="555"/>
      <c r="LUT98" s="555"/>
      <c r="LUU98" s="555"/>
      <c r="LUV98" s="555"/>
      <c r="LUW98" s="555"/>
      <c r="LUX98" s="555"/>
      <c r="LUY98" s="555"/>
      <c r="LUZ98" s="555"/>
      <c r="LVA98" s="555"/>
      <c r="LVB98" s="555"/>
      <c r="LVC98" s="555"/>
      <c r="LVD98" s="555"/>
      <c r="LVE98" s="555"/>
      <c r="LVF98" s="555"/>
      <c r="LVG98" s="555"/>
      <c r="LVH98" s="555"/>
      <c r="LVI98" s="555"/>
      <c r="LVJ98" s="555"/>
      <c r="LVK98" s="555"/>
      <c r="LVL98" s="555"/>
      <c r="LVM98" s="555"/>
      <c r="LVN98" s="555"/>
      <c r="LVO98" s="555"/>
      <c r="LVP98" s="555"/>
      <c r="LVQ98" s="555"/>
      <c r="LVR98" s="555"/>
      <c r="LVS98" s="555"/>
      <c r="LVT98" s="555"/>
      <c r="LVU98" s="555"/>
      <c r="LVV98" s="555"/>
      <c r="LVW98" s="555"/>
      <c r="LVX98" s="555"/>
      <c r="LVY98" s="555"/>
      <c r="LVZ98" s="555"/>
      <c r="LWA98" s="555"/>
      <c r="LWB98" s="555"/>
      <c r="LWC98" s="555"/>
      <c r="LWD98" s="555"/>
      <c r="LWE98" s="555"/>
      <c r="LWF98" s="555"/>
      <c r="LWG98" s="555"/>
      <c r="LWH98" s="555"/>
      <c r="LWI98" s="555"/>
      <c r="LWJ98" s="555"/>
      <c r="LWK98" s="555"/>
      <c r="LWL98" s="555"/>
      <c r="LWM98" s="555"/>
      <c r="LWN98" s="555"/>
      <c r="LWO98" s="555"/>
      <c r="LWP98" s="555"/>
      <c r="LWQ98" s="555"/>
      <c r="LWR98" s="555"/>
      <c r="LWS98" s="555"/>
      <c r="LWT98" s="555"/>
      <c r="LWU98" s="555"/>
      <c r="LWV98" s="555"/>
      <c r="LWW98" s="555"/>
      <c r="LWX98" s="555"/>
      <c r="LWY98" s="555"/>
      <c r="LWZ98" s="555"/>
      <c r="LXA98" s="555"/>
      <c r="LXB98" s="555"/>
      <c r="LXC98" s="555"/>
      <c r="LXD98" s="555"/>
      <c r="LXE98" s="555"/>
      <c r="LXF98" s="555"/>
      <c r="LXG98" s="555"/>
      <c r="LXH98" s="555"/>
      <c r="LXI98" s="555"/>
      <c r="LXJ98" s="555"/>
      <c r="LXK98" s="555"/>
      <c r="LXL98" s="555"/>
      <c r="LXM98" s="555"/>
      <c r="LXN98" s="555"/>
      <c r="LXO98" s="555"/>
      <c r="LXP98" s="555"/>
      <c r="LXQ98" s="555"/>
      <c r="LXR98" s="555"/>
      <c r="LXS98" s="555"/>
      <c r="LXT98" s="555"/>
      <c r="LXU98" s="555"/>
      <c r="LXV98" s="555"/>
      <c r="LXW98" s="555"/>
      <c r="LXX98" s="555"/>
      <c r="LXY98" s="555"/>
      <c r="LXZ98" s="555"/>
      <c r="LYA98" s="555"/>
      <c r="LYB98" s="555"/>
      <c r="LYC98" s="555"/>
      <c r="LYD98" s="555"/>
      <c r="LYE98" s="555"/>
      <c r="LYF98" s="555"/>
      <c r="LYG98" s="555"/>
      <c r="LYH98" s="555"/>
      <c r="LYI98" s="555"/>
      <c r="LYJ98" s="555"/>
      <c r="LYK98" s="555"/>
      <c r="LYL98" s="555"/>
      <c r="LYM98" s="555"/>
      <c r="LYN98" s="555"/>
      <c r="LYO98" s="555"/>
      <c r="LYP98" s="555"/>
      <c r="LYQ98" s="555"/>
      <c r="LYR98" s="555"/>
      <c r="LYS98" s="555"/>
      <c r="LYT98" s="555"/>
      <c r="LYU98" s="555"/>
      <c r="LYV98" s="555"/>
      <c r="LYW98" s="555"/>
      <c r="LYX98" s="555"/>
      <c r="LYY98" s="555"/>
      <c r="LYZ98" s="555"/>
      <c r="LZA98" s="555"/>
      <c r="LZB98" s="555"/>
      <c r="LZC98" s="555"/>
      <c r="LZD98" s="555"/>
      <c r="LZE98" s="555"/>
      <c r="LZF98" s="555"/>
      <c r="LZG98" s="555"/>
      <c r="LZH98" s="555"/>
      <c r="LZI98" s="555"/>
      <c r="LZJ98" s="555"/>
      <c r="LZK98" s="555"/>
      <c r="LZL98" s="555"/>
      <c r="LZM98" s="555"/>
      <c r="LZN98" s="555"/>
      <c r="LZO98" s="555"/>
      <c r="LZP98" s="555"/>
      <c r="LZQ98" s="555"/>
      <c r="LZR98" s="555"/>
      <c r="LZS98" s="555"/>
      <c r="LZT98" s="555"/>
      <c r="LZU98" s="555"/>
      <c r="LZV98" s="555"/>
      <c r="LZW98" s="555"/>
      <c r="LZX98" s="555"/>
      <c r="LZY98" s="555"/>
      <c r="LZZ98" s="555"/>
      <c r="MAA98" s="555"/>
      <c r="MAB98" s="555"/>
      <c r="MAC98" s="555"/>
      <c r="MAD98" s="555"/>
      <c r="MAE98" s="555"/>
      <c r="MAF98" s="555"/>
      <c r="MAG98" s="555"/>
      <c r="MAH98" s="555"/>
      <c r="MAI98" s="555"/>
      <c r="MAJ98" s="555"/>
      <c r="MAK98" s="555"/>
      <c r="MAL98" s="555"/>
      <c r="MAM98" s="555"/>
      <c r="MAN98" s="555"/>
      <c r="MAO98" s="555"/>
      <c r="MAP98" s="555"/>
      <c r="MAQ98" s="555"/>
      <c r="MAR98" s="555"/>
      <c r="MAS98" s="555"/>
      <c r="MAT98" s="555"/>
      <c r="MAU98" s="555"/>
      <c r="MAV98" s="555"/>
      <c r="MAW98" s="555"/>
      <c r="MAX98" s="555"/>
      <c r="MAY98" s="555"/>
      <c r="MAZ98" s="555"/>
      <c r="MBA98" s="555"/>
      <c r="MBB98" s="555"/>
      <c r="MBC98" s="555"/>
      <c r="MBD98" s="555"/>
      <c r="MBE98" s="555"/>
      <c r="MBF98" s="555"/>
      <c r="MBG98" s="555"/>
      <c r="MBH98" s="555"/>
      <c r="MBI98" s="555"/>
      <c r="MBJ98" s="555"/>
      <c r="MBK98" s="555"/>
      <c r="MBL98" s="555"/>
      <c r="MBM98" s="555"/>
      <c r="MBN98" s="555"/>
      <c r="MBO98" s="555"/>
      <c r="MBP98" s="555"/>
      <c r="MBQ98" s="555"/>
      <c r="MBR98" s="555"/>
      <c r="MBS98" s="555"/>
      <c r="MBT98" s="555"/>
      <c r="MBU98" s="555"/>
      <c r="MBV98" s="555"/>
      <c r="MBW98" s="555"/>
      <c r="MBX98" s="555"/>
      <c r="MBY98" s="555"/>
      <c r="MBZ98" s="555"/>
      <c r="MCA98" s="555"/>
      <c r="MCB98" s="555"/>
      <c r="MCC98" s="555"/>
      <c r="MCD98" s="555"/>
      <c r="MCE98" s="555"/>
      <c r="MCF98" s="555"/>
      <c r="MCG98" s="555"/>
      <c r="MCH98" s="555"/>
      <c r="MCI98" s="555"/>
      <c r="MCJ98" s="555"/>
      <c r="MCK98" s="555"/>
      <c r="MCL98" s="555"/>
      <c r="MCM98" s="555"/>
      <c r="MCN98" s="555"/>
      <c r="MCO98" s="555"/>
      <c r="MCP98" s="555"/>
      <c r="MCQ98" s="555"/>
      <c r="MCR98" s="555"/>
      <c r="MCS98" s="555"/>
      <c r="MCT98" s="555"/>
      <c r="MCU98" s="555"/>
      <c r="MCV98" s="555"/>
      <c r="MCW98" s="555"/>
      <c r="MCX98" s="555"/>
      <c r="MCY98" s="555"/>
      <c r="MCZ98" s="555"/>
      <c r="MDA98" s="555"/>
      <c r="MDB98" s="555"/>
      <c r="MDC98" s="555"/>
      <c r="MDD98" s="555"/>
      <c r="MDE98" s="555"/>
      <c r="MDF98" s="555"/>
      <c r="MDG98" s="555"/>
      <c r="MDH98" s="555"/>
      <c r="MDI98" s="555"/>
      <c r="MDJ98" s="555"/>
      <c r="MDK98" s="555"/>
      <c r="MDL98" s="555"/>
      <c r="MDM98" s="555"/>
      <c r="MDN98" s="555"/>
      <c r="MDO98" s="555"/>
      <c r="MDP98" s="555"/>
      <c r="MDQ98" s="555"/>
      <c r="MDR98" s="555"/>
      <c r="MDS98" s="555"/>
      <c r="MDT98" s="555"/>
      <c r="MDU98" s="555"/>
      <c r="MDV98" s="555"/>
      <c r="MDW98" s="555"/>
      <c r="MDX98" s="555"/>
      <c r="MDY98" s="555"/>
      <c r="MDZ98" s="555"/>
      <c r="MEA98" s="555"/>
      <c r="MEB98" s="555"/>
      <c r="MEC98" s="555"/>
      <c r="MED98" s="555"/>
      <c r="MEE98" s="555"/>
      <c r="MEF98" s="555"/>
      <c r="MEG98" s="555"/>
      <c r="MEH98" s="555"/>
      <c r="MEI98" s="555"/>
      <c r="MEJ98" s="555"/>
      <c r="MEK98" s="555"/>
      <c r="MEL98" s="555"/>
      <c r="MEM98" s="555"/>
      <c r="MEN98" s="555"/>
      <c r="MEO98" s="555"/>
      <c r="MEP98" s="555"/>
      <c r="MEQ98" s="555"/>
      <c r="MER98" s="555"/>
      <c r="MES98" s="555"/>
      <c r="MET98" s="555"/>
      <c r="MEU98" s="555"/>
      <c r="MEV98" s="555"/>
      <c r="MEW98" s="555"/>
      <c r="MEX98" s="555"/>
      <c r="MEY98" s="555"/>
      <c r="MEZ98" s="555"/>
      <c r="MFA98" s="555"/>
      <c r="MFB98" s="555"/>
      <c r="MFC98" s="555"/>
      <c r="MFD98" s="555"/>
      <c r="MFE98" s="555"/>
      <c r="MFF98" s="555"/>
      <c r="MFG98" s="555"/>
      <c r="MFH98" s="555"/>
      <c r="MFI98" s="555"/>
      <c r="MFJ98" s="555"/>
      <c r="MFK98" s="555"/>
      <c r="MFL98" s="555"/>
      <c r="MFM98" s="555"/>
      <c r="MFN98" s="555"/>
      <c r="MFO98" s="555"/>
      <c r="MFP98" s="555"/>
      <c r="MFQ98" s="555"/>
      <c r="MFR98" s="555"/>
      <c r="MFS98" s="555"/>
      <c r="MFT98" s="555"/>
      <c r="MFU98" s="555"/>
      <c r="MFV98" s="555"/>
      <c r="MFW98" s="555"/>
      <c r="MFX98" s="555"/>
      <c r="MFY98" s="555"/>
      <c r="MFZ98" s="555"/>
      <c r="MGA98" s="555"/>
      <c r="MGB98" s="555"/>
      <c r="MGC98" s="555"/>
      <c r="MGD98" s="555"/>
      <c r="MGE98" s="555"/>
      <c r="MGF98" s="555"/>
      <c r="MGG98" s="555"/>
      <c r="MGH98" s="555"/>
      <c r="MGI98" s="555"/>
      <c r="MGJ98" s="555"/>
      <c r="MGK98" s="555"/>
      <c r="MGL98" s="555"/>
      <c r="MGM98" s="555"/>
      <c r="MGN98" s="555"/>
      <c r="MGO98" s="555"/>
      <c r="MGP98" s="555"/>
      <c r="MGQ98" s="555"/>
      <c r="MGR98" s="555"/>
      <c r="MGS98" s="555"/>
      <c r="MGT98" s="555"/>
      <c r="MGU98" s="555"/>
      <c r="MGV98" s="555"/>
      <c r="MGW98" s="555"/>
      <c r="MGX98" s="555"/>
      <c r="MGY98" s="555"/>
      <c r="MGZ98" s="555"/>
      <c r="MHA98" s="555"/>
      <c r="MHB98" s="555"/>
      <c r="MHC98" s="555"/>
      <c r="MHD98" s="555"/>
      <c r="MHE98" s="555"/>
      <c r="MHF98" s="555"/>
      <c r="MHG98" s="555"/>
      <c r="MHH98" s="555"/>
      <c r="MHI98" s="555"/>
      <c r="MHJ98" s="555"/>
      <c r="MHK98" s="555"/>
      <c r="MHL98" s="555"/>
      <c r="MHM98" s="555"/>
      <c r="MHN98" s="555"/>
      <c r="MHO98" s="555"/>
      <c r="MHP98" s="555"/>
      <c r="MHQ98" s="555"/>
      <c r="MHR98" s="555"/>
      <c r="MHS98" s="555"/>
      <c r="MHT98" s="555"/>
      <c r="MHU98" s="555"/>
      <c r="MHV98" s="555"/>
      <c r="MHW98" s="555"/>
      <c r="MHX98" s="555"/>
      <c r="MHY98" s="555"/>
      <c r="MHZ98" s="555"/>
      <c r="MIA98" s="555"/>
      <c r="MIB98" s="555"/>
      <c r="MIC98" s="555"/>
      <c r="MID98" s="555"/>
      <c r="MIE98" s="555"/>
      <c r="MIF98" s="555"/>
      <c r="MIG98" s="555"/>
      <c r="MIH98" s="555"/>
      <c r="MII98" s="555"/>
      <c r="MIJ98" s="555"/>
      <c r="MIK98" s="555"/>
      <c r="MIL98" s="555"/>
      <c r="MIM98" s="555"/>
      <c r="MIN98" s="555"/>
      <c r="MIO98" s="555"/>
      <c r="MIP98" s="555"/>
      <c r="MIQ98" s="555"/>
      <c r="MIR98" s="555"/>
      <c r="MIS98" s="555"/>
      <c r="MIT98" s="555"/>
      <c r="MIU98" s="555"/>
      <c r="MIV98" s="555"/>
      <c r="MIW98" s="555"/>
      <c r="MIX98" s="555"/>
      <c r="MIY98" s="555"/>
      <c r="MIZ98" s="555"/>
      <c r="MJA98" s="555"/>
      <c r="MJB98" s="555"/>
      <c r="MJC98" s="555"/>
      <c r="MJD98" s="555"/>
      <c r="MJE98" s="555"/>
      <c r="MJF98" s="555"/>
      <c r="MJG98" s="555"/>
      <c r="MJH98" s="555"/>
      <c r="MJI98" s="555"/>
      <c r="MJJ98" s="555"/>
      <c r="MJK98" s="555"/>
      <c r="MJL98" s="555"/>
      <c r="MJM98" s="555"/>
      <c r="MJN98" s="555"/>
      <c r="MJO98" s="555"/>
      <c r="MJP98" s="555"/>
      <c r="MJQ98" s="555"/>
      <c r="MJR98" s="555"/>
      <c r="MJS98" s="555"/>
      <c r="MJT98" s="555"/>
      <c r="MJU98" s="555"/>
      <c r="MJV98" s="555"/>
      <c r="MJW98" s="555"/>
      <c r="MJX98" s="555"/>
      <c r="MJY98" s="555"/>
      <c r="MJZ98" s="555"/>
      <c r="MKA98" s="555"/>
      <c r="MKB98" s="555"/>
      <c r="MKC98" s="555"/>
      <c r="MKD98" s="555"/>
      <c r="MKE98" s="555"/>
      <c r="MKF98" s="555"/>
      <c r="MKG98" s="555"/>
      <c r="MKH98" s="555"/>
      <c r="MKI98" s="555"/>
      <c r="MKJ98" s="555"/>
      <c r="MKK98" s="555"/>
      <c r="MKL98" s="555"/>
      <c r="MKM98" s="555"/>
      <c r="MKN98" s="555"/>
      <c r="MKO98" s="555"/>
      <c r="MKP98" s="555"/>
      <c r="MKQ98" s="555"/>
      <c r="MKR98" s="555"/>
      <c r="MKS98" s="555"/>
      <c r="MKT98" s="555"/>
      <c r="MKU98" s="555"/>
      <c r="MKV98" s="555"/>
      <c r="MKW98" s="555"/>
      <c r="MKX98" s="555"/>
      <c r="MKY98" s="555"/>
      <c r="MKZ98" s="555"/>
      <c r="MLA98" s="555"/>
      <c r="MLB98" s="555"/>
      <c r="MLC98" s="555"/>
      <c r="MLD98" s="555"/>
      <c r="MLE98" s="555"/>
      <c r="MLF98" s="555"/>
      <c r="MLG98" s="555"/>
      <c r="MLH98" s="555"/>
      <c r="MLI98" s="555"/>
      <c r="MLJ98" s="555"/>
      <c r="MLK98" s="555"/>
      <c r="MLL98" s="555"/>
      <c r="MLM98" s="555"/>
      <c r="MLN98" s="555"/>
      <c r="MLO98" s="555"/>
      <c r="MLP98" s="555"/>
      <c r="MLQ98" s="555"/>
      <c r="MLR98" s="555"/>
      <c r="MLS98" s="555"/>
      <c r="MLT98" s="555"/>
      <c r="MLU98" s="555"/>
      <c r="MLV98" s="555"/>
      <c r="MLW98" s="555"/>
      <c r="MLX98" s="555"/>
      <c r="MLY98" s="555"/>
      <c r="MLZ98" s="555"/>
      <c r="MMA98" s="555"/>
      <c r="MMB98" s="555"/>
      <c r="MMC98" s="555"/>
      <c r="MMD98" s="555"/>
      <c r="MME98" s="555"/>
      <c r="MMF98" s="555"/>
      <c r="MMG98" s="555"/>
      <c r="MMH98" s="555"/>
      <c r="MMI98" s="555"/>
      <c r="MMJ98" s="555"/>
      <c r="MMK98" s="555"/>
      <c r="MML98" s="555"/>
      <c r="MMM98" s="555"/>
      <c r="MMN98" s="555"/>
      <c r="MMO98" s="555"/>
      <c r="MMP98" s="555"/>
      <c r="MMQ98" s="555"/>
      <c r="MMR98" s="555"/>
      <c r="MMS98" s="555"/>
      <c r="MMT98" s="555"/>
      <c r="MMU98" s="555"/>
      <c r="MMV98" s="555"/>
      <c r="MMW98" s="555"/>
      <c r="MMX98" s="555"/>
      <c r="MMY98" s="555"/>
      <c r="MMZ98" s="555"/>
      <c r="MNA98" s="555"/>
      <c r="MNB98" s="555"/>
      <c r="MNC98" s="555"/>
      <c r="MND98" s="555"/>
      <c r="MNE98" s="555"/>
      <c r="MNF98" s="555"/>
      <c r="MNG98" s="555"/>
      <c r="MNH98" s="555"/>
      <c r="MNI98" s="555"/>
      <c r="MNJ98" s="555"/>
      <c r="MNK98" s="555"/>
      <c r="MNL98" s="555"/>
      <c r="MNM98" s="555"/>
      <c r="MNN98" s="555"/>
      <c r="MNO98" s="555"/>
      <c r="MNP98" s="555"/>
      <c r="MNQ98" s="555"/>
      <c r="MNR98" s="555"/>
      <c r="MNS98" s="555"/>
      <c r="MNT98" s="555"/>
      <c r="MNU98" s="555"/>
      <c r="MNV98" s="555"/>
      <c r="MNW98" s="555"/>
      <c r="MNX98" s="555"/>
      <c r="MNY98" s="555"/>
      <c r="MNZ98" s="555"/>
      <c r="MOA98" s="555"/>
      <c r="MOB98" s="555"/>
      <c r="MOC98" s="555"/>
      <c r="MOD98" s="555"/>
      <c r="MOE98" s="555"/>
      <c r="MOF98" s="555"/>
      <c r="MOG98" s="555"/>
      <c r="MOH98" s="555"/>
      <c r="MOI98" s="555"/>
      <c r="MOJ98" s="555"/>
      <c r="MOK98" s="555"/>
      <c r="MOL98" s="555"/>
      <c r="MOM98" s="555"/>
      <c r="MON98" s="555"/>
      <c r="MOO98" s="555"/>
      <c r="MOP98" s="555"/>
      <c r="MOQ98" s="555"/>
      <c r="MOR98" s="555"/>
      <c r="MOS98" s="555"/>
      <c r="MOT98" s="555"/>
      <c r="MOU98" s="555"/>
      <c r="MOV98" s="555"/>
      <c r="MOW98" s="555"/>
      <c r="MOX98" s="555"/>
      <c r="MOY98" s="555"/>
      <c r="MOZ98" s="555"/>
      <c r="MPA98" s="555"/>
      <c r="MPB98" s="555"/>
      <c r="MPC98" s="555"/>
      <c r="MPD98" s="555"/>
      <c r="MPE98" s="555"/>
      <c r="MPF98" s="555"/>
      <c r="MPG98" s="555"/>
      <c r="MPH98" s="555"/>
      <c r="MPI98" s="555"/>
      <c r="MPJ98" s="555"/>
      <c r="MPK98" s="555"/>
      <c r="MPL98" s="555"/>
      <c r="MPM98" s="555"/>
      <c r="MPN98" s="555"/>
      <c r="MPO98" s="555"/>
      <c r="MPP98" s="555"/>
      <c r="MPQ98" s="555"/>
      <c r="MPR98" s="555"/>
      <c r="MPS98" s="555"/>
      <c r="MPT98" s="555"/>
      <c r="MPU98" s="555"/>
      <c r="MPV98" s="555"/>
      <c r="MPW98" s="555"/>
      <c r="MPX98" s="555"/>
      <c r="MPY98" s="555"/>
      <c r="MPZ98" s="555"/>
      <c r="MQA98" s="555"/>
      <c r="MQB98" s="555"/>
      <c r="MQC98" s="555"/>
      <c r="MQD98" s="555"/>
      <c r="MQE98" s="555"/>
      <c r="MQF98" s="555"/>
      <c r="MQG98" s="555"/>
      <c r="MQH98" s="555"/>
      <c r="MQI98" s="555"/>
      <c r="MQJ98" s="555"/>
      <c r="MQK98" s="555"/>
      <c r="MQL98" s="555"/>
      <c r="MQM98" s="555"/>
      <c r="MQN98" s="555"/>
      <c r="MQO98" s="555"/>
      <c r="MQP98" s="555"/>
      <c r="MQQ98" s="555"/>
      <c r="MQR98" s="555"/>
      <c r="MQS98" s="555"/>
      <c r="MQT98" s="555"/>
      <c r="MQU98" s="555"/>
      <c r="MQV98" s="555"/>
      <c r="MQW98" s="555"/>
      <c r="MQX98" s="555"/>
      <c r="MQY98" s="555"/>
      <c r="MQZ98" s="555"/>
      <c r="MRA98" s="555"/>
      <c r="MRB98" s="555"/>
      <c r="MRC98" s="555"/>
      <c r="MRD98" s="555"/>
      <c r="MRE98" s="555"/>
      <c r="MRF98" s="555"/>
      <c r="MRG98" s="555"/>
      <c r="MRH98" s="555"/>
      <c r="MRI98" s="555"/>
      <c r="MRJ98" s="555"/>
      <c r="MRK98" s="555"/>
      <c r="MRL98" s="555"/>
      <c r="MRM98" s="555"/>
      <c r="MRN98" s="555"/>
      <c r="MRO98" s="555"/>
      <c r="MRP98" s="555"/>
      <c r="MRQ98" s="555"/>
      <c r="MRR98" s="555"/>
      <c r="MRS98" s="555"/>
      <c r="MRT98" s="555"/>
      <c r="MRU98" s="555"/>
      <c r="MRV98" s="555"/>
      <c r="MRW98" s="555"/>
      <c r="MRX98" s="555"/>
      <c r="MRY98" s="555"/>
      <c r="MRZ98" s="555"/>
      <c r="MSA98" s="555"/>
      <c r="MSB98" s="555"/>
      <c r="MSC98" s="555"/>
      <c r="MSD98" s="555"/>
      <c r="MSE98" s="555"/>
      <c r="MSF98" s="555"/>
      <c r="MSG98" s="555"/>
      <c r="MSH98" s="555"/>
      <c r="MSI98" s="555"/>
      <c r="MSJ98" s="555"/>
      <c r="MSK98" s="555"/>
      <c r="MSL98" s="555"/>
      <c r="MSM98" s="555"/>
      <c r="MSN98" s="555"/>
      <c r="MSO98" s="555"/>
      <c r="MSP98" s="555"/>
      <c r="MSQ98" s="555"/>
      <c r="MSR98" s="555"/>
      <c r="MSS98" s="555"/>
      <c r="MST98" s="555"/>
      <c r="MSU98" s="555"/>
      <c r="MSV98" s="555"/>
      <c r="MSW98" s="555"/>
      <c r="MSX98" s="555"/>
      <c r="MSY98" s="555"/>
      <c r="MSZ98" s="555"/>
      <c r="MTA98" s="555"/>
      <c r="MTB98" s="555"/>
      <c r="MTC98" s="555"/>
      <c r="MTD98" s="555"/>
      <c r="MTE98" s="555"/>
      <c r="MTF98" s="555"/>
      <c r="MTG98" s="555"/>
      <c r="MTH98" s="555"/>
      <c r="MTI98" s="555"/>
      <c r="MTJ98" s="555"/>
      <c r="MTK98" s="555"/>
      <c r="MTL98" s="555"/>
      <c r="MTM98" s="555"/>
      <c r="MTN98" s="555"/>
      <c r="MTO98" s="555"/>
      <c r="MTP98" s="555"/>
      <c r="MTQ98" s="555"/>
      <c r="MTR98" s="555"/>
      <c r="MTS98" s="555"/>
      <c r="MTT98" s="555"/>
      <c r="MTU98" s="555"/>
      <c r="MTV98" s="555"/>
      <c r="MTW98" s="555"/>
      <c r="MTX98" s="555"/>
      <c r="MTY98" s="555"/>
      <c r="MTZ98" s="555"/>
      <c r="MUA98" s="555"/>
      <c r="MUB98" s="555"/>
      <c r="MUC98" s="555"/>
      <c r="MUD98" s="555"/>
      <c r="MUE98" s="555"/>
      <c r="MUF98" s="555"/>
      <c r="MUG98" s="555"/>
      <c r="MUH98" s="555"/>
      <c r="MUI98" s="555"/>
      <c r="MUJ98" s="555"/>
      <c r="MUK98" s="555"/>
      <c r="MUL98" s="555"/>
      <c r="MUM98" s="555"/>
      <c r="MUN98" s="555"/>
      <c r="MUO98" s="555"/>
      <c r="MUP98" s="555"/>
      <c r="MUQ98" s="555"/>
      <c r="MUR98" s="555"/>
      <c r="MUS98" s="555"/>
      <c r="MUT98" s="555"/>
      <c r="MUU98" s="555"/>
      <c r="MUV98" s="555"/>
      <c r="MUW98" s="555"/>
      <c r="MUX98" s="555"/>
      <c r="MUY98" s="555"/>
      <c r="MUZ98" s="555"/>
      <c r="MVA98" s="555"/>
      <c r="MVB98" s="555"/>
      <c r="MVC98" s="555"/>
      <c r="MVD98" s="555"/>
      <c r="MVE98" s="555"/>
      <c r="MVF98" s="555"/>
      <c r="MVG98" s="555"/>
      <c r="MVH98" s="555"/>
      <c r="MVI98" s="555"/>
      <c r="MVJ98" s="555"/>
      <c r="MVK98" s="555"/>
      <c r="MVL98" s="555"/>
      <c r="MVM98" s="555"/>
      <c r="MVN98" s="555"/>
      <c r="MVO98" s="555"/>
      <c r="MVP98" s="555"/>
      <c r="MVQ98" s="555"/>
      <c r="MVR98" s="555"/>
      <c r="MVS98" s="555"/>
      <c r="MVT98" s="555"/>
      <c r="MVU98" s="555"/>
      <c r="MVV98" s="555"/>
      <c r="MVW98" s="555"/>
      <c r="MVX98" s="555"/>
      <c r="MVY98" s="555"/>
      <c r="MVZ98" s="555"/>
      <c r="MWA98" s="555"/>
      <c r="MWB98" s="555"/>
      <c r="MWC98" s="555"/>
      <c r="MWD98" s="555"/>
      <c r="MWE98" s="555"/>
      <c r="MWF98" s="555"/>
      <c r="MWG98" s="555"/>
      <c r="MWH98" s="555"/>
      <c r="MWI98" s="555"/>
      <c r="MWJ98" s="555"/>
      <c r="MWK98" s="555"/>
      <c r="MWL98" s="555"/>
      <c r="MWM98" s="555"/>
      <c r="MWN98" s="555"/>
      <c r="MWO98" s="555"/>
      <c r="MWP98" s="555"/>
      <c r="MWQ98" s="555"/>
      <c r="MWR98" s="555"/>
      <c r="MWS98" s="555"/>
      <c r="MWT98" s="555"/>
      <c r="MWU98" s="555"/>
      <c r="MWV98" s="555"/>
      <c r="MWW98" s="555"/>
      <c r="MWX98" s="555"/>
      <c r="MWY98" s="555"/>
      <c r="MWZ98" s="555"/>
      <c r="MXA98" s="555"/>
      <c r="MXB98" s="555"/>
      <c r="MXC98" s="555"/>
      <c r="MXD98" s="555"/>
      <c r="MXE98" s="555"/>
      <c r="MXF98" s="555"/>
      <c r="MXG98" s="555"/>
      <c r="MXH98" s="555"/>
      <c r="MXI98" s="555"/>
      <c r="MXJ98" s="555"/>
      <c r="MXK98" s="555"/>
      <c r="MXL98" s="555"/>
      <c r="MXM98" s="555"/>
      <c r="MXN98" s="555"/>
      <c r="MXO98" s="555"/>
      <c r="MXP98" s="555"/>
      <c r="MXQ98" s="555"/>
      <c r="MXR98" s="555"/>
      <c r="MXS98" s="555"/>
      <c r="MXT98" s="555"/>
      <c r="MXU98" s="555"/>
      <c r="MXV98" s="555"/>
      <c r="MXW98" s="555"/>
      <c r="MXX98" s="555"/>
      <c r="MXY98" s="555"/>
      <c r="MXZ98" s="555"/>
      <c r="MYA98" s="555"/>
      <c r="MYB98" s="555"/>
      <c r="MYC98" s="555"/>
      <c r="MYD98" s="555"/>
      <c r="MYE98" s="555"/>
      <c r="MYF98" s="555"/>
      <c r="MYG98" s="555"/>
      <c r="MYH98" s="555"/>
      <c r="MYI98" s="555"/>
      <c r="MYJ98" s="555"/>
      <c r="MYK98" s="555"/>
      <c r="MYL98" s="555"/>
      <c r="MYM98" s="555"/>
      <c r="MYN98" s="555"/>
      <c r="MYO98" s="555"/>
      <c r="MYP98" s="555"/>
      <c r="MYQ98" s="555"/>
      <c r="MYR98" s="555"/>
      <c r="MYS98" s="555"/>
      <c r="MYT98" s="555"/>
      <c r="MYU98" s="555"/>
      <c r="MYV98" s="555"/>
      <c r="MYW98" s="555"/>
      <c r="MYX98" s="555"/>
      <c r="MYY98" s="555"/>
      <c r="MYZ98" s="555"/>
      <c r="MZA98" s="555"/>
      <c r="MZB98" s="555"/>
      <c r="MZC98" s="555"/>
      <c r="MZD98" s="555"/>
      <c r="MZE98" s="555"/>
      <c r="MZF98" s="555"/>
      <c r="MZG98" s="555"/>
      <c r="MZH98" s="555"/>
      <c r="MZI98" s="555"/>
      <c r="MZJ98" s="555"/>
      <c r="MZK98" s="555"/>
      <c r="MZL98" s="555"/>
      <c r="MZM98" s="555"/>
      <c r="MZN98" s="555"/>
      <c r="MZO98" s="555"/>
      <c r="MZP98" s="555"/>
      <c r="MZQ98" s="555"/>
      <c r="MZR98" s="555"/>
      <c r="MZS98" s="555"/>
      <c r="MZT98" s="555"/>
      <c r="MZU98" s="555"/>
      <c r="MZV98" s="555"/>
      <c r="MZW98" s="555"/>
      <c r="MZX98" s="555"/>
      <c r="MZY98" s="555"/>
      <c r="MZZ98" s="555"/>
      <c r="NAA98" s="555"/>
      <c r="NAB98" s="555"/>
      <c r="NAC98" s="555"/>
      <c r="NAD98" s="555"/>
      <c r="NAE98" s="555"/>
      <c r="NAF98" s="555"/>
      <c r="NAG98" s="555"/>
      <c r="NAH98" s="555"/>
      <c r="NAI98" s="555"/>
      <c r="NAJ98" s="555"/>
      <c r="NAK98" s="555"/>
      <c r="NAL98" s="555"/>
      <c r="NAM98" s="555"/>
      <c r="NAN98" s="555"/>
      <c r="NAO98" s="555"/>
      <c r="NAP98" s="555"/>
      <c r="NAQ98" s="555"/>
      <c r="NAR98" s="555"/>
      <c r="NAS98" s="555"/>
      <c r="NAT98" s="555"/>
      <c r="NAU98" s="555"/>
      <c r="NAV98" s="555"/>
      <c r="NAW98" s="555"/>
      <c r="NAX98" s="555"/>
      <c r="NAY98" s="555"/>
      <c r="NAZ98" s="555"/>
      <c r="NBA98" s="555"/>
      <c r="NBB98" s="555"/>
      <c r="NBC98" s="555"/>
      <c r="NBD98" s="555"/>
      <c r="NBE98" s="555"/>
      <c r="NBF98" s="555"/>
      <c r="NBG98" s="555"/>
      <c r="NBH98" s="555"/>
      <c r="NBI98" s="555"/>
      <c r="NBJ98" s="555"/>
      <c r="NBK98" s="555"/>
      <c r="NBL98" s="555"/>
      <c r="NBM98" s="555"/>
      <c r="NBN98" s="555"/>
      <c r="NBO98" s="555"/>
      <c r="NBP98" s="555"/>
      <c r="NBQ98" s="555"/>
      <c r="NBR98" s="555"/>
      <c r="NBS98" s="555"/>
      <c r="NBT98" s="555"/>
      <c r="NBU98" s="555"/>
      <c r="NBV98" s="555"/>
      <c r="NBW98" s="555"/>
      <c r="NBX98" s="555"/>
      <c r="NBY98" s="555"/>
      <c r="NBZ98" s="555"/>
      <c r="NCA98" s="555"/>
      <c r="NCB98" s="555"/>
      <c r="NCC98" s="555"/>
      <c r="NCD98" s="555"/>
      <c r="NCE98" s="555"/>
      <c r="NCF98" s="555"/>
      <c r="NCG98" s="555"/>
      <c r="NCH98" s="555"/>
      <c r="NCI98" s="555"/>
      <c r="NCJ98" s="555"/>
      <c r="NCK98" s="555"/>
      <c r="NCL98" s="555"/>
      <c r="NCM98" s="555"/>
      <c r="NCN98" s="555"/>
      <c r="NCO98" s="555"/>
      <c r="NCP98" s="555"/>
      <c r="NCQ98" s="555"/>
      <c r="NCR98" s="555"/>
      <c r="NCS98" s="555"/>
      <c r="NCT98" s="555"/>
      <c r="NCU98" s="555"/>
      <c r="NCV98" s="555"/>
      <c r="NCW98" s="555"/>
      <c r="NCX98" s="555"/>
      <c r="NCY98" s="555"/>
      <c r="NCZ98" s="555"/>
      <c r="NDA98" s="555"/>
      <c r="NDB98" s="555"/>
      <c r="NDC98" s="555"/>
      <c r="NDD98" s="555"/>
      <c r="NDE98" s="555"/>
      <c r="NDF98" s="555"/>
      <c r="NDG98" s="555"/>
      <c r="NDH98" s="555"/>
      <c r="NDI98" s="555"/>
      <c r="NDJ98" s="555"/>
      <c r="NDK98" s="555"/>
      <c r="NDL98" s="555"/>
      <c r="NDM98" s="555"/>
      <c r="NDN98" s="555"/>
      <c r="NDO98" s="555"/>
      <c r="NDP98" s="555"/>
      <c r="NDQ98" s="555"/>
      <c r="NDR98" s="555"/>
      <c r="NDS98" s="555"/>
      <c r="NDT98" s="555"/>
      <c r="NDU98" s="555"/>
      <c r="NDV98" s="555"/>
      <c r="NDW98" s="555"/>
      <c r="NDX98" s="555"/>
      <c r="NDY98" s="555"/>
      <c r="NDZ98" s="555"/>
      <c r="NEA98" s="555"/>
      <c r="NEB98" s="555"/>
      <c r="NEC98" s="555"/>
      <c r="NED98" s="555"/>
      <c r="NEE98" s="555"/>
      <c r="NEF98" s="555"/>
      <c r="NEG98" s="555"/>
      <c r="NEH98" s="555"/>
      <c r="NEI98" s="555"/>
      <c r="NEJ98" s="555"/>
      <c r="NEK98" s="555"/>
      <c r="NEL98" s="555"/>
      <c r="NEM98" s="555"/>
      <c r="NEN98" s="555"/>
      <c r="NEO98" s="555"/>
      <c r="NEP98" s="555"/>
      <c r="NEQ98" s="555"/>
      <c r="NER98" s="555"/>
      <c r="NES98" s="555"/>
      <c r="NET98" s="555"/>
      <c r="NEU98" s="555"/>
      <c r="NEV98" s="555"/>
      <c r="NEW98" s="555"/>
      <c r="NEX98" s="555"/>
      <c r="NEY98" s="555"/>
      <c r="NEZ98" s="555"/>
      <c r="NFA98" s="555"/>
      <c r="NFB98" s="555"/>
      <c r="NFC98" s="555"/>
      <c r="NFD98" s="555"/>
      <c r="NFE98" s="555"/>
      <c r="NFF98" s="555"/>
      <c r="NFG98" s="555"/>
      <c r="NFH98" s="555"/>
      <c r="NFI98" s="555"/>
      <c r="NFJ98" s="555"/>
      <c r="NFK98" s="555"/>
      <c r="NFL98" s="555"/>
      <c r="NFM98" s="555"/>
      <c r="NFN98" s="555"/>
      <c r="NFO98" s="555"/>
      <c r="NFP98" s="555"/>
      <c r="NFQ98" s="555"/>
      <c r="NFR98" s="555"/>
      <c r="NFS98" s="555"/>
      <c r="NFT98" s="555"/>
      <c r="NFU98" s="555"/>
      <c r="NFV98" s="555"/>
      <c r="NFW98" s="555"/>
      <c r="NFX98" s="555"/>
      <c r="NFY98" s="555"/>
      <c r="NFZ98" s="555"/>
      <c r="NGA98" s="555"/>
      <c r="NGB98" s="555"/>
      <c r="NGC98" s="555"/>
      <c r="NGD98" s="555"/>
      <c r="NGE98" s="555"/>
      <c r="NGF98" s="555"/>
      <c r="NGG98" s="555"/>
      <c r="NGH98" s="555"/>
      <c r="NGI98" s="555"/>
      <c r="NGJ98" s="555"/>
      <c r="NGK98" s="555"/>
      <c r="NGL98" s="555"/>
      <c r="NGM98" s="555"/>
      <c r="NGN98" s="555"/>
      <c r="NGO98" s="555"/>
      <c r="NGP98" s="555"/>
      <c r="NGQ98" s="555"/>
      <c r="NGR98" s="555"/>
      <c r="NGS98" s="555"/>
      <c r="NGT98" s="555"/>
      <c r="NGU98" s="555"/>
      <c r="NGV98" s="555"/>
      <c r="NGW98" s="555"/>
      <c r="NGX98" s="555"/>
      <c r="NGY98" s="555"/>
      <c r="NGZ98" s="555"/>
      <c r="NHA98" s="555"/>
      <c r="NHB98" s="555"/>
      <c r="NHC98" s="555"/>
      <c r="NHD98" s="555"/>
      <c r="NHE98" s="555"/>
      <c r="NHF98" s="555"/>
      <c r="NHG98" s="555"/>
      <c r="NHH98" s="555"/>
      <c r="NHI98" s="555"/>
      <c r="NHJ98" s="555"/>
      <c r="NHK98" s="555"/>
      <c r="NHL98" s="555"/>
      <c r="NHM98" s="555"/>
      <c r="NHN98" s="555"/>
      <c r="NHO98" s="555"/>
      <c r="NHP98" s="555"/>
      <c r="NHQ98" s="555"/>
      <c r="NHR98" s="555"/>
      <c r="NHS98" s="555"/>
      <c r="NHT98" s="555"/>
      <c r="NHU98" s="555"/>
      <c r="NHV98" s="555"/>
      <c r="NHW98" s="555"/>
      <c r="NHX98" s="555"/>
      <c r="NHY98" s="555"/>
      <c r="NHZ98" s="555"/>
      <c r="NIA98" s="555"/>
      <c r="NIB98" s="555"/>
      <c r="NIC98" s="555"/>
      <c r="NID98" s="555"/>
      <c r="NIE98" s="555"/>
      <c r="NIF98" s="555"/>
      <c r="NIG98" s="555"/>
      <c r="NIH98" s="555"/>
      <c r="NII98" s="555"/>
      <c r="NIJ98" s="555"/>
      <c r="NIK98" s="555"/>
      <c r="NIL98" s="555"/>
      <c r="NIM98" s="555"/>
      <c r="NIN98" s="555"/>
      <c r="NIO98" s="555"/>
      <c r="NIP98" s="555"/>
      <c r="NIQ98" s="555"/>
      <c r="NIR98" s="555"/>
      <c r="NIS98" s="555"/>
      <c r="NIT98" s="555"/>
      <c r="NIU98" s="555"/>
      <c r="NIV98" s="555"/>
      <c r="NIW98" s="555"/>
      <c r="NIX98" s="555"/>
      <c r="NIY98" s="555"/>
      <c r="NIZ98" s="555"/>
      <c r="NJA98" s="555"/>
      <c r="NJB98" s="555"/>
      <c r="NJC98" s="555"/>
      <c r="NJD98" s="555"/>
      <c r="NJE98" s="555"/>
      <c r="NJF98" s="555"/>
      <c r="NJG98" s="555"/>
      <c r="NJH98" s="555"/>
      <c r="NJI98" s="555"/>
      <c r="NJJ98" s="555"/>
      <c r="NJK98" s="555"/>
      <c r="NJL98" s="555"/>
      <c r="NJM98" s="555"/>
      <c r="NJN98" s="555"/>
      <c r="NJO98" s="555"/>
      <c r="NJP98" s="555"/>
      <c r="NJQ98" s="555"/>
      <c r="NJR98" s="555"/>
      <c r="NJS98" s="555"/>
      <c r="NJT98" s="555"/>
      <c r="NJU98" s="555"/>
      <c r="NJV98" s="555"/>
      <c r="NJW98" s="555"/>
      <c r="NJX98" s="555"/>
      <c r="NJY98" s="555"/>
      <c r="NJZ98" s="555"/>
      <c r="NKA98" s="555"/>
      <c r="NKB98" s="555"/>
      <c r="NKC98" s="555"/>
      <c r="NKD98" s="555"/>
      <c r="NKE98" s="555"/>
      <c r="NKF98" s="555"/>
      <c r="NKG98" s="555"/>
      <c r="NKH98" s="555"/>
      <c r="NKI98" s="555"/>
      <c r="NKJ98" s="555"/>
      <c r="NKK98" s="555"/>
      <c r="NKL98" s="555"/>
      <c r="NKM98" s="555"/>
      <c r="NKN98" s="555"/>
      <c r="NKO98" s="555"/>
      <c r="NKP98" s="555"/>
      <c r="NKQ98" s="555"/>
      <c r="NKR98" s="555"/>
      <c r="NKS98" s="555"/>
      <c r="NKT98" s="555"/>
      <c r="NKU98" s="555"/>
      <c r="NKV98" s="555"/>
      <c r="NKW98" s="555"/>
      <c r="NKX98" s="555"/>
      <c r="NKY98" s="555"/>
      <c r="NKZ98" s="555"/>
      <c r="NLA98" s="555"/>
      <c r="NLB98" s="555"/>
      <c r="NLC98" s="555"/>
      <c r="NLD98" s="555"/>
      <c r="NLE98" s="555"/>
      <c r="NLF98" s="555"/>
      <c r="NLG98" s="555"/>
      <c r="NLH98" s="555"/>
      <c r="NLI98" s="555"/>
      <c r="NLJ98" s="555"/>
      <c r="NLK98" s="555"/>
      <c r="NLL98" s="555"/>
      <c r="NLM98" s="555"/>
      <c r="NLN98" s="555"/>
      <c r="NLO98" s="555"/>
      <c r="NLP98" s="555"/>
      <c r="NLQ98" s="555"/>
      <c r="NLR98" s="555"/>
      <c r="NLS98" s="555"/>
      <c r="NLT98" s="555"/>
      <c r="NLU98" s="555"/>
      <c r="NLV98" s="555"/>
      <c r="NLW98" s="555"/>
      <c r="NLX98" s="555"/>
      <c r="NLY98" s="555"/>
      <c r="NLZ98" s="555"/>
      <c r="NMA98" s="555"/>
      <c r="NMB98" s="555"/>
      <c r="NMC98" s="555"/>
      <c r="NMD98" s="555"/>
      <c r="NME98" s="555"/>
      <c r="NMF98" s="555"/>
      <c r="NMG98" s="555"/>
      <c r="NMH98" s="555"/>
      <c r="NMI98" s="555"/>
      <c r="NMJ98" s="555"/>
      <c r="NMK98" s="555"/>
      <c r="NML98" s="555"/>
      <c r="NMM98" s="555"/>
      <c r="NMN98" s="555"/>
      <c r="NMO98" s="555"/>
      <c r="NMP98" s="555"/>
      <c r="NMQ98" s="555"/>
      <c r="NMR98" s="555"/>
      <c r="NMS98" s="555"/>
      <c r="NMT98" s="555"/>
      <c r="NMU98" s="555"/>
      <c r="NMV98" s="555"/>
      <c r="NMW98" s="555"/>
      <c r="NMX98" s="555"/>
      <c r="NMY98" s="555"/>
      <c r="NMZ98" s="555"/>
      <c r="NNA98" s="555"/>
      <c r="NNB98" s="555"/>
      <c r="NNC98" s="555"/>
      <c r="NND98" s="555"/>
      <c r="NNE98" s="555"/>
      <c r="NNF98" s="555"/>
      <c r="NNG98" s="555"/>
      <c r="NNH98" s="555"/>
      <c r="NNI98" s="555"/>
      <c r="NNJ98" s="555"/>
      <c r="NNK98" s="555"/>
      <c r="NNL98" s="555"/>
      <c r="NNM98" s="555"/>
      <c r="NNN98" s="555"/>
      <c r="NNO98" s="555"/>
      <c r="NNP98" s="555"/>
      <c r="NNQ98" s="555"/>
      <c r="NNR98" s="555"/>
      <c r="NNS98" s="555"/>
      <c r="NNT98" s="555"/>
      <c r="NNU98" s="555"/>
      <c r="NNV98" s="555"/>
      <c r="NNW98" s="555"/>
      <c r="NNX98" s="555"/>
      <c r="NNY98" s="555"/>
      <c r="NNZ98" s="555"/>
      <c r="NOA98" s="555"/>
      <c r="NOB98" s="555"/>
      <c r="NOC98" s="555"/>
      <c r="NOD98" s="555"/>
      <c r="NOE98" s="555"/>
      <c r="NOF98" s="555"/>
      <c r="NOG98" s="555"/>
      <c r="NOH98" s="555"/>
      <c r="NOI98" s="555"/>
      <c r="NOJ98" s="555"/>
      <c r="NOK98" s="555"/>
      <c r="NOL98" s="555"/>
      <c r="NOM98" s="555"/>
      <c r="NON98" s="555"/>
      <c r="NOO98" s="555"/>
      <c r="NOP98" s="555"/>
      <c r="NOQ98" s="555"/>
      <c r="NOR98" s="555"/>
      <c r="NOS98" s="555"/>
      <c r="NOT98" s="555"/>
      <c r="NOU98" s="555"/>
      <c r="NOV98" s="555"/>
      <c r="NOW98" s="555"/>
      <c r="NOX98" s="555"/>
      <c r="NOY98" s="555"/>
      <c r="NOZ98" s="555"/>
      <c r="NPA98" s="555"/>
      <c r="NPB98" s="555"/>
      <c r="NPC98" s="555"/>
      <c r="NPD98" s="555"/>
      <c r="NPE98" s="555"/>
      <c r="NPF98" s="555"/>
      <c r="NPG98" s="555"/>
      <c r="NPH98" s="555"/>
      <c r="NPI98" s="555"/>
      <c r="NPJ98" s="555"/>
      <c r="NPK98" s="555"/>
      <c r="NPL98" s="555"/>
      <c r="NPM98" s="555"/>
      <c r="NPN98" s="555"/>
      <c r="NPO98" s="555"/>
      <c r="NPP98" s="555"/>
      <c r="NPQ98" s="555"/>
      <c r="NPR98" s="555"/>
      <c r="NPS98" s="555"/>
      <c r="NPT98" s="555"/>
      <c r="NPU98" s="555"/>
      <c r="NPV98" s="555"/>
      <c r="NPW98" s="555"/>
      <c r="NPX98" s="555"/>
      <c r="NPY98" s="555"/>
      <c r="NPZ98" s="555"/>
      <c r="NQA98" s="555"/>
      <c r="NQB98" s="555"/>
      <c r="NQC98" s="555"/>
      <c r="NQD98" s="555"/>
      <c r="NQE98" s="555"/>
      <c r="NQF98" s="555"/>
      <c r="NQG98" s="555"/>
      <c r="NQH98" s="555"/>
      <c r="NQI98" s="555"/>
      <c r="NQJ98" s="555"/>
      <c r="NQK98" s="555"/>
      <c r="NQL98" s="555"/>
      <c r="NQM98" s="555"/>
      <c r="NQN98" s="555"/>
      <c r="NQO98" s="555"/>
      <c r="NQP98" s="555"/>
      <c r="NQQ98" s="555"/>
      <c r="NQR98" s="555"/>
      <c r="NQS98" s="555"/>
      <c r="NQT98" s="555"/>
      <c r="NQU98" s="555"/>
      <c r="NQV98" s="555"/>
      <c r="NQW98" s="555"/>
      <c r="NQX98" s="555"/>
      <c r="NQY98" s="555"/>
      <c r="NQZ98" s="555"/>
      <c r="NRA98" s="555"/>
      <c r="NRB98" s="555"/>
      <c r="NRC98" s="555"/>
      <c r="NRD98" s="555"/>
      <c r="NRE98" s="555"/>
      <c r="NRF98" s="555"/>
      <c r="NRG98" s="555"/>
      <c r="NRH98" s="555"/>
      <c r="NRI98" s="555"/>
      <c r="NRJ98" s="555"/>
      <c r="NRK98" s="555"/>
      <c r="NRL98" s="555"/>
      <c r="NRM98" s="555"/>
      <c r="NRN98" s="555"/>
      <c r="NRO98" s="555"/>
      <c r="NRP98" s="555"/>
      <c r="NRQ98" s="555"/>
      <c r="NRR98" s="555"/>
      <c r="NRS98" s="555"/>
      <c r="NRT98" s="555"/>
      <c r="NRU98" s="555"/>
      <c r="NRV98" s="555"/>
      <c r="NRW98" s="555"/>
      <c r="NRX98" s="555"/>
      <c r="NRY98" s="555"/>
      <c r="NRZ98" s="555"/>
      <c r="NSA98" s="555"/>
      <c r="NSB98" s="555"/>
      <c r="NSC98" s="555"/>
      <c r="NSD98" s="555"/>
      <c r="NSE98" s="555"/>
      <c r="NSF98" s="555"/>
      <c r="NSG98" s="555"/>
      <c r="NSH98" s="555"/>
      <c r="NSI98" s="555"/>
      <c r="NSJ98" s="555"/>
      <c r="NSK98" s="555"/>
      <c r="NSL98" s="555"/>
      <c r="NSM98" s="555"/>
      <c r="NSN98" s="555"/>
      <c r="NSO98" s="555"/>
      <c r="NSP98" s="555"/>
      <c r="NSQ98" s="555"/>
      <c r="NSR98" s="555"/>
      <c r="NSS98" s="555"/>
      <c r="NST98" s="555"/>
      <c r="NSU98" s="555"/>
      <c r="NSV98" s="555"/>
      <c r="NSW98" s="555"/>
      <c r="NSX98" s="555"/>
      <c r="NSY98" s="555"/>
      <c r="NSZ98" s="555"/>
      <c r="NTA98" s="555"/>
      <c r="NTB98" s="555"/>
      <c r="NTC98" s="555"/>
      <c r="NTD98" s="555"/>
      <c r="NTE98" s="555"/>
      <c r="NTF98" s="555"/>
      <c r="NTG98" s="555"/>
      <c r="NTH98" s="555"/>
      <c r="NTI98" s="555"/>
      <c r="NTJ98" s="555"/>
      <c r="NTK98" s="555"/>
      <c r="NTL98" s="555"/>
      <c r="NTM98" s="555"/>
      <c r="NTN98" s="555"/>
      <c r="NTO98" s="555"/>
      <c r="NTP98" s="555"/>
      <c r="NTQ98" s="555"/>
      <c r="NTR98" s="555"/>
      <c r="NTS98" s="555"/>
      <c r="NTT98" s="555"/>
      <c r="NTU98" s="555"/>
      <c r="NTV98" s="555"/>
      <c r="NTW98" s="555"/>
      <c r="NTX98" s="555"/>
      <c r="NTY98" s="555"/>
      <c r="NTZ98" s="555"/>
      <c r="NUA98" s="555"/>
      <c r="NUB98" s="555"/>
      <c r="NUC98" s="555"/>
      <c r="NUD98" s="555"/>
      <c r="NUE98" s="555"/>
      <c r="NUF98" s="555"/>
      <c r="NUG98" s="555"/>
      <c r="NUH98" s="555"/>
      <c r="NUI98" s="555"/>
      <c r="NUJ98" s="555"/>
      <c r="NUK98" s="555"/>
      <c r="NUL98" s="555"/>
      <c r="NUM98" s="555"/>
      <c r="NUN98" s="555"/>
      <c r="NUO98" s="555"/>
      <c r="NUP98" s="555"/>
      <c r="NUQ98" s="555"/>
      <c r="NUR98" s="555"/>
      <c r="NUS98" s="555"/>
      <c r="NUT98" s="555"/>
      <c r="NUU98" s="555"/>
      <c r="NUV98" s="555"/>
      <c r="NUW98" s="555"/>
      <c r="NUX98" s="555"/>
      <c r="NUY98" s="555"/>
      <c r="NUZ98" s="555"/>
      <c r="NVA98" s="555"/>
      <c r="NVB98" s="555"/>
      <c r="NVC98" s="555"/>
      <c r="NVD98" s="555"/>
      <c r="NVE98" s="555"/>
      <c r="NVF98" s="555"/>
      <c r="NVG98" s="555"/>
      <c r="NVH98" s="555"/>
      <c r="NVI98" s="555"/>
      <c r="NVJ98" s="555"/>
      <c r="NVK98" s="555"/>
      <c r="NVL98" s="555"/>
      <c r="NVM98" s="555"/>
      <c r="NVN98" s="555"/>
      <c r="NVO98" s="555"/>
      <c r="NVP98" s="555"/>
      <c r="NVQ98" s="555"/>
      <c r="NVR98" s="555"/>
      <c r="NVS98" s="555"/>
      <c r="NVT98" s="555"/>
      <c r="NVU98" s="555"/>
      <c r="NVV98" s="555"/>
      <c r="NVW98" s="555"/>
      <c r="NVX98" s="555"/>
      <c r="NVY98" s="555"/>
      <c r="NVZ98" s="555"/>
      <c r="NWA98" s="555"/>
      <c r="NWB98" s="555"/>
      <c r="NWC98" s="555"/>
      <c r="NWD98" s="555"/>
      <c r="NWE98" s="555"/>
      <c r="NWF98" s="555"/>
      <c r="NWG98" s="555"/>
      <c r="NWH98" s="555"/>
      <c r="NWI98" s="555"/>
      <c r="NWJ98" s="555"/>
      <c r="NWK98" s="555"/>
      <c r="NWL98" s="555"/>
      <c r="NWM98" s="555"/>
      <c r="NWN98" s="555"/>
      <c r="NWO98" s="555"/>
      <c r="NWP98" s="555"/>
      <c r="NWQ98" s="555"/>
      <c r="NWR98" s="555"/>
      <c r="NWS98" s="555"/>
      <c r="NWT98" s="555"/>
      <c r="NWU98" s="555"/>
      <c r="NWV98" s="555"/>
      <c r="NWW98" s="555"/>
      <c r="NWX98" s="555"/>
      <c r="NWY98" s="555"/>
      <c r="NWZ98" s="555"/>
      <c r="NXA98" s="555"/>
      <c r="NXB98" s="555"/>
      <c r="NXC98" s="555"/>
      <c r="NXD98" s="555"/>
      <c r="NXE98" s="555"/>
      <c r="NXF98" s="555"/>
      <c r="NXG98" s="555"/>
      <c r="NXH98" s="555"/>
      <c r="NXI98" s="555"/>
      <c r="NXJ98" s="555"/>
      <c r="NXK98" s="555"/>
      <c r="NXL98" s="555"/>
      <c r="NXM98" s="555"/>
      <c r="NXN98" s="555"/>
      <c r="NXO98" s="555"/>
      <c r="NXP98" s="555"/>
      <c r="NXQ98" s="555"/>
      <c r="NXR98" s="555"/>
      <c r="NXS98" s="555"/>
      <c r="NXT98" s="555"/>
      <c r="NXU98" s="555"/>
      <c r="NXV98" s="555"/>
      <c r="NXW98" s="555"/>
      <c r="NXX98" s="555"/>
      <c r="NXY98" s="555"/>
      <c r="NXZ98" s="555"/>
      <c r="NYA98" s="555"/>
      <c r="NYB98" s="555"/>
      <c r="NYC98" s="555"/>
      <c r="NYD98" s="555"/>
      <c r="NYE98" s="555"/>
      <c r="NYF98" s="555"/>
      <c r="NYG98" s="555"/>
      <c r="NYH98" s="555"/>
      <c r="NYI98" s="555"/>
      <c r="NYJ98" s="555"/>
      <c r="NYK98" s="555"/>
      <c r="NYL98" s="555"/>
      <c r="NYM98" s="555"/>
      <c r="NYN98" s="555"/>
      <c r="NYO98" s="555"/>
      <c r="NYP98" s="555"/>
      <c r="NYQ98" s="555"/>
      <c r="NYR98" s="555"/>
      <c r="NYS98" s="555"/>
      <c r="NYT98" s="555"/>
      <c r="NYU98" s="555"/>
      <c r="NYV98" s="555"/>
      <c r="NYW98" s="555"/>
      <c r="NYX98" s="555"/>
      <c r="NYY98" s="555"/>
      <c r="NYZ98" s="555"/>
      <c r="NZA98" s="555"/>
      <c r="NZB98" s="555"/>
      <c r="NZC98" s="555"/>
      <c r="NZD98" s="555"/>
      <c r="NZE98" s="555"/>
      <c r="NZF98" s="555"/>
      <c r="NZG98" s="555"/>
      <c r="NZH98" s="555"/>
      <c r="NZI98" s="555"/>
      <c r="NZJ98" s="555"/>
      <c r="NZK98" s="555"/>
      <c r="NZL98" s="555"/>
      <c r="NZM98" s="555"/>
      <c r="NZN98" s="555"/>
      <c r="NZO98" s="555"/>
      <c r="NZP98" s="555"/>
      <c r="NZQ98" s="555"/>
      <c r="NZR98" s="555"/>
      <c r="NZS98" s="555"/>
      <c r="NZT98" s="555"/>
      <c r="NZU98" s="555"/>
      <c r="NZV98" s="555"/>
      <c r="NZW98" s="555"/>
      <c r="NZX98" s="555"/>
      <c r="NZY98" s="555"/>
      <c r="NZZ98" s="555"/>
      <c r="OAA98" s="555"/>
      <c r="OAB98" s="555"/>
      <c r="OAC98" s="555"/>
      <c r="OAD98" s="555"/>
      <c r="OAE98" s="555"/>
      <c r="OAF98" s="555"/>
      <c r="OAG98" s="555"/>
      <c r="OAH98" s="555"/>
      <c r="OAI98" s="555"/>
      <c r="OAJ98" s="555"/>
      <c r="OAK98" s="555"/>
      <c r="OAL98" s="555"/>
      <c r="OAM98" s="555"/>
      <c r="OAN98" s="555"/>
      <c r="OAO98" s="555"/>
      <c r="OAP98" s="555"/>
      <c r="OAQ98" s="555"/>
      <c r="OAR98" s="555"/>
      <c r="OAS98" s="555"/>
      <c r="OAT98" s="555"/>
      <c r="OAU98" s="555"/>
      <c r="OAV98" s="555"/>
      <c r="OAW98" s="555"/>
      <c r="OAX98" s="555"/>
      <c r="OAY98" s="555"/>
      <c r="OAZ98" s="555"/>
      <c r="OBA98" s="555"/>
      <c r="OBB98" s="555"/>
      <c r="OBC98" s="555"/>
      <c r="OBD98" s="555"/>
      <c r="OBE98" s="555"/>
      <c r="OBF98" s="555"/>
      <c r="OBG98" s="555"/>
      <c r="OBH98" s="555"/>
      <c r="OBI98" s="555"/>
      <c r="OBJ98" s="555"/>
      <c r="OBK98" s="555"/>
      <c r="OBL98" s="555"/>
      <c r="OBM98" s="555"/>
      <c r="OBN98" s="555"/>
      <c r="OBO98" s="555"/>
      <c r="OBP98" s="555"/>
      <c r="OBQ98" s="555"/>
      <c r="OBR98" s="555"/>
      <c r="OBS98" s="555"/>
      <c r="OBT98" s="555"/>
      <c r="OBU98" s="555"/>
      <c r="OBV98" s="555"/>
      <c r="OBW98" s="555"/>
      <c r="OBX98" s="555"/>
      <c r="OBY98" s="555"/>
      <c r="OBZ98" s="555"/>
      <c r="OCA98" s="555"/>
      <c r="OCB98" s="555"/>
      <c r="OCC98" s="555"/>
      <c r="OCD98" s="555"/>
      <c r="OCE98" s="555"/>
      <c r="OCF98" s="555"/>
      <c r="OCG98" s="555"/>
      <c r="OCH98" s="555"/>
      <c r="OCI98" s="555"/>
      <c r="OCJ98" s="555"/>
      <c r="OCK98" s="555"/>
      <c r="OCL98" s="555"/>
      <c r="OCM98" s="555"/>
      <c r="OCN98" s="555"/>
      <c r="OCO98" s="555"/>
      <c r="OCP98" s="555"/>
      <c r="OCQ98" s="555"/>
      <c r="OCR98" s="555"/>
      <c r="OCS98" s="555"/>
      <c r="OCT98" s="555"/>
      <c r="OCU98" s="555"/>
      <c r="OCV98" s="555"/>
      <c r="OCW98" s="555"/>
      <c r="OCX98" s="555"/>
      <c r="OCY98" s="555"/>
      <c r="OCZ98" s="555"/>
      <c r="ODA98" s="555"/>
      <c r="ODB98" s="555"/>
      <c r="ODC98" s="555"/>
      <c r="ODD98" s="555"/>
      <c r="ODE98" s="555"/>
      <c r="ODF98" s="555"/>
      <c r="ODG98" s="555"/>
      <c r="ODH98" s="555"/>
      <c r="ODI98" s="555"/>
      <c r="ODJ98" s="555"/>
      <c r="ODK98" s="555"/>
      <c r="ODL98" s="555"/>
      <c r="ODM98" s="555"/>
      <c r="ODN98" s="555"/>
      <c r="ODO98" s="555"/>
      <c r="ODP98" s="555"/>
      <c r="ODQ98" s="555"/>
      <c r="ODR98" s="555"/>
      <c r="ODS98" s="555"/>
      <c r="ODT98" s="555"/>
      <c r="ODU98" s="555"/>
      <c r="ODV98" s="555"/>
      <c r="ODW98" s="555"/>
      <c r="ODX98" s="555"/>
      <c r="ODY98" s="555"/>
      <c r="ODZ98" s="555"/>
      <c r="OEA98" s="555"/>
      <c r="OEB98" s="555"/>
      <c r="OEC98" s="555"/>
      <c r="OED98" s="555"/>
      <c r="OEE98" s="555"/>
      <c r="OEF98" s="555"/>
      <c r="OEG98" s="555"/>
      <c r="OEH98" s="555"/>
      <c r="OEI98" s="555"/>
      <c r="OEJ98" s="555"/>
      <c r="OEK98" s="555"/>
      <c r="OEL98" s="555"/>
      <c r="OEM98" s="555"/>
      <c r="OEN98" s="555"/>
      <c r="OEO98" s="555"/>
      <c r="OEP98" s="555"/>
      <c r="OEQ98" s="555"/>
      <c r="OER98" s="555"/>
      <c r="OES98" s="555"/>
      <c r="OET98" s="555"/>
      <c r="OEU98" s="555"/>
      <c r="OEV98" s="555"/>
      <c r="OEW98" s="555"/>
      <c r="OEX98" s="555"/>
      <c r="OEY98" s="555"/>
      <c r="OEZ98" s="555"/>
      <c r="OFA98" s="555"/>
      <c r="OFB98" s="555"/>
      <c r="OFC98" s="555"/>
      <c r="OFD98" s="555"/>
      <c r="OFE98" s="555"/>
      <c r="OFF98" s="555"/>
      <c r="OFG98" s="555"/>
      <c r="OFH98" s="555"/>
      <c r="OFI98" s="555"/>
      <c r="OFJ98" s="555"/>
      <c r="OFK98" s="555"/>
      <c r="OFL98" s="555"/>
      <c r="OFM98" s="555"/>
      <c r="OFN98" s="555"/>
      <c r="OFO98" s="555"/>
      <c r="OFP98" s="555"/>
      <c r="OFQ98" s="555"/>
      <c r="OFR98" s="555"/>
      <c r="OFS98" s="555"/>
      <c r="OFT98" s="555"/>
      <c r="OFU98" s="555"/>
      <c r="OFV98" s="555"/>
      <c r="OFW98" s="555"/>
      <c r="OFX98" s="555"/>
      <c r="OFY98" s="555"/>
      <c r="OFZ98" s="555"/>
      <c r="OGA98" s="555"/>
      <c r="OGB98" s="555"/>
      <c r="OGC98" s="555"/>
      <c r="OGD98" s="555"/>
      <c r="OGE98" s="555"/>
      <c r="OGF98" s="555"/>
      <c r="OGG98" s="555"/>
      <c r="OGH98" s="555"/>
      <c r="OGI98" s="555"/>
      <c r="OGJ98" s="555"/>
      <c r="OGK98" s="555"/>
      <c r="OGL98" s="555"/>
      <c r="OGM98" s="555"/>
      <c r="OGN98" s="555"/>
      <c r="OGO98" s="555"/>
      <c r="OGP98" s="555"/>
      <c r="OGQ98" s="555"/>
      <c r="OGR98" s="555"/>
      <c r="OGS98" s="555"/>
      <c r="OGT98" s="555"/>
      <c r="OGU98" s="555"/>
      <c r="OGV98" s="555"/>
      <c r="OGW98" s="555"/>
      <c r="OGX98" s="555"/>
      <c r="OGY98" s="555"/>
      <c r="OGZ98" s="555"/>
      <c r="OHA98" s="555"/>
      <c r="OHB98" s="555"/>
      <c r="OHC98" s="555"/>
      <c r="OHD98" s="555"/>
      <c r="OHE98" s="555"/>
      <c r="OHF98" s="555"/>
      <c r="OHG98" s="555"/>
      <c r="OHH98" s="555"/>
      <c r="OHI98" s="555"/>
      <c r="OHJ98" s="555"/>
      <c r="OHK98" s="555"/>
      <c r="OHL98" s="555"/>
      <c r="OHM98" s="555"/>
      <c r="OHN98" s="555"/>
      <c r="OHO98" s="555"/>
      <c r="OHP98" s="555"/>
      <c r="OHQ98" s="555"/>
      <c r="OHR98" s="555"/>
      <c r="OHS98" s="555"/>
      <c r="OHT98" s="555"/>
      <c r="OHU98" s="555"/>
      <c r="OHV98" s="555"/>
      <c r="OHW98" s="555"/>
      <c r="OHX98" s="555"/>
      <c r="OHY98" s="555"/>
      <c r="OHZ98" s="555"/>
      <c r="OIA98" s="555"/>
      <c r="OIB98" s="555"/>
      <c r="OIC98" s="555"/>
      <c r="OID98" s="555"/>
      <c r="OIE98" s="555"/>
      <c r="OIF98" s="555"/>
      <c r="OIG98" s="555"/>
      <c r="OIH98" s="555"/>
      <c r="OII98" s="555"/>
      <c r="OIJ98" s="555"/>
      <c r="OIK98" s="555"/>
      <c r="OIL98" s="555"/>
      <c r="OIM98" s="555"/>
      <c r="OIN98" s="555"/>
      <c r="OIO98" s="555"/>
      <c r="OIP98" s="555"/>
      <c r="OIQ98" s="555"/>
      <c r="OIR98" s="555"/>
      <c r="OIS98" s="555"/>
      <c r="OIT98" s="555"/>
      <c r="OIU98" s="555"/>
      <c r="OIV98" s="555"/>
      <c r="OIW98" s="555"/>
      <c r="OIX98" s="555"/>
      <c r="OIY98" s="555"/>
      <c r="OIZ98" s="555"/>
      <c r="OJA98" s="555"/>
      <c r="OJB98" s="555"/>
      <c r="OJC98" s="555"/>
      <c r="OJD98" s="555"/>
      <c r="OJE98" s="555"/>
      <c r="OJF98" s="555"/>
      <c r="OJG98" s="555"/>
      <c r="OJH98" s="555"/>
      <c r="OJI98" s="555"/>
      <c r="OJJ98" s="555"/>
      <c r="OJK98" s="555"/>
      <c r="OJL98" s="555"/>
      <c r="OJM98" s="555"/>
      <c r="OJN98" s="555"/>
      <c r="OJO98" s="555"/>
      <c r="OJP98" s="555"/>
      <c r="OJQ98" s="555"/>
      <c r="OJR98" s="555"/>
      <c r="OJS98" s="555"/>
      <c r="OJT98" s="555"/>
      <c r="OJU98" s="555"/>
      <c r="OJV98" s="555"/>
      <c r="OJW98" s="555"/>
      <c r="OJX98" s="555"/>
      <c r="OJY98" s="555"/>
      <c r="OJZ98" s="555"/>
      <c r="OKA98" s="555"/>
      <c r="OKB98" s="555"/>
      <c r="OKC98" s="555"/>
      <c r="OKD98" s="555"/>
      <c r="OKE98" s="555"/>
      <c r="OKF98" s="555"/>
      <c r="OKG98" s="555"/>
      <c r="OKH98" s="555"/>
      <c r="OKI98" s="555"/>
      <c r="OKJ98" s="555"/>
      <c r="OKK98" s="555"/>
      <c r="OKL98" s="555"/>
      <c r="OKM98" s="555"/>
      <c r="OKN98" s="555"/>
      <c r="OKO98" s="555"/>
      <c r="OKP98" s="555"/>
      <c r="OKQ98" s="555"/>
      <c r="OKR98" s="555"/>
      <c r="OKS98" s="555"/>
      <c r="OKT98" s="555"/>
      <c r="OKU98" s="555"/>
      <c r="OKV98" s="555"/>
      <c r="OKW98" s="555"/>
      <c r="OKX98" s="555"/>
      <c r="OKY98" s="555"/>
      <c r="OKZ98" s="555"/>
      <c r="OLA98" s="555"/>
      <c r="OLB98" s="555"/>
      <c r="OLC98" s="555"/>
      <c r="OLD98" s="555"/>
      <c r="OLE98" s="555"/>
      <c r="OLF98" s="555"/>
      <c r="OLG98" s="555"/>
      <c r="OLH98" s="555"/>
      <c r="OLI98" s="555"/>
      <c r="OLJ98" s="555"/>
      <c r="OLK98" s="555"/>
      <c r="OLL98" s="555"/>
      <c r="OLM98" s="555"/>
      <c r="OLN98" s="555"/>
      <c r="OLO98" s="555"/>
      <c r="OLP98" s="555"/>
      <c r="OLQ98" s="555"/>
      <c r="OLR98" s="555"/>
      <c r="OLS98" s="555"/>
      <c r="OLT98" s="555"/>
      <c r="OLU98" s="555"/>
      <c r="OLV98" s="555"/>
      <c r="OLW98" s="555"/>
      <c r="OLX98" s="555"/>
      <c r="OLY98" s="555"/>
      <c r="OLZ98" s="555"/>
      <c r="OMA98" s="555"/>
      <c r="OMB98" s="555"/>
      <c r="OMC98" s="555"/>
      <c r="OMD98" s="555"/>
      <c r="OME98" s="555"/>
      <c r="OMF98" s="555"/>
      <c r="OMG98" s="555"/>
      <c r="OMH98" s="555"/>
      <c r="OMI98" s="555"/>
      <c r="OMJ98" s="555"/>
      <c r="OMK98" s="555"/>
      <c r="OML98" s="555"/>
      <c r="OMM98" s="555"/>
      <c r="OMN98" s="555"/>
      <c r="OMO98" s="555"/>
      <c r="OMP98" s="555"/>
      <c r="OMQ98" s="555"/>
      <c r="OMR98" s="555"/>
      <c r="OMS98" s="555"/>
      <c r="OMT98" s="555"/>
      <c r="OMU98" s="555"/>
      <c r="OMV98" s="555"/>
      <c r="OMW98" s="555"/>
      <c r="OMX98" s="555"/>
      <c r="OMY98" s="555"/>
      <c r="OMZ98" s="555"/>
      <c r="ONA98" s="555"/>
      <c r="ONB98" s="555"/>
      <c r="ONC98" s="555"/>
      <c r="OND98" s="555"/>
      <c r="ONE98" s="555"/>
      <c r="ONF98" s="555"/>
      <c r="ONG98" s="555"/>
      <c r="ONH98" s="555"/>
      <c r="ONI98" s="555"/>
      <c r="ONJ98" s="555"/>
      <c r="ONK98" s="555"/>
      <c r="ONL98" s="555"/>
      <c r="ONM98" s="555"/>
      <c r="ONN98" s="555"/>
      <c r="ONO98" s="555"/>
      <c r="ONP98" s="555"/>
      <c r="ONQ98" s="555"/>
      <c r="ONR98" s="555"/>
      <c r="ONS98" s="555"/>
      <c r="ONT98" s="555"/>
      <c r="ONU98" s="555"/>
      <c r="ONV98" s="555"/>
      <c r="ONW98" s="555"/>
      <c r="ONX98" s="555"/>
      <c r="ONY98" s="555"/>
      <c r="ONZ98" s="555"/>
      <c r="OOA98" s="555"/>
      <c r="OOB98" s="555"/>
      <c r="OOC98" s="555"/>
      <c r="OOD98" s="555"/>
      <c r="OOE98" s="555"/>
      <c r="OOF98" s="555"/>
      <c r="OOG98" s="555"/>
      <c r="OOH98" s="555"/>
      <c r="OOI98" s="555"/>
      <c r="OOJ98" s="555"/>
      <c r="OOK98" s="555"/>
      <c r="OOL98" s="555"/>
      <c r="OOM98" s="555"/>
      <c r="OON98" s="555"/>
      <c r="OOO98" s="555"/>
      <c r="OOP98" s="555"/>
      <c r="OOQ98" s="555"/>
      <c r="OOR98" s="555"/>
      <c r="OOS98" s="555"/>
      <c r="OOT98" s="555"/>
      <c r="OOU98" s="555"/>
      <c r="OOV98" s="555"/>
      <c r="OOW98" s="555"/>
      <c r="OOX98" s="555"/>
      <c r="OOY98" s="555"/>
      <c r="OOZ98" s="555"/>
      <c r="OPA98" s="555"/>
      <c r="OPB98" s="555"/>
      <c r="OPC98" s="555"/>
      <c r="OPD98" s="555"/>
      <c r="OPE98" s="555"/>
      <c r="OPF98" s="555"/>
      <c r="OPG98" s="555"/>
      <c r="OPH98" s="555"/>
      <c r="OPI98" s="555"/>
      <c r="OPJ98" s="555"/>
      <c r="OPK98" s="555"/>
      <c r="OPL98" s="555"/>
      <c r="OPM98" s="555"/>
      <c r="OPN98" s="555"/>
      <c r="OPO98" s="555"/>
      <c r="OPP98" s="555"/>
      <c r="OPQ98" s="555"/>
      <c r="OPR98" s="555"/>
      <c r="OPS98" s="555"/>
      <c r="OPT98" s="555"/>
      <c r="OPU98" s="555"/>
      <c r="OPV98" s="555"/>
      <c r="OPW98" s="555"/>
      <c r="OPX98" s="555"/>
      <c r="OPY98" s="555"/>
      <c r="OPZ98" s="555"/>
      <c r="OQA98" s="555"/>
      <c r="OQB98" s="555"/>
      <c r="OQC98" s="555"/>
      <c r="OQD98" s="555"/>
      <c r="OQE98" s="555"/>
      <c r="OQF98" s="555"/>
      <c r="OQG98" s="555"/>
      <c r="OQH98" s="555"/>
      <c r="OQI98" s="555"/>
      <c r="OQJ98" s="555"/>
      <c r="OQK98" s="555"/>
      <c r="OQL98" s="555"/>
      <c r="OQM98" s="555"/>
      <c r="OQN98" s="555"/>
      <c r="OQO98" s="555"/>
      <c r="OQP98" s="555"/>
      <c r="OQQ98" s="555"/>
      <c r="OQR98" s="555"/>
      <c r="OQS98" s="555"/>
      <c r="OQT98" s="555"/>
      <c r="OQU98" s="555"/>
      <c r="OQV98" s="555"/>
      <c r="OQW98" s="555"/>
      <c r="OQX98" s="555"/>
      <c r="OQY98" s="555"/>
      <c r="OQZ98" s="555"/>
      <c r="ORA98" s="555"/>
      <c r="ORB98" s="555"/>
      <c r="ORC98" s="555"/>
      <c r="ORD98" s="555"/>
      <c r="ORE98" s="555"/>
      <c r="ORF98" s="555"/>
      <c r="ORG98" s="555"/>
      <c r="ORH98" s="555"/>
      <c r="ORI98" s="555"/>
      <c r="ORJ98" s="555"/>
      <c r="ORK98" s="555"/>
      <c r="ORL98" s="555"/>
      <c r="ORM98" s="555"/>
      <c r="ORN98" s="555"/>
      <c r="ORO98" s="555"/>
      <c r="ORP98" s="555"/>
      <c r="ORQ98" s="555"/>
      <c r="ORR98" s="555"/>
      <c r="ORS98" s="555"/>
      <c r="ORT98" s="555"/>
      <c r="ORU98" s="555"/>
      <c r="ORV98" s="555"/>
      <c r="ORW98" s="555"/>
      <c r="ORX98" s="555"/>
      <c r="ORY98" s="555"/>
      <c r="ORZ98" s="555"/>
      <c r="OSA98" s="555"/>
      <c r="OSB98" s="555"/>
      <c r="OSC98" s="555"/>
      <c r="OSD98" s="555"/>
      <c r="OSE98" s="555"/>
      <c r="OSF98" s="555"/>
      <c r="OSG98" s="555"/>
      <c r="OSH98" s="555"/>
      <c r="OSI98" s="555"/>
      <c r="OSJ98" s="555"/>
      <c r="OSK98" s="555"/>
      <c r="OSL98" s="555"/>
      <c r="OSM98" s="555"/>
      <c r="OSN98" s="555"/>
      <c r="OSO98" s="555"/>
      <c r="OSP98" s="555"/>
      <c r="OSQ98" s="555"/>
      <c r="OSR98" s="555"/>
      <c r="OSS98" s="555"/>
      <c r="OST98" s="555"/>
      <c r="OSU98" s="555"/>
      <c r="OSV98" s="555"/>
      <c r="OSW98" s="555"/>
      <c r="OSX98" s="555"/>
      <c r="OSY98" s="555"/>
      <c r="OSZ98" s="555"/>
      <c r="OTA98" s="555"/>
      <c r="OTB98" s="555"/>
      <c r="OTC98" s="555"/>
      <c r="OTD98" s="555"/>
      <c r="OTE98" s="555"/>
      <c r="OTF98" s="555"/>
      <c r="OTG98" s="555"/>
      <c r="OTH98" s="555"/>
      <c r="OTI98" s="555"/>
      <c r="OTJ98" s="555"/>
      <c r="OTK98" s="555"/>
      <c r="OTL98" s="555"/>
      <c r="OTM98" s="555"/>
      <c r="OTN98" s="555"/>
      <c r="OTO98" s="555"/>
      <c r="OTP98" s="555"/>
      <c r="OTQ98" s="555"/>
      <c r="OTR98" s="555"/>
      <c r="OTS98" s="555"/>
      <c r="OTT98" s="555"/>
      <c r="OTU98" s="555"/>
      <c r="OTV98" s="555"/>
      <c r="OTW98" s="555"/>
      <c r="OTX98" s="555"/>
      <c r="OTY98" s="555"/>
      <c r="OTZ98" s="555"/>
      <c r="OUA98" s="555"/>
      <c r="OUB98" s="555"/>
      <c r="OUC98" s="555"/>
      <c r="OUD98" s="555"/>
      <c r="OUE98" s="555"/>
      <c r="OUF98" s="555"/>
      <c r="OUG98" s="555"/>
      <c r="OUH98" s="555"/>
      <c r="OUI98" s="555"/>
      <c r="OUJ98" s="555"/>
      <c r="OUK98" s="555"/>
      <c r="OUL98" s="555"/>
      <c r="OUM98" s="555"/>
      <c r="OUN98" s="555"/>
      <c r="OUO98" s="555"/>
      <c r="OUP98" s="555"/>
      <c r="OUQ98" s="555"/>
      <c r="OUR98" s="555"/>
      <c r="OUS98" s="555"/>
      <c r="OUT98" s="555"/>
      <c r="OUU98" s="555"/>
      <c r="OUV98" s="555"/>
      <c r="OUW98" s="555"/>
      <c r="OUX98" s="555"/>
      <c r="OUY98" s="555"/>
      <c r="OUZ98" s="555"/>
      <c r="OVA98" s="555"/>
      <c r="OVB98" s="555"/>
      <c r="OVC98" s="555"/>
      <c r="OVD98" s="555"/>
      <c r="OVE98" s="555"/>
      <c r="OVF98" s="555"/>
      <c r="OVG98" s="555"/>
      <c r="OVH98" s="555"/>
      <c r="OVI98" s="555"/>
      <c r="OVJ98" s="555"/>
      <c r="OVK98" s="555"/>
      <c r="OVL98" s="555"/>
      <c r="OVM98" s="555"/>
      <c r="OVN98" s="555"/>
      <c r="OVO98" s="555"/>
      <c r="OVP98" s="555"/>
      <c r="OVQ98" s="555"/>
      <c r="OVR98" s="555"/>
      <c r="OVS98" s="555"/>
      <c r="OVT98" s="555"/>
      <c r="OVU98" s="555"/>
      <c r="OVV98" s="555"/>
      <c r="OVW98" s="555"/>
      <c r="OVX98" s="555"/>
      <c r="OVY98" s="555"/>
      <c r="OVZ98" s="555"/>
      <c r="OWA98" s="555"/>
      <c r="OWB98" s="555"/>
      <c r="OWC98" s="555"/>
      <c r="OWD98" s="555"/>
      <c r="OWE98" s="555"/>
      <c r="OWF98" s="555"/>
      <c r="OWG98" s="555"/>
      <c r="OWH98" s="555"/>
      <c r="OWI98" s="555"/>
      <c r="OWJ98" s="555"/>
      <c r="OWK98" s="555"/>
      <c r="OWL98" s="555"/>
      <c r="OWM98" s="555"/>
      <c r="OWN98" s="555"/>
      <c r="OWO98" s="555"/>
      <c r="OWP98" s="555"/>
      <c r="OWQ98" s="555"/>
      <c r="OWR98" s="555"/>
      <c r="OWS98" s="555"/>
      <c r="OWT98" s="555"/>
      <c r="OWU98" s="555"/>
      <c r="OWV98" s="555"/>
      <c r="OWW98" s="555"/>
      <c r="OWX98" s="555"/>
      <c r="OWY98" s="555"/>
      <c r="OWZ98" s="555"/>
      <c r="OXA98" s="555"/>
      <c r="OXB98" s="555"/>
      <c r="OXC98" s="555"/>
      <c r="OXD98" s="555"/>
      <c r="OXE98" s="555"/>
      <c r="OXF98" s="555"/>
      <c r="OXG98" s="555"/>
      <c r="OXH98" s="555"/>
      <c r="OXI98" s="555"/>
      <c r="OXJ98" s="555"/>
      <c r="OXK98" s="555"/>
      <c r="OXL98" s="555"/>
      <c r="OXM98" s="555"/>
      <c r="OXN98" s="555"/>
      <c r="OXO98" s="555"/>
      <c r="OXP98" s="555"/>
      <c r="OXQ98" s="555"/>
      <c r="OXR98" s="555"/>
      <c r="OXS98" s="555"/>
      <c r="OXT98" s="555"/>
      <c r="OXU98" s="555"/>
      <c r="OXV98" s="555"/>
      <c r="OXW98" s="555"/>
      <c r="OXX98" s="555"/>
      <c r="OXY98" s="555"/>
      <c r="OXZ98" s="555"/>
      <c r="OYA98" s="555"/>
      <c r="OYB98" s="555"/>
      <c r="OYC98" s="555"/>
      <c r="OYD98" s="555"/>
      <c r="OYE98" s="555"/>
      <c r="OYF98" s="555"/>
      <c r="OYG98" s="555"/>
      <c r="OYH98" s="555"/>
      <c r="OYI98" s="555"/>
      <c r="OYJ98" s="555"/>
      <c r="OYK98" s="555"/>
      <c r="OYL98" s="555"/>
      <c r="OYM98" s="555"/>
      <c r="OYN98" s="555"/>
      <c r="OYO98" s="555"/>
      <c r="OYP98" s="555"/>
      <c r="OYQ98" s="555"/>
      <c r="OYR98" s="555"/>
      <c r="OYS98" s="555"/>
      <c r="OYT98" s="555"/>
      <c r="OYU98" s="555"/>
      <c r="OYV98" s="555"/>
      <c r="OYW98" s="555"/>
      <c r="OYX98" s="555"/>
      <c r="OYY98" s="555"/>
      <c r="OYZ98" s="555"/>
      <c r="OZA98" s="555"/>
      <c r="OZB98" s="555"/>
      <c r="OZC98" s="555"/>
      <c r="OZD98" s="555"/>
      <c r="OZE98" s="555"/>
      <c r="OZF98" s="555"/>
      <c r="OZG98" s="555"/>
      <c r="OZH98" s="555"/>
      <c r="OZI98" s="555"/>
      <c r="OZJ98" s="555"/>
      <c r="OZK98" s="555"/>
      <c r="OZL98" s="555"/>
      <c r="OZM98" s="555"/>
      <c r="OZN98" s="555"/>
      <c r="OZO98" s="555"/>
      <c r="OZP98" s="555"/>
      <c r="OZQ98" s="555"/>
      <c r="OZR98" s="555"/>
      <c r="OZS98" s="555"/>
      <c r="OZT98" s="555"/>
      <c r="OZU98" s="555"/>
      <c r="OZV98" s="555"/>
      <c r="OZW98" s="555"/>
      <c r="OZX98" s="555"/>
      <c r="OZY98" s="555"/>
      <c r="OZZ98" s="555"/>
      <c r="PAA98" s="555"/>
      <c r="PAB98" s="555"/>
      <c r="PAC98" s="555"/>
      <c r="PAD98" s="555"/>
      <c r="PAE98" s="555"/>
      <c r="PAF98" s="555"/>
      <c r="PAG98" s="555"/>
      <c r="PAH98" s="555"/>
      <c r="PAI98" s="555"/>
      <c r="PAJ98" s="555"/>
      <c r="PAK98" s="555"/>
      <c r="PAL98" s="555"/>
      <c r="PAM98" s="555"/>
      <c r="PAN98" s="555"/>
      <c r="PAO98" s="555"/>
      <c r="PAP98" s="555"/>
      <c r="PAQ98" s="555"/>
      <c r="PAR98" s="555"/>
      <c r="PAS98" s="555"/>
      <c r="PAT98" s="555"/>
      <c r="PAU98" s="555"/>
      <c r="PAV98" s="555"/>
      <c r="PAW98" s="555"/>
      <c r="PAX98" s="555"/>
      <c r="PAY98" s="555"/>
      <c r="PAZ98" s="555"/>
      <c r="PBA98" s="555"/>
      <c r="PBB98" s="555"/>
      <c r="PBC98" s="555"/>
      <c r="PBD98" s="555"/>
      <c r="PBE98" s="555"/>
      <c r="PBF98" s="555"/>
      <c r="PBG98" s="555"/>
      <c r="PBH98" s="555"/>
      <c r="PBI98" s="555"/>
      <c r="PBJ98" s="555"/>
      <c r="PBK98" s="555"/>
      <c r="PBL98" s="555"/>
      <c r="PBM98" s="555"/>
      <c r="PBN98" s="555"/>
      <c r="PBO98" s="555"/>
      <c r="PBP98" s="555"/>
      <c r="PBQ98" s="555"/>
      <c r="PBR98" s="555"/>
      <c r="PBS98" s="555"/>
      <c r="PBT98" s="555"/>
      <c r="PBU98" s="555"/>
      <c r="PBV98" s="555"/>
      <c r="PBW98" s="555"/>
      <c r="PBX98" s="555"/>
      <c r="PBY98" s="555"/>
      <c r="PBZ98" s="555"/>
      <c r="PCA98" s="555"/>
      <c r="PCB98" s="555"/>
      <c r="PCC98" s="555"/>
      <c r="PCD98" s="555"/>
      <c r="PCE98" s="555"/>
      <c r="PCF98" s="555"/>
      <c r="PCG98" s="555"/>
      <c r="PCH98" s="555"/>
      <c r="PCI98" s="555"/>
      <c r="PCJ98" s="555"/>
      <c r="PCK98" s="555"/>
      <c r="PCL98" s="555"/>
      <c r="PCM98" s="555"/>
      <c r="PCN98" s="555"/>
      <c r="PCO98" s="555"/>
      <c r="PCP98" s="555"/>
      <c r="PCQ98" s="555"/>
      <c r="PCR98" s="555"/>
      <c r="PCS98" s="555"/>
      <c r="PCT98" s="555"/>
      <c r="PCU98" s="555"/>
      <c r="PCV98" s="555"/>
      <c r="PCW98" s="555"/>
      <c r="PCX98" s="555"/>
      <c r="PCY98" s="555"/>
      <c r="PCZ98" s="555"/>
      <c r="PDA98" s="555"/>
      <c r="PDB98" s="555"/>
      <c r="PDC98" s="555"/>
      <c r="PDD98" s="555"/>
      <c r="PDE98" s="555"/>
      <c r="PDF98" s="555"/>
      <c r="PDG98" s="555"/>
      <c r="PDH98" s="555"/>
      <c r="PDI98" s="555"/>
      <c r="PDJ98" s="555"/>
      <c r="PDK98" s="555"/>
      <c r="PDL98" s="555"/>
      <c r="PDM98" s="555"/>
      <c r="PDN98" s="555"/>
      <c r="PDO98" s="555"/>
      <c r="PDP98" s="555"/>
      <c r="PDQ98" s="555"/>
      <c r="PDR98" s="555"/>
      <c r="PDS98" s="555"/>
      <c r="PDT98" s="555"/>
      <c r="PDU98" s="555"/>
      <c r="PDV98" s="555"/>
      <c r="PDW98" s="555"/>
      <c r="PDX98" s="555"/>
      <c r="PDY98" s="555"/>
      <c r="PDZ98" s="555"/>
      <c r="PEA98" s="555"/>
      <c r="PEB98" s="555"/>
      <c r="PEC98" s="555"/>
      <c r="PED98" s="555"/>
      <c r="PEE98" s="555"/>
      <c r="PEF98" s="555"/>
      <c r="PEG98" s="555"/>
      <c r="PEH98" s="555"/>
      <c r="PEI98" s="555"/>
      <c r="PEJ98" s="555"/>
      <c r="PEK98" s="555"/>
      <c r="PEL98" s="555"/>
      <c r="PEM98" s="555"/>
      <c r="PEN98" s="555"/>
      <c r="PEO98" s="555"/>
      <c r="PEP98" s="555"/>
      <c r="PEQ98" s="555"/>
      <c r="PER98" s="555"/>
      <c r="PES98" s="555"/>
      <c r="PET98" s="555"/>
      <c r="PEU98" s="555"/>
      <c r="PEV98" s="555"/>
      <c r="PEW98" s="555"/>
      <c r="PEX98" s="555"/>
      <c r="PEY98" s="555"/>
      <c r="PEZ98" s="555"/>
      <c r="PFA98" s="555"/>
      <c r="PFB98" s="555"/>
      <c r="PFC98" s="555"/>
      <c r="PFD98" s="555"/>
      <c r="PFE98" s="555"/>
      <c r="PFF98" s="555"/>
      <c r="PFG98" s="555"/>
      <c r="PFH98" s="555"/>
      <c r="PFI98" s="555"/>
      <c r="PFJ98" s="555"/>
      <c r="PFK98" s="555"/>
      <c r="PFL98" s="555"/>
      <c r="PFM98" s="555"/>
      <c r="PFN98" s="555"/>
      <c r="PFO98" s="555"/>
      <c r="PFP98" s="555"/>
      <c r="PFQ98" s="555"/>
      <c r="PFR98" s="555"/>
      <c r="PFS98" s="555"/>
      <c r="PFT98" s="555"/>
      <c r="PFU98" s="555"/>
      <c r="PFV98" s="555"/>
      <c r="PFW98" s="555"/>
      <c r="PFX98" s="555"/>
      <c r="PFY98" s="555"/>
      <c r="PFZ98" s="555"/>
      <c r="PGA98" s="555"/>
      <c r="PGB98" s="555"/>
      <c r="PGC98" s="555"/>
      <c r="PGD98" s="555"/>
      <c r="PGE98" s="555"/>
      <c r="PGF98" s="555"/>
      <c r="PGG98" s="555"/>
      <c r="PGH98" s="555"/>
      <c r="PGI98" s="555"/>
      <c r="PGJ98" s="555"/>
      <c r="PGK98" s="555"/>
      <c r="PGL98" s="555"/>
      <c r="PGM98" s="555"/>
      <c r="PGN98" s="555"/>
      <c r="PGO98" s="555"/>
      <c r="PGP98" s="555"/>
      <c r="PGQ98" s="555"/>
      <c r="PGR98" s="555"/>
      <c r="PGS98" s="555"/>
      <c r="PGT98" s="555"/>
      <c r="PGU98" s="555"/>
      <c r="PGV98" s="555"/>
      <c r="PGW98" s="555"/>
      <c r="PGX98" s="555"/>
      <c r="PGY98" s="555"/>
      <c r="PGZ98" s="555"/>
      <c r="PHA98" s="555"/>
      <c r="PHB98" s="555"/>
      <c r="PHC98" s="555"/>
      <c r="PHD98" s="555"/>
      <c r="PHE98" s="555"/>
      <c r="PHF98" s="555"/>
      <c r="PHG98" s="555"/>
      <c r="PHH98" s="555"/>
      <c r="PHI98" s="555"/>
      <c r="PHJ98" s="555"/>
      <c r="PHK98" s="555"/>
      <c r="PHL98" s="555"/>
      <c r="PHM98" s="555"/>
      <c r="PHN98" s="555"/>
      <c r="PHO98" s="555"/>
      <c r="PHP98" s="555"/>
      <c r="PHQ98" s="555"/>
      <c r="PHR98" s="555"/>
      <c r="PHS98" s="555"/>
      <c r="PHT98" s="555"/>
      <c r="PHU98" s="555"/>
      <c r="PHV98" s="555"/>
      <c r="PHW98" s="555"/>
      <c r="PHX98" s="555"/>
      <c r="PHY98" s="555"/>
      <c r="PHZ98" s="555"/>
      <c r="PIA98" s="555"/>
      <c r="PIB98" s="555"/>
      <c r="PIC98" s="555"/>
      <c r="PID98" s="555"/>
      <c r="PIE98" s="555"/>
      <c r="PIF98" s="555"/>
      <c r="PIG98" s="555"/>
      <c r="PIH98" s="555"/>
      <c r="PII98" s="555"/>
      <c r="PIJ98" s="555"/>
      <c r="PIK98" s="555"/>
      <c r="PIL98" s="555"/>
      <c r="PIM98" s="555"/>
      <c r="PIN98" s="555"/>
      <c r="PIO98" s="555"/>
      <c r="PIP98" s="555"/>
      <c r="PIQ98" s="555"/>
      <c r="PIR98" s="555"/>
      <c r="PIS98" s="555"/>
      <c r="PIT98" s="555"/>
      <c r="PIU98" s="555"/>
      <c r="PIV98" s="555"/>
      <c r="PIW98" s="555"/>
      <c r="PIX98" s="555"/>
      <c r="PIY98" s="555"/>
      <c r="PIZ98" s="555"/>
      <c r="PJA98" s="555"/>
      <c r="PJB98" s="555"/>
      <c r="PJC98" s="555"/>
      <c r="PJD98" s="555"/>
      <c r="PJE98" s="555"/>
      <c r="PJF98" s="555"/>
      <c r="PJG98" s="555"/>
      <c r="PJH98" s="555"/>
      <c r="PJI98" s="555"/>
      <c r="PJJ98" s="555"/>
      <c r="PJK98" s="555"/>
      <c r="PJL98" s="555"/>
      <c r="PJM98" s="555"/>
      <c r="PJN98" s="555"/>
      <c r="PJO98" s="555"/>
      <c r="PJP98" s="555"/>
      <c r="PJQ98" s="555"/>
      <c r="PJR98" s="555"/>
      <c r="PJS98" s="555"/>
      <c r="PJT98" s="555"/>
      <c r="PJU98" s="555"/>
      <c r="PJV98" s="555"/>
      <c r="PJW98" s="555"/>
      <c r="PJX98" s="555"/>
      <c r="PJY98" s="555"/>
      <c r="PJZ98" s="555"/>
      <c r="PKA98" s="555"/>
      <c r="PKB98" s="555"/>
      <c r="PKC98" s="555"/>
      <c r="PKD98" s="555"/>
      <c r="PKE98" s="555"/>
      <c r="PKF98" s="555"/>
      <c r="PKG98" s="555"/>
      <c r="PKH98" s="555"/>
      <c r="PKI98" s="555"/>
      <c r="PKJ98" s="555"/>
      <c r="PKK98" s="555"/>
      <c r="PKL98" s="555"/>
      <c r="PKM98" s="555"/>
      <c r="PKN98" s="555"/>
      <c r="PKO98" s="555"/>
      <c r="PKP98" s="555"/>
      <c r="PKQ98" s="555"/>
      <c r="PKR98" s="555"/>
      <c r="PKS98" s="555"/>
      <c r="PKT98" s="555"/>
      <c r="PKU98" s="555"/>
      <c r="PKV98" s="555"/>
      <c r="PKW98" s="555"/>
      <c r="PKX98" s="555"/>
      <c r="PKY98" s="555"/>
      <c r="PKZ98" s="555"/>
      <c r="PLA98" s="555"/>
      <c r="PLB98" s="555"/>
      <c r="PLC98" s="555"/>
      <c r="PLD98" s="555"/>
      <c r="PLE98" s="555"/>
      <c r="PLF98" s="555"/>
      <c r="PLG98" s="555"/>
      <c r="PLH98" s="555"/>
      <c r="PLI98" s="555"/>
      <c r="PLJ98" s="555"/>
      <c r="PLK98" s="555"/>
      <c r="PLL98" s="555"/>
      <c r="PLM98" s="555"/>
      <c r="PLN98" s="555"/>
      <c r="PLO98" s="555"/>
      <c r="PLP98" s="555"/>
      <c r="PLQ98" s="555"/>
      <c r="PLR98" s="555"/>
      <c r="PLS98" s="555"/>
      <c r="PLT98" s="555"/>
      <c r="PLU98" s="555"/>
      <c r="PLV98" s="555"/>
      <c r="PLW98" s="555"/>
      <c r="PLX98" s="555"/>
      <c r="PLY98" s="555"/>
      <c r="PLZ98" s="555"/>
      <c r="PMA98" s="555"/>
      <c r="PMB98" s="555"/>
      <c r="PMC98" s="555"/>
      <c r="PMD98" s="555"/>
      <c r="PME98" s="555"/>
      <c r="PMF98" s="555"/>
      <c r="PMG98" s="555"/>
      <c r="PMH98" s="555"/>
      <c r="PMI98" s="555"/>
      <c r="PMJ98" s="555"/>
      <c r="PMK98" s="555"/>
      <c r="PML98" s="555"/>
      <c r="PMM98" s="555"/>
      <c r="PMN98" s="555"/>
      <c r="PMO98" s="555"/>
      <c r="PMP98" s="555"/>
      <c r="PMQ98" s="555"/>
      <c r="PMR98" s="555"/>
      <c r="PMS98" s="555"/>
      <c r="PMT98" s="555"/>
      <c r="PMU98" s="555"/>
      <c r="PMV98" s="555"/>
      <c r="PMW98" s="555"/>
      <c r="PMX98" s="555"/>
      <c r="PMY98" s="555"/>
      <c r="PMZ98" s="555"/>
      <c r="PNA98" s="555"/>
      <c r="PNB98" s="555"/>
      <c r="PNC98" s="555"/>
      <c r="PND98" s="555"/>
      <c r="PNE98" s="555"/>
      <c r="PNF98" s="555"/>
      <c r="PNG98" s="555"/>
      <c r="PNH98" s="555"/>
      <c r="PNI98" s="555"/>
      <c r="PNJ98" s="555"/>
      <c r="PNK98" s="555"/>
      <c r="PNL98" s="555"/>
      <c r="PNM98" s="555"/>
      <c r="PNN98" s="555"/>
      <c r="PNO98" s="555"/>
      <c r="PNP98" s="555"/>
      <c r="PNQ98" s="555"/>
      <c r="PNR98" s="555"/>
      <c r="PNS98" s="555"/>
      <c r="PNT98" s="555"/>
      <c r="PNU98" s="555"/>
      <c r="PNV98" s="555"/>
      <c r="PNW98" s="555"/>
      <c r="PNX98" s="555"/>
      <c r="PNY98" s="555"/>
      <c r="PNZ98" s="555"/>
      <c r="POA98" s="555"/>
      <c r="POB98" s="555"/>
      <c r="POC98" s="555"/>
      <c r="POD98" s="555"/>
      <c r="POE98" s="555"/>
      <c r="POF98" s="555"/>
      <c r="POG98" s="555"/>
      <c r="POH98" s="555"/>
      <c r="POI98" s="555"/>
      <c r="POJ98" s="555"/>
      <c r="POK98" s="555"/>
      <c r="POL98" s="555"/>
      <c r="POM98" s="555"/>
      <c r="PON98" s="555"/>
      <c r="POO98" s="555"/>
      <c r="POP98" s="555"/>
      <c r="POQ98" s="555"/>
      <c r="POR98" s="555"/>
      <c r="POS98" s="555"/>
      <c r="POT98" s="555"/>
      <c r="POU98" s="555"/>
      <c r="POV98" s="555"/>
      <c r="POW98" s="555"/>
      <c r="POX98" s="555"/>
      <c r="POY98" s="555"/>
      <c r="POZ98" s="555"/>
      <c r="PPA98" s="555"/>
      <c r="PPB98" s="555"/>
      <c r="PPC98" s="555"/>
      <c r="PPD98" s="555"/>
      <c r="PPE98" s="555"/>
      <c r="PPF98" s="555"/>
      <c r="PPG98" s="555"/>
      <c r="PPH98" s="555"/>
      <c r="PPI98" s="555"/>
      <c r="PPJ98" s="555"/>
      <c r="PPK98" s="555"/>
      <c r="PPL98" s="555"/>
      <c r="PPM98" s="555"/>
      <c r="PPN98" s="555"/>
      <c r="PPO98" s="555"/>
      <c r="PPP98" s="555"/>
      <c r="PPQ98" s="555"/>
      <c r="PPR98" s="555"/>
      <c r="PPS98" s="555"/>
      <c r="PPT98" s="555"/>
      <c r="PPU98" s="555"/>
      <c r="PPV98" s="555"/>
      <c r="PPW98" s="555"/>
      <c r="PPX98" s="555"/>
      <c r="PPY98" s="555"/>
      <c r="PPZ98" s="555"/>
      <c r="PQA98" s="555"/>
      <c r="PQB98" s="555"/>
      <c r="PQC98" s="555"/>
      <c r="PQD98" s="555"/>
      <c r="PQE98" s="555"/>
      <c r="PQF98" s="555"/>
      <c r="PQG98" s="555"/>
      <c r="PQH98" s="555"/>
      <c r="PQI98" s="555"/>
      <c r="PQJ98" s="555"/>
      <c r="PQK98" s="555"/>
      <c r="PQL98" s="555"/>
      <c r="PQM98" s="555"/>
      <c r="PQN98" s="555"/>
      <c r="PQO98" s="555"/>
      <c r="PQP98" s="555"/>
      <c r="PQQ98" s="555"/>
      <c r="PQR98" s="555"/>
      <c r="PQS98" s="555"/>
      <c r="PQT98" s="555"/>
      <c r="PQU98" s="555"/>
      <c r="PQV98" s="555"/>
      <c r="PQW98" s="555"/>
      <c r="PQX98" s="555"/>
      <c r="PQY98" s="555"/>
      <c r="PQZ98" s="555"/>
      <c r="PRA98" s="555"/>
      <c r="PRB98" s="555"/>
      <c r="PRC98" s="555"/>
      <c r="PRD98" s="555"/>
      <c r="PRE98" s="555"/>
      <c r="PRF98" s="555"/>
      <c r="PRG98" s="555"/>
      <c r="PRH98" s="555"/>
      <c r="PRI98" s="555"/>
      <c r="PRJ98" s="555"/>
      <c r="PRK98" s="555"/>
      <c r="PRL98" s="555"/>
      <c r="PRM98" s="555"/>
      <c r="PRN98" s="555"/>
      <c r="PRO98" s="555"/>
      <c r="PRP98" s="555"/>
      <c r="PRQ98" s="555"/>
      <c r="PRR98" s="555"/>
      <c r="PRS98" s="555"/>
      <c r="PRT98" s="555"/>
      <c r="PRU98" s="555"/>
      <c r="PRV98" s="555"/>
      <c r="PRW98" s="555"/>
      <c r="PRX98" s="555"/>
      <c r="PRY98" s="555"/>
      <c r="PRZ98" s="555"/>
      <c r="PSA98" s="555"/>
      <c r="PSB98" s="555"/>
      <c r="PSC98" s="555"/>
      <c r="PSD98" s="555"/>
      <c r="PSE98" s="555"/>
      <c r="PSF98" s="555"/>
      <c r="PSG98" s="555"/>
      <c r="PSH98" s="555"/>
      <c r="PSI98" s="555"/>
      <c r="PSJ98" s="555"/>
      <c r="PSK98" s="555"/>
      <c r="PSL98" s="555"/>
      <c r="PSM98" s="555"/>
      <c r="PSN98" s="555"/>
      <c r="PSO98" s="555"/>
      <c r="PSP98" s="555"/>
      <c r="PSQ98" s="555"/>
      <c r="PSR98" s="555"/>
      <c r="PSS98" s="555"/>
      <c r="PST98" s="555"/>
      <c r="PSU98" s="555"/>
      <c r="PSV98" s="555"/>
      <c r="PSW98" s="555"/>
      <c r="PSX98" s="555"/>
      <c r="PSY98" s="555"/>
      <c r="PSZ98" s="555"/>
      <c r="PTA98" s="555"/>
      <c r="PTB98" s="555"/>
      <c r="PTC98" s="555"/>
      <c r="PTD98" s="555"/>
      <c r="PTE98" s="555"/>
      <c r="PTF98" s="555"/>
      <c r="PTG98" s="555"/>
      <c r="PTH98" s="555"/>
      <c r="PTI98" s="555"/>
      <c r="PTJ98" s="555"/>
      <c r="PTK98" s="555"/>
      <c r="PTL98" s="555"/>
      <c r="PTM98" s="555"/>
      <c r="PTN98" s="555"/>
      <c r="PTO98" s="555"/>
      <c r="PTP98" s="555"/>
      <c r="PTQ98" s="555"/>
      <c r="PTR98" s="555"/>
      <c r="PTS98" s="555"/>
      <c r="PTT98" s="555"/>
      <c r="PTU98" s="555"/>
      <c r="PTV98" s="555"/>
      <c r="PTW98" s="555"/>
      <c r="PTX98" s="555"/>
      <c r="PTY98" s="555"/>
      <c r="PTZ98" s="555"/>
      <c r="PUA98" s="555"/>
      <c r="PUB98" s="555"/>
      <c r="PUC98" s="555"/>
      <c r="PUD98" s="555"/>
      <c r="PUE98" s="555"/>
      <c r="PUF98" s="555"/>
      <c r="PUG98" s="555"/>
      <c r="PUH98" s="555"/>
      <c r="PUI98" s="555"/>
      <c r="PUJ98" s="555"/>
      <c r="PUK98" s="555"/>
      <c r="PUL98" s="555"/>
      <c r="PUM98" s="555"/>
      <c r="PUN98" s="555"/>
      <c r="PUO98" s="555"/>
      <c r="PUP98" s="555"/>
      <c r="PUQ98" s="555"/>
      <c r="PUR98" s="555"/>
      <c r="PUS98" s="555"/>
      <c r="PUT98" s="555"/>
      <c r="PUU98" s="555"/>
      <c r="PUV98" s="555"/>
      <c r="PUW98" s="555"/>
      <c r="PUX98" s="555"/>
      <c r="PUY98" s="555"/>
      <c r="PUZ98" s="555"/>
      <c r="PVA98" s="555"/>
      <c r="PVB98" s="555"/>
      <c r="PVC98" s="555"/>
      <c r="PVD98" s="555"/>
      <c r="PVE98" s="555"/>
      <c r="PVF98" s="555"/>
      <c r="PVG98" s="555"/>
      <c r="PVH98" s="555"/>
      <c r="PVI98" s="555"/>
      <c r="PVJ98" s="555"/>
      <c r="PVK98" s="555"/>
      <c r="PVL98" s="555"/>
      <c r="PVM98" s="555"/>
      <c r="PVN98" s="555"/>
      <c r="PVO98" s="555"/>
      <c r="PVP98" s="555"/>
      <c r="PVQ98" s="555"/>
      <c r="PVR98" s="555"/>
      <c r="PVS98" s="555"/>
      <c r="PVT98" s="555"/>
      <c r="PVU98" s="555"/>
      <c r="PVV98" s="555"/>
      <c r="PVW98" s="555"/>
      <c r="PVX98" s="555"/>
      <c r="PVY98" s="555"/>
      <c r="PVZ98" s="555"/>
      <c r="PWA98" s="555"/>
      <c r="PWB98" s="555"/>
      <c r="PWC98" s="555"/>
      <c r="PWD98" s="555"/>
      <c r="PWE98" s="555"/>
      <c r="PWF98" s="555"/>
      <c r="PWG98" s="555"/>
      <c r="PWH98" s="555"/>
      <c r="PWI98" s="555"/>
      <c r="PWJ98" s="555"/>
      <c r="PWK98" s="555"/>
      <c r="PWL98" s="555"/>
      <c r="PWM98" s="555"/>
      <c r="PWN98" s="555"/>
      <c r="PWO98" s="555"/>
      <c r="PWP98" s="555"/>
      <c r="PWQ98" s="555"/>
      <c r="PWR98" s="555"/>
      <c r="PWS98" s="555"/>
      <c r="PWT98" s="555"/>
      <c r="PWU98" s="555"/>
      <c r="PWV98" s="555"/>
      <c r="PWW98" s="555"/>
      <c r="PWX98" s="555"/>
      <c r="PWY98" s="555"/>
      <c r="PWZ98" s="555"/>
      <c r="PXA98" s="555"/>
      <c r="PXB98" s="555"/>
      <c r="PXC98" s="555"/>
      <c r="PXD98" s="555"/>
      <c r="PXE98" s="555"/>
      <c r="PXF98" s="555"/>
      <c r="PXG98" s="555"/>
      <c r="PXH98" s="555"/>
      <c r="PXI98" s="555"/>
      <c r="PXJ98" s="555"/>
      <c r="PXK98" s="555"/>
      <c r="PXL98" s="555"/>
      <c r="PXM98" s="555"/>
      <c r="PXN98" s="555"/>
      <c r="PXO98" s="555"/>
      <c r="PXP98" s="555"/>
      <c r="PXQ98" s="555"/>
      <c r="PXR98" s="555"/>
      <c r="PXS98" s="555"/>
      <c r="PXT98" s="555"/>
      <c r="PXU98" s="555"/>
      <c r="PXV98" s="555"/>
      <c r="PXW98" s="555"/>
      <c r="PXX98" s="555"/>
      <c r="PXY98" s="555"/>
      <c r="PXZ98" s="555"/>
      <c r="PYA98" s="555"/>
      <c r="PYB98" s="555"/>
      <c r="PYC98" s="555"/>
      <c r="PYD98" s="555"/>
      <c r="PYE98" s="555"/>
      <c r="PYF98" s="555"/>
      <c r="PYG98" s="555"/>
      <c r="PYH98" s="555"/>
      <c r="PYI98" s="555"/>
      <c r="PYJ98" s="555"/>
      <c r="PYK98" s="555"/>
      <c r="PYL98" s="555"/>
      <c r="PYM98" s="555"/>
      <c r="PYN98" s="555"/>
      <c r="PYO98" s="555"/>
      <c r="PYP98" s="555"/>
      <c r="PYQ98" s="555"/>
      <c r="PYR98" s="555"/>
      <c r="PYS98" s="555"/>
      <c r="PYT98" s="555"/>
      <c r="PYU98" s="555"/>
      <c r="PYV98" s="555"/>
      <c r="PYW98" s="555"/>
      <c r="PYX98" s="555"/>
      <c r="PYY98" s="555"/>
      <c r="PYZ98" s="555"/>
      <c r="PZA98" s="555"/>
      <c r="PZB98" s="555"/>
      <c r="PZC98" s="555"/>
      <c r="PZD98" s="555"/>
      <c r="PZE98" s="555"/>
      <c r="PZF98" s="555"/>
      <c r="PZG98" s="555"/>
      <c r="PZH98" s="555"/>
      <c r="PZI98" s="555"/>
      <c r="PZJ98" s="555"/>
      <c r="PZK98" s="555"/>
      <c r="PZL98" s="555"/>
      <c r="PZM98" s="555"/>
      <c r="PZN98" s="555"/>
      <c r="PZO98" s="555"/>
      <c r="PZP98" s="555"/>
      <c r="PZQ98" s="555"/>
      <c r="PZR98" s="555"/>
      <c r="PZS98" s="555"/>
      <c r="PZT98" s="555"/>
      <c r="PZU98" s="555"/>
      <c r="PZV98" s="555"/>
      <c r="PZW98" s="555"/>
      <c r="PZX98" s="555"/>
      <c r="PZY98" s="555"/>
      <c r="PZZ98" s="555"/>
      <c r="QAA98" s="555"/>
      <c r="QAB98" s="555"/>
      <c r="QAC98" s="555"/>
      <c r="QAD98" s="555"/>
      <c r="QAE98" s="555"/>
      <c r="QAF98" s="555"/>
      <c r="QAG98" s="555"/>
      <c r="QAH98" s="555"/>
      <c r="QAI98" s="555"/>
      <c r="QAJ98" s="555"/>
      <c r="QAK98" s="555"/>
      <c r="QAL98" s="555"/>
      <c r="QAM98" s="555"/>
      <c r="QAN98" s="555"/>
      <c r="QAO98" s="555"/>
      <c r="QAP98" s="555"/>
      <c r="QAQ98" s="555"/>
      <c r="QAR98" s="555"/>
      <c r="QAS98" s="555"/>
      <c r="QAT98" s="555"/>
      <c r="QAU98" s="555"/>
      <c r="QAV98" s="555"/>
      <c r="QAW98" s="555"/>
      <c r="QAX98" s="555"/>
      <c r="QAY98" s="555"/>
      <c r="QAZ98" s="555"/>
      <c r="QBA98" s="555"/>
      <c r="QBB98" s="555"/>
      <c r="QBC98" s="555"/>
      <c r="QBD98" s="555"/>
      <c r="QBE98" s="555"/>
      <c r="QBF98" s="555"/>
      <c r="QBG98" s="555"/>
      <c r="QBH98" s="555"/>
      <c r="QBI98" s="555"/>
      <c r="QBJ98" s="555"/>
      <c r="QBK98" s="555"/>
      <c r="QBL98" s="555"/>
      <c r="QBM98" s="555"/>
      <c r="QBN98" s="555"/>
      <c r="QBO98" s="555"/>
      <c r="QBP98" s="555"/>
      <c r="QBQ98" s="555"/>
      <c r="QBR98" s="555"/>
      <c r="QBS98" s="555"/>
      <c r="QBT98" s="555"/>
      <c r="QBU98" s="555"/>
      <c r="QBV98" s="555"/>
      <c r="QBW98" s="555"/>
      <c r="QBX98" s="555"/>
      <c r="QBY98" s="555"/>
      <c r="QBZ98" s="555"/>
      <c r="QCA98" s="555"/>
      <c r="QCB98" s="555"/>
      <c r="QCC98" s="555"/>
      <c r="QCD98" s="555"/>
      <c r="QCE98" s="555"/>
      <c r="QCF98" s="555"/>
      <c r="QCG98" s="555"/>
      <c r="QCH98" s="555"/>
      <c r="QCI98" s="555"/>
      <c r="QCJ98" s="555"/>
      <c r="QCK98" s="555"/>
      <c r="QCL98" s="555"/>
      <c r="QCM98" s="555"/>
      <c r="QCN98" s="555"/>
      <c r="QCO98" s="555"/>
      <c r="QCP98" s="555"/>
      <c r="QCQ98" s="555"/>
      <c r="QCR98" s="555"/>
      <c r="QCS98" s="555"/>
      <c r="QCT98" s="555"/>
      <c r="QCU98" s="555"/>
      <c r="QCV98" s="555"/>
      <c r="QCW98" s="555"/>
      <c r="QCX98" s="555"/>
      <c r="QCY98" s="555"/>
      <c r="QCZ98" s="555"/>
      <c r="QDA98" s="555"/>
      <c r="QDB98" s="555"/>
      <c r="QDC98" s="555"/>
      <c r="QDD98" s="555"/>
      <c r="QDE98" s="555"/>
      <c r="QDF98" s="555"/>
      <c r="QDG98" s="555"/>
      <c r="QDH98" s="555"/>
      <c r="QDI98" s="555"/>
      <c r="QDJ98" s="555"/>
      <c r="QDK98" s="555"/>
      <c r="QDL98" s="555"/>
      <c r="QDM98" s="555"/>
      <c r="QDN98" s="555"/>
      <c r="QDO98" s="555"/>
      <c r="QDP98" s="555"/>
      <c r="QDQ98" s="555"/>
      <c r="QDR98" s="555"/>
      <c r="QDS98" s="555"/>
      <c r="QDT98" s="555"/>
      <c r="QDU98" s="555"/>
      <c r="QDV98" s="555"/>
      <c r="QDW98" s="555"/>
      <c r="QDX98" s="555"/>
      <c r="QDY98" s="555"/>
      <c r="QDZ98" s="555"/>
      <c r="QEA98" s="555"/>
      <c r="QEB98" s="555"/>
      <c r="QEC98" s="555"/>
      <c r="QED98" s="555"/>
      <c r="QEE98" s="555"/>
      <c r="QEF98" s="555"/>
      <c r="QEG98" s="555"/>
      <c r="QEH98" s="555"/>
      <c r="QEI98" s="555"/>
      <c r="QEJ98" s="555"/>
      <c r="QEK98" s="555"/>
      <c r="QEL98" s="555"/>
      <c r="QEM98" s="555"/>
      <c r="QEN98" s="555"/>
      <c r="QEO98" s="555"/>
      <c r="QEP98" s="555"/>
      <c r="QEQ98" s="555"/>
      <c r="QER98" s="555"/>
      <c r="QES98" s="555"/>
      <c r="QET98" s="555"/>
      <c r="QEU98" s="555"/>
      <c r="QEV98" s="555"/>
      <c r="QEW98" s="555"/>
      <c r="QEX98" s="555"/>
      <c r="QEY98" s="555"/>
      <c r="QEZ98" s="555"/>
      <c r="QFA98" s="555"/>
      <c r="QFB98" s="555"/>
      <c r="QFC98" s="555"/>
      <c r="QFD98" s="555"/>
      <c r="QFE98" s="555"/>
      <c r="QFF98" s="555"/>
      <c r="QFG98" s="555"/>
      <c r="QFH98" s="555"/>
      <c r="QFI98" s="555"/>
      <c r="QFJ98" s="555"/>
      <c r="QFK98" s="555"/>
      <c r="QFL98" s="555"/>
      <c r="QFM98" s="555"/>
      <c r="QFN98" s="555"/>
      <c r="QFO98" s="555"/>
      <c r="QFP98" s="555"/>
      <c r="QFQ98" s="555"/>
      <c r="QFR98" s="555"/>
      <c r="QFS98" s="555"/>
      <c r="QFT98" s="555"/>
      <c r="QFU98" s="555"/>
      <c r="QFV98" s="555"/>
      <c r="QFW98" s="555"/>
      <c r="QFX98" s="555"/>
      <c r="QFY98" s="555"/>
      <c r="QFZ98" s="555"/>
      <c r="QGA98" s="555"/>
      <c r="QGB98" s="555"/>
      <c r="QGC98" s="555"/>
      <c r="QGD98" s="555"/>
      <c r="QGE98" s="555"/>
      <c r="QGF98" s="555"/>
      <c r="QGG98" s="555"/>
      <c r="QGH98" s="555"/>
      <c r="QGI98" s="555"/>
      <c r="QGJ98" s="555"/>
      <c r="QGK98" s="555"/>
      <c r="QGL98" s="555"/>
      <c r="QGM98" s="555"/>
      <c r="QGN98" s="555"/>
      <c r="QGO98" s="555"/>
      <c r="QGP98" s="555"/>
      <c r="QGQ98" s="555"/>
      <c r="QGR98" s="555"/>
      <c r="QGS98" s="555"/>
      <c r="QGT98" s="555"/>
      <c r="QGU98" s="555"/>
      <c r="QGV98" s="555"/>
      <c r="QGW98" s="555"/>
      <c r="QGX98" s="555"/>
      <c r="QGY98" s="555"/>
      <c r="QGZ98" s="555"/>
      <c r="QHA98" s="555"/>
      <c r="QHB98" s="555"/>
      <c r="QHC98" s="555"/>
      <c r="QHD98" s="555"/>
      <c r="QHE98" s="555"/>
      <c r="QHF98" s="555"/>
      <c r="QHG98" s="555"/>
      <c r="QHH98" s="555"/>
      <c r="QHI98" s="555"/>
      <c r="QHJ98" s="555"/>
      <c r="QHK98" s="555"/>
      <c r="QHL98" s="555"/>
      <c r="QHM98" s="555"/>
      <c r="QHN98" s="555"/>
      <c r="QHO98" s="555"/>
      <c r="QHP98" s="555"/>
      <c r="QHQ98" s="555"/>
      <c r="QHR98" s="555"/>
      <c r="QHS98" s="555"/>
      <c r="QHT98" s="555"/>
      <c r="QHU98" s="555"/>
      <c r="QHV98" s="555"/>
      <c r="QHW98" s="555"/>
      <c r="QHX98" s="555"/>
      <c r="QHY98" s="555"/>
      <c r="QHZ98" s="555"/>
      <c r="QIA98" s="555"/>
      <c r="QIB98" s="555"/>
      <c r="QIC98" s="555"/>
      <c r="QID98" s="555"/>
      <c r="QIE98" s="555"/>
      <c r="QIF98" s="555"/>
      <c r="QIG98" s="555"/>
      <c r="QIH98" s="555"/>
      <c r="QII98" s="555"/>
      <c r="QIJ98" s="555"/>
      <c r="QIK98" s="555"/>
      <c r="QIL98" s="555"/>
      <c r="QIM98" s="555"/>
      <c r="QIN98" s="555"/>
      <c r="QIO98" s="555"/>
      <c r="QIP98" s="555"/>
      <c r="QIQ98" s="555"/>
      <c r="QIR98" s="555"/>
      <c r="QIS98" s="555"/>
      <c r="QIT98" s="555"/>
      <c r="QIU98" s="555"/>
      <c r="QIV98" s="555"/>
      <c r="QIW98" s="555"/>
      <c r="QIX98" s="555"/>
      <c r="QIY98" s="555"/>
      <c r="QIZ98" s="555"/>
      <c r="QJA98" s="555"/>
      <c r="QJB98" s="555"/>
      <c r="QJC98" s="555"/>
      <c r="QJD98" s="555"/>
      <c r="QJE98" s="555"/>
      <c r="QJF98" s="555"/>
      <c r="QJG98" s="555"/>
      <c r="QJH98" s="555"/>
      <c r="QJI98" s="555"/>
      <c r="QJJ98" s="555"/>
      <c r="QJK98" s="555"/>
      <c r="QJL98" s="555"/>
      <c r="QJM98" s="555"/>
      <c r="QJN98" s="555"/>
      <c r="QJO98" s="555"/>
      <c r="QJP98" s="555"/>
      <c r="QJQ98" s="555"/>
      <c r="QJR98" s="555"/>
      <c r="QJS98" s="555"/>
      <c r="QJT98" s="555"/>
      <c r="QJU98" s="555"/>
      <c r="QJV98" s="555"/>
      <c r="QJW98" s="555"/>
      <c r="QJX98" s="555"/>
      <c r="QJY98" s="555"/>
      <c r="QJZ98" s="555"/>
      <c r="QKA98" s="555"/>
      <c r="QKB98" s="555"/>
      <c r="QKC98" s="555"/>
      <c r="QKD98" s="555"/>
      <c r="QKE98" s="555"/>
      <c r="QKF98" s="555"/>
      <c r="QKG98" s="555"/>
      <c r="QKH98" s="555"/>
      <c r="QKI98" s="555"/>
      <c r="QKJ98" s="555"/>
      <c r="QKK98" s="555"/>
      <c r="QKL98" s="555"/>
      <c r="QKM98" s="555"/>
      <c r="QKN98" s="555"/>
      <c r="QKO98" s="555"/>
      <c r="QKP98" s="555"/>
      <c r="QKQ98" s="555"/>
      <c r="QKR98" s="555"/>
      <c r="QKS98" s="555"/>
      <c r="QKT98" s="555"/>
      <c r="QKU98" s="555"/>
      <c r="QKV98" s="555"/>
      <c r="QKW98" s="555"/>
      <c r="QKX98" s="555"/>
      <c r="QKY98" s="555"/>
      <c r="QKZ98" s="555"/>
      <c r="QLA98" s="555"/>
      <c r="QLB98" s="555"/>
      <c r="QLC98" s="555"/>
      <c r="QLD98" s="555"/>
      <c r="QLE98" s="555"/>
      <c r="QLF98" s="555"/>
      <c r="QLG98" s="555"/>
      <c r="QLH98" s="555"/>
      <c r="QLI98" s="555"/>
      <c r="QLJ98" s="555"/>
      <c r="QLK98" s="555"/>
      <c r="QLL98" s="555"/>
      <c r="QLM98" s="555"/>
      <c r="QLN98" s="555"/>
      <c r="QLO98" s="555"/>
      <c r="QLP98" s="555"/>
      <c r="QLQ98" s="555"/>
      <c r="QLR98" s="555"/>
      <c r="QLS98" s="555"/>
      <c r="QLT98" s="555"/>
      <c r="QLU98" s="555"/>
      <c r="QLV98" s="555"/>
      <c r="QLW98" s="555"/>
      <c r="QLX98" s="555"/>
      <c r="QLY98" s="555"/>
      <c r="QLZ98" s="555"/>
      <c r="QMA98" s="555"/>
      <c r="QMB98" s="555"/>
      <c r="QMC98" s="555"/>
      <c r="QMD98" s="555"/>
      <c r="QME98" s="555"/>
      <c r="QMF98" s="555"/>
      <c r="QMG98" s="555"/>
      <c r="QMH98" s="555"/>
      <c r="QMI98" s="555"/>
      <c r="QMJ98" s="555"/>
      <c r="QMK98" s="555"/>
      <c r="QML98" s="555"/>
      <c r="QMM98" s="555"/>
      <c r="QMN98" s="555"/>
      <c r="QMO98" s="555"/>
      <c r="QMP98" s="555"/>
      <c r="QMQ98" s="555"/>
      <c r="QMR98" s="555"/>
      <c r="QMS98" s="555"/>
      <c r="QMT98" s="555"/>
      <c r="QMU98" s="555"/>
      <c r="QMV98" s="555"/>
      <c r="QMW98" s="555"/>
      <c r="QMX98" s="555"/>
      <c r="QMY98" s="555"/>
      <c r="QMZ98" s="555"/>
      <c r="QNA98" s="555"/>
      <c r="QNB98" s="555"/>
      <c r="QNC98" s="555"/>
      <c r="QND98" s="555"/>
      <c r="QNE98" s="555"/>
      <c r="QNF98" s="555"/>
      <c r="QNG98" s="555"/>
      <c r="QNH98" s="555"/>
      <c r="QNI98" s="555"/>
      <c r="QNJ98" s="555"/>
      <c r="QNK98" s="555"/>
      <c r="QNL98" s="555"/>
      <c r="QNM98" s="555"/>
      <c r="QNN98" s="555"/>
      <c r="QNO98" s="555"/>
      <c r="QNP98" s="555"/>
      <c r="QNQ98" s="555"/>
      <c r="QNR98" s="555"/>
      <c r="QNS98" s="555"/>
      <c r="QNT98" s="555"/>
      <c r="QNU98" s="555"/>
      <c r="QNV98" s="555"/>
      <c r="QNW98" s="555"/>
      <c r="QNX98" s="555"/>
      <c r="QNY98" s="555"/>
      <c r="QNZ98" s="555"/>
      <c r="QOA98" s="555"/>
      <c r="QOB98" s="555"/>
      <c r="QOC98" s="555"/>
      <c r="QOD98" s="555"/>
      <c r="QOE98" s="555"/>
      <c r="QOF98" s="555"/>
      <c r="QOG98" s="555"/>
      <c r="QOH98" s="555"/>
      <c r="QOI98" s="555"/>
      <c r="QOJ98" s="555"/>
      <c r="QOK98" s="555"/>
      <c r="QOL98" s="555"/>
      <c r="QOM98" s="555"/>
      <c r="QON98" s="555"/>
      <c r="QOO98" s="555"/>
      <c r="QOP98" s="555"/>
      <c r="QOQ98" s="555"/>
      <c r="QOR98" s="555"/>
      <c r="QOS98" s="555"/>
      <c r="QOT98" s="555"/>
      <c r="QOU98" s="555"/>
      <c r="QOV98" s="555"/>
      <c r="QOW98" s="555"/>
      <c r="QOX98" s="555"/>
      <c r="QOY98" s="555"/>
      <c r="QOZ98" s="555"/>
      <c r="QPA98" s="555"/>
      <c r="QPB98" s="555"/>
      <c r="QPC98" s="555"/>
      <c r="QPD98" s="555"/>
      <c r="QPE98" s="555"/>
      <c r="QPF98" s="555"/>
      <c r="QPG98" s="555"/>
      <c r="QPH98" s="555"/>
      <c r="QPI98" s="555"/>
      <c r="QPJ98" s="555"/>
      <c r="QPK98" s="555"/>
      <c r="QPL98" s="555"/>
      <c r="QPM98" s="555"/>
      <c r="QPN98" s="555"/>
      <c r="QPO98" s="555"/>
      <c r="QPP98" s="555"/>
      <c r="QPQ98" s="555"/>
      <c r="QPR98" s="555"/>
      <c r="QPS98" s="555"/>
      <c r="QPT98" s="555"/>
      <c r="QPU98" s="555"/>
      <c r="QPV98" s="555"/>
      <c r="QPW98" s="555"/>
      <c r="QPX98" s="555"/>
      <c r="QPY98" s="555"/>
      <c r="QPZ98" s="555"/>
      <c r="QQA98" s="555"/>
      <c r="QQB98" s="555"/>
      <c r="QQC98" s="555"/>
      <c r="QQD98" s="555"/>
      <c r="QQE98" s="555"/>
      <c r="QQF98" s="555"/>
      <c r="QQG98" s="555"/>
      <c r="QQH98" s="555"/>
      <c r="QQI98" s="555"/>
      <c r="QQJ98" s="555"/>
      <c r="QQK98" s="555"/>
      <c r="QQL98" s="555"/>
      <c r="QQM98" s="555"/>
      <c r="QQN98" s="555"/>
      <c r="QQO98" s="555"/>
      <c r="QQP98" s="555"/>
      <c r="QQQ98" s="555"/>
      <c r="QQR98" s="555"/>
      <c r="QQS98" s="555"/>
      <c r="QQT98" s="555"/>
      <c r="QQU98" s="555"/>
      <c r="QQV98" s="555"/>
      <c r="QQW98" s="555"/>
      <c r="QQX98" s="555"/>
      <c r="QQY98" s="555"/>
      <c r="QQZ98" s="555"/>
      <c r="QRA98" s="555"/>
      <c r="QRB98" s="555"/>
      <c r="QRC98" s="555"/>
      <c r="QRD98" s="555"/>
      <c r="QRE98" s="555"/>
      <c r="QRF98" s="555"/>
      <c r="QRG98" s="555"/>
      <c r="QRH98" s="555"/>
      <c r="QRI98" s="555"/>
      <c r="QRJ98" s="555"/>
      <c r="QRK98" s="555"/>
      <c r="QRL98" s="555"/>
      <c r="QRM98" s="555"/>
      <c r="QRN98" s="555"/>
      <c r="QRO98" s="555"/>
      <c r="QRP98" s="555"/>
      <c r="QRQ98" s="555"/>
      <c r="QRR98" s="555"/>
      <c r="QRS98" s="555"/>
      <c r="QRT98" s="555"/>
      <c r="QRU98" s="555"/>
      <c r="QRV98" s="555"/>
      <c r="QRW98" s="555"/>
      <c r="QRX98" s="555"/>
      <c r="QRY98" s="555"/>
      <c r="QRZ98" s="555"/>
      <c r="QSA98" s="555"/>
      <c r="QSB98" s="555"/>
      <c r="QSC98" s="555"/>
      <c r="QSD98" s="555"/>
      <c r="QSE98" s="555"/>
      <c r="QSF98" s="555"/>
      <c r="QSG98" s="555"/>
      <c r="QSH98" s="555"/>
      <c r="QSI98" s="555"/>
      <c r="QSJ98" s="555"/>
      <c r="QSK98" s="555"/>
      <c r="QSL98" s="555"/>
      <c r="QSM98" s="555"/>
      <c r="QSN98" s="555"/>
      <c r="QSO98" s="555"/>
      <c r="QSP98" s="555"/>
      <c r="QSQ98" s="555"/>
      <c r="QSR98" s="555"/>
      <c r="QSS98" s="555"/>
      <c r="QST98" s="555"/>
      <c r="QSU98" s="555"/>
      <c r="QSV98" s="555"/>
      <c r="QSW98" s="555"/>
      <c r="QSX98" s="555"/>
      <c r="QSY98" s="555"/>
      <c r="QSZ98" s="555"/>
      <c r="QTA98" s="555"/>
      <c r="QTB98" s="555"/>
      <c r="QTC98" s="555"/>
      <c r="QTD98" s="555"/>
      <c r="QTE98" s="555"/>
      <c r="QTF98" s="555"/>
      <c r="QTG98" s="555"/>
      <c r="QTH98" s="555"/>
      <c r="QTI98" s="555"/>
      <c r="QTJ98" s="555"/>
      <c r="QTK98" s="555"/>
      <c r="QTL98" s="555"/>
      <c r="QTM98" s="555"/>
      <c r="QTN98" s="555"/>
      <c r="QTO98" s="555"/>
      <c r="QTP98" s="555"/>
      <c r="QTQ98" s="555"/>
      <c r="QTR98" s="555"/>
      <c r="QTS98" s="555"/>
      <c r="QTT98" s="555"/>
      <c r="QTU98" s="555"/>
      <c r="QTV98" s="555"/>
      <c r="QTW98" s="555"/>
      <c r="QTX98" s="555"/>
      <c r="QTY98" s="555"/>
      <c r="QTZ98" s="555"/>
      <c r="QUA98" s="555"/>
      <c r="QUB98" s="555"/>
      <c r="QUC98" s="555"/>
      <c r="QUD98" s="555"/>
      <c r="QUE98" s="555"/>
      <c r="QUF98" s="555"/>
      <c r="QUG98" s="555"/>
      <c r="QUH98" s="555"/>
      <c r="QUI98" s="555"/>
      <c r="QUJ98" s="555"/>
      <c r="QUK98" s="555"/>
      <c r="QUL98" s="555"/>
      <c r="QUM98" s="555"/>
      <c r="QUN98" s="555"/>
      <c r="QUO98" s="555"/>
      <c r="QUP98" s="555"/>
      <c r="QUQ98" s="555"/>
      <c r="QUR98" s="555"/>
      <c r="QUS98" s="555"/>
      <c r="QUT98" s="555"/>
      <c r="QUU98" s="555"/>
      <c r="QUV98" s="555"/>
      <c r="QUW98" s="555"/>
      <c r="QUX98" s="555"/>
      <c r="QUY98" s="555"/>
      <c r="QUZ98" s="555"/>
      <c r="QVA98" s="555"/>
      <c r="QVB98" s="555"/>
      <c r="QVC98" s="555"/>
      <c r="QVD98" s="555"/>
      <c r="QVE98" s="555"/>
      <c r="QVF98" s="555"/>
      <c r="QVG98" s="555"/>
      <c r="QVH98" s="555"/>
      <c r="QVI98" s="555"/>
      <c r="QVJ98" s="555"/>
      <c r="QVK98" s="555"/>
      <c r="QVL98" s="555"/>
      <c r="QVM98" s="555"/>
      <c r="QVN98" s="555"/>
      <c r="QVO98" s="555"/>
      <c r="QVP98" s="555"/>
      <c r="QVQ98" s="555"/>
      <c r="QVR98" s="555"/>
      <c r="QVS98" s="555"/>
      <c r="QVT98" s="555"/>
      <c r="QVU98" s="555"/>
      <c r="QVV98" s="555"/>
      <c r="QVW98" s="555"/>
      <c r="QVX98" s="555"/>
      <c r="QVY98" s="555"/>
      <c r="QVZ98" s="555"/>
      <c r="QWA98" s="555"/>
      <c r="QWB98" s="555"/>
      <c r="QWC98" s="555"/>
      <c r="QWD98" s="555"/>
      <c r="QWE98" s="555"/>
      <c r="QWF98" s="555"/>
      <c r="QWG98" s="555"/>
      <c r="QWH98" s="555"/>
      <c r="QWI98" s="555"/>
      <c r="QWJ98" s="555"/>
      <c r="QWK98" s="555"/>
      <c r="QWL98" s="555"/>
      <c r="QWM98" s="555"/>
      <c r="QWN98" s="555"/>
      <c r="QWO98" s="555"/>
      <c r="QWP98" s="555"/>
      <c r="QWQ98" s="555"/>
      <c r="QWR98" s="555"/>
      <c r="QWS98" s="555"/>
      <c r="QWT98" s="555"/>
      <c r="QWU98" s="555"/>
      <c r="QWV98" s="555"/>
      <c r="QWW98" s="555"/>
      <c r="QWX98" s="555"/>
      <c r="QWY98" s="555"/>
      <c r="QWZ98" s="555"/>
      <c r="QXA98" s="555"/>
      <c r="QXB98" s="555"/>
      <c r="QXC98" s="555"/>
      <c r="QXD98" s="555"/>
      <c r="QXE98" s="555"/>
      <c r="QXF98" s="555"/>
      <c r="QXG98" s="555"/>
      <c r="QXH98" s="555"/>
      <c r="QXI98" s="555"/>
      <c r="QXJ98" s="555"/>
      <c r="QXK98" s="555"/>
      <c r="QXL98" s="555"/>
      <c r="QXM98" s="555"/>
      <c r="QXN98" s="555"/>
      <c r="QXO98" s="555"/>
      <c r="QXP98" s="555"/>
      <c r="QXQ98" s="555"/>
      <c r="QXR98" s="555"/>
      <c r="QXS98" s="555"/>
      <c r="QXT98" s="555"/>
      <c r="QXU98" s="555"/>
      <c r="QXV98" s="555"/>
      <c r="QXW98" s="555"/>
      <c r="QXX98" s="555"/>
      <c r="QXY98" s="555"/>
      <c r="QXZ98" s="555"/>
      <c r="QYA98" s="555"/>
      <c r="QYB98" s="555"/>
      <c r="QYC98" s="555"/>
      <c r="QYD98" s="555"/>
      <c r="QYE98" s="555"/>
      <c r="QYF98" s="555"/>
      <c r="QYG98" s="555"/>
      <c r="QYH98" s="555"/>
      <c r="QYI98" s="555"/>
      <c r="QYJ98" s="555"/>
      <c r="QYK98" s="555"/>
      <c r="QYL98" s="555"/>
      <c r="QYM98" s="555"/>
      <c r="QYN98" s="555"/>
      <c r="QYO98" s="555"/>
      <c r="QYP98" s="555"/>
      <c r="QYQ98" s="555"/>
      <c r="QYR98" s="555"/>
      <c r="QYS98" s="555"/>
      <c r="QYT98" s="555"/>
      <c r="QYU98" s="555"/>
      <c r="QYV98" s="555"/>
      <c r="QYW98" s="555"/>
      <c r="QYX98" s="555"/>
      <c r="QYY98" s="555"/>
      <c r="QYZ98" s="555"/>
      <c r="QZA98" s="555"/>
      <c r="QZB98" s="555"/>
      <c r="QZC98" s="555"/>
      <c r="QZD98" s="555"/>
      <c r="QZE98" s="555"/>
      <c r="QZF98" s="555"/>
      <c r="QZG98" s="555"/>
      <c r="QZH98" s="555"/>
      <c r="QZI98" s="555"/>
      <c r="QZJ98" s="555"/>
      <c r="QZK98" s="555"/>
      <c r="QZL98" s="555"/>
      <c r="QZM98" s="555"/>
      <c r="QZN98" s="555"/>
      <c r="QZO98" s="555"/>
      <c r="QZP98" s="555"/>
      <c r="QZQ98" s="555"/>
      <c r="QZR98" s="555"/>
      <c r="QZS98" s="555"/>
      <c r="QZT98" s="555"/>
      <c r="QZU98" s="555"/>
      <c r="QZV98" s="555"/>
      <c r="QZW98" s="555"/>
      <c r="QZX98" s="555"/>
      <c r="QZY98" s="555"/>
      <c r="QZZ98" s="555"/>
      <c r="RAA98" s="555"/>
      <c r="RAB98" s="555"/>
      <c r="RAC98" s="555"/>
      <c r="RAD98" s="555"/>
      <c r="RAE98" s="555"/>
      <c r="RAF98" s="555"/>
      <c r="RAG98" s="555"/>
      <c r="RAH98" s="555"/>
      <c r="RAI98" s="555"/>
      <c r="RAJ98" s="555"/>
      <c r="RAK98" s="555"/>
      <c r="RAL98" s="555"/>
      <c r="RAM98" s="555"/>
      <c r="RAN98" s="555"/>
      <c r="RAO98" s="555"/>
      <c r="RAP98" s="555"/>
      <c r="RAQ98" s="555"/>
      <c r="RAR98" s="555"/>
      <c r="RAS98" s="555"/>
      <c r="RAT98" s="555"/>
      <c r="RAU98" s="555"/>
      <c r="RAV98" s="555"/>
      <c r="RAW98" s="555"/>
      <c r="RAX98" s="555"/>
      <c r="RAY98" s="555"/>
      <c r="RAZ98" s="555"/>
      <c r="RBA98" s="555"/>
      <c r="RBB98" s="555"/>
      <c r="RBC98" s="555"/>
      <c r="RBD98" s="555"/>
      <c r="RBE98" s="555"/>
      <c r="RBF98" s="555"/>
      <c r="RBG98" s="555"/>
      <c r="RBH98" s="555"/>
      <c r="RBI98" s="555"/>
      <c r="RBJ98" s="555"/>
      <c r="RBK98" s="555"/>
      <c r="RBL98" s="555"/>
      <c r="RBM98" s="555"/>
      <c r="RBN98" s="555"/>
      <c r="RBO98" s="555"/>
      <c r="RBP98" s="555"/>
      <c r="RBQ98" s="555"/>
      <c r="RBR98" s="555"/>
      <c r="RBS98" s="555"/>
      <c r="RBT98" s="555"/>
      <c r="RBU98" s="555"/>
      <c r="RBV98" s="555"/>
      <c r="RBW98" s="555"/>
      <c r="RBX98" s="555"/>
      <c r="RBY98" s="555"/>
      <c r="RBZ98" s="555"/>
      <c r="RCA98" s="555"/>
      <c r="RCB98" s="555"/>
      <c r="RCC98" s="555"/>
      <c r="RCD98" s="555"/>
      <c r="RCE98" s="555"/>
      <c r="RCF98" s="555"/>
      <c r="RCG98" s="555"/>
      <c r="RCH98" s="555"/>
      <c r="RCI98" s="555"/>
      <c r="RCJ98" s="555"/>
      <c r="RCK98" s="555"/>
      <c r="RCL98" s="555"/>
      <c r="RCM98" s="555"/>
      <c r="RCN98" s="555"/>
      <c r="RCO98" s="555"/>
      <c r="RCP98" s="555"/>
      <c r="RCQ98" s="555"/>
      <c r="RCR98" s="555"/>
      <c r="RCS98" s="555"/>
      <c r="RCT98" s="555"/>
      <c r="RCU98" s="555"/>
      <c r="RCV98" s="555"/>
      <c r="RCW98" s="555"/>
      <c r="RCX98" s="555"/>
      <c r="RCY98" s="555"/>
      <c r="RCZ98" s="555"/>
      <c r="RDA98" s="555"/>
      <c r="RDB98" s="555"/>
      <c r="RDC98" s="555"/>
      <c r="RDD98" s="555"/>
      <c r="RDE98" s="555"/>
      <c r="RDF98" s="555"/>
      <c r="RDG98" s="555"/>
      <c r="RDH98" s="555"/>
      <c r="RDI98" s="555"/>
      <c r="RDJ98" s="555"/>
      <c r="RDK98" s="555"/>
      <c r="RDL98" s="555"/>
      <c r="RDM98" s="555"/>
      <c r="RDN98" s="555"/>
      <c r="RDO98" s="555"/>
      <c r="RDP98" s="555"/>
      <c r="RDQ98" s="555"/>
      <c r="RDR98" s="555"/>
      <c r="RDS98" s="555"/>
      <c r="RDT98" s="555"/>
      <c r="RDU98" s="555"/>
      <c r="RDV98" s="555"/>
      <c r="RDW98" s="555"/>
      <c r="RDX98" s="555"/>
      <c r="RDY98" s="555"/>
      <c r="RDZ98" s="555"/>
      <c r="REA98" s="555"/>
      <c r="REB98" s="555"/>
      <c r="REC98" s="555"/>
      <c r="RED98" s="555"/>
      <c r="REE98" s="555"/>
      <c r="REF98" s="555"/>
      <c r="REG98" s="555"/>
      <c r="REH98" s="555"/>
      <c r="REI98" s="555"/>
      <c r="REJ98" s="555"/>
      <c r="REK98" s="555"/>
      <c r="REL98" s="555"/>
      <c r="REM98" s="555"/>
      <c r="REN98" s="555"/>
      <c r="REO98" s="555"/>
      <c r="REP98" s="555"/>
      <c r="REQ98" s="555"/>
      <c r="RER98" s="555"/>
      <c r="RES98" s="555"/>
      <c r="RET98" s="555"/>
      <c r="REU98" s="555"/>
      <c r="REV98" s="555"/>
      <c r="REW98" s="555"/>
      <c r="REX98" s="555"/>
      <c r="REY98" s="555"/>
      <c r="REZ98" s="555"/>
      <c r="RFA98" s="555"/>
      <c r="RFB98" s="555"/>
      <c r="RFC98" s="555"/>
      <c r="RFD98" s="555"/>
      <c r="RFE98" s="555"/>
      <c r="RFF98" s="555"/>
      <c r="RFG98" s="555"/>
      <c r="RFH98" s="555"/>
      <c r="RFI98" s="555"/>
      <c r="RFJ98" s="555"/>
      <c r="RFK98" s="555"/>
      <c r="RFL98" s="555"/>
      <c r="RFM98" s="555"/>
      <c r="RFN98" s="555"/>
      <c r="RFO98" s="555"/>
      <c r="RFP98" s="555"/>
      <c r="RFQ98" s="555"/>
      <c r="RFR98" s="555"/>
      <c r="RFS98" s="555"/>
      <c r="RFT98" s="555"/>
      <c r="RFU98" s="555"/>
      <c r="RFV98" s="555"/>
      <c r="RFW98" s="555"/>
      <c r="RFX98" s="555"/>
      <c r="RFY98" s="555"/>
      <c r="RFZ98" s="555"/>
      <c r="RGA98" s="555"/>
      <c r="RGB98" s="555"/>
      <c r="RGC98" s="555"/>
      <c r="RGD98" s="555"/>
      <c r="RGE98" s="555"/>
      <c r="RGF98" s="555"/>
      <c r="RGG98" s="555"/>
      <c r="RGH98" s="555"/>
      <c r="RGI98" s="555"/>
      <c r="RGJ98" s="555"/>
      <c r="RGK98" s="555"/>
      <c r="RGL98" s="555"/>
      <c r="RGM98" s="555"/>
      <c r="RGN98" s="555"/>
      <c r="RGO98" s="555"/>
      <c r="RGP98" s="555"/>
      <c r="RGQ98" s="555"/>
      <c r="RGR98" s="555"/>
      <c r="RGS98" s="555"/>
      <c r="RGT98" s="555"/>
      <c r="RGU98" s="555"/>
      <c r="RGV98" s="555"/>
      <c r="RGW98" s="555"/>
      <c r="RGX98" s="555"/>
      <c r="RGY98" s="555"/>
      <c r="RGZ98" s="555"/>
      <c r="RHA98" s="555"/>
      <c r="RHB98" s="555"/>
      <c r="RHC98" s="555"/>
      <c r="RHD98" s="555"/>
      <c r="RHE98" s="555"/>
      <c r="RHF98" s="555"/>
      <c r="RHG98" s="555"/>
      <c r="RHH98" s="555"/>
      <c r="RHI98" s="555"/>
      <c r="RHJ98" s="555"/>
      <c r="RHK98" s="555"/>
      <c r="RHL98" s="555"/>
      <c r="RHM98" s="555"/>
      <c r="RHN98" s="555"/>
      <c r="RHO98" s="555"/>
      <c r="RHP98" s="555"/>
      <c r="RHQ98" s="555"/>
      <c r="RHR98" s="555"/>
      <c r="RHS98" s="555"/>
      <c r="RHT98" s="555"/>
      <c r="RHU98" s="555"/>
      <c r="RHV98" s="555"/>
      <c r="RHW98" s="555"/>
      <c r="RHX98" s="555"/>
      <c r="RHY98" s="555"/>
      <c r="RHZ98" s="555"/>
      <c r="RIA98" s="555"/>
      <c r="RIB98" s="555"/>
      <c r="RIC98" s="555"/>
      <c r="RID98" s="555"/>
      <c r="RIE98" s="555"/>
      <c r="RIF98" s="555"/>
      <c r="RIG98" s="555"/>
      <c r="RIH98" s="555"/>
      <c r="RII98" s="555"/>
      <c r="RIJ98" s="555"/>
      <c r="RIK98" s="555"/>
      <c r="RIL98" s="555"/>
      <c r="RIM98" s="555"/>
      <c r="RIN98" s="555"/>
      <c r="RIO98" s="555"/>
      <c r="RIP98" s="555"/>
      <c r="RIQ98" s="555"/>
      <c r="RIR98" s="555"/>
      <c r="RIS98" s="555"/>
      <c r="RIT98" s="555"/>
      <c r="RIU98" s="555"/>
      <c r="RIV98" s="555"/>
      <c r="RIW98" s="555"/>
      <c r="RIX98" s="555"/>
      <c r="RIY98" s="555"/>
      <c r="RIZ98" s="555"/>
      <c r="RJA98" s="555"/>
      <c r="RJB98" s="555"/>
      <c r="RJC98" s="555"/>
      <c r="RJD98" s="555"/>
      <c r="RJE98" s="555"/>
      <c r="RJF98" s="555"/>
      <c r="RJG98" s="555"/>
      <c r="RJH98" s="555"/>
      <c r="RJI98" s="555"/>
      <c r="RJJ98" s="555"/>
      <c r="RJK98" s="555"/>
      <c r="RJL98" s="555"/>
      <c r="RJM98" s="555"/>
      <c r="RJN98" s="555"/>
      <c r="RJO98" s="555"/>
      <c r="RJP98" s="555"/>
      <c r="RJQ98" s="555"/>
      <c r="RJR98" s="555"/>
      <c r="RJS98" s="555"/>
      <c r="RJT98" s="555"/>
      <c r="RJU98" s="555"/>
      <c r="RJV98" s="555"/>
      <c r="RJW98" s="555"/>
      <c r="RJX98" s="555"/>
      <c r="RJY98" s="555"/>
      <c r="RJZ98" s="555"/>
      <c r="RKA98" s="555"/>
      <c r="RKB98" s="555"/>
      <c r="RKC98" s="555"/>
      <c r="RKD98" s="555"/>
      <c r="RKE98" s="555"/>
      <c r="RKF98" s="555"/>
      <c r="RKG98" s="555"/>
      <c r="RKH98" s="555"/>
      <c r="RKI98" s="555"/>
      <c r="RKJ98" s="555"/>
      <c r="RKK98" s="555"/>
      <c r="RKL98" s="555"/>
      <c r="RKM98" s="555"/>
      <c r="RKN98" s="555"/>
      <c r="RKO98" s="555"/>
      <c r="RKP98" s="555"/>
      <c r="RKQ98" s="555"/>
      <c r="RKR98" s="555"/>
      <c r="RKS98" s="555"/>
      <c r="RKT98" s="555"/>
      <c r="RKU98" s="555"/>
      <c r="RKV98" s="555"/>
      <c r="RKW98" s="555"/>
      <c r="RKX98" s="555"/>
      <c r="RKY98" s="555"/>
      <c r="RKZ98" s="555"/>
      <c r="RLA98" s="555"/>
      <c r="RLB98" s="555"/>
      <c r="RLC98" s="555"/>
      <c r="RLD98" s="555"/>
      <c r="RLE98" s="555"/>
      <c r="RLF98" s="555"/>
      <c r="RLG98" s="555"/>
      <c r="RLH98" s="555"/>
      <c r="RLI98" s="555"/>
      <c r="RLJ98" s="555"/>
      <c r="RLK98" s="555"/>
      <c r="RLL98" s="555"/>
      <c r="RLM98" s="555"/>
      <c r="RLN98" s="555"/>
      <c r="RLO98" s="555"/>
      <c r="RLP98" s="555"/>
      <c r="RLQ98" s="555"/>
      <c r="RLR98" s="555"/>
      <c r="RLS98" s="555"/>
      <c r="RLT98" s="555"/>
      <c r="RLU98" s="555"/>
      <c r="RLV98" s="555"/>
      <c r="RLW98" s="555"/>
      <c r="RLX98" s="555"/>
      <c r="RLY98" s="555"/>
      <c r="RLZ98" s="555"/>
      <c r="RMA98" s="555"/>
      <c r="RMB98" s="555"/>
      <c r="RMC98" s="555"/>
      <c r="RMD98" s="555"/>
      <c r="RME98" s="555"/>
      <c r="RMF98" s="555"/>
      <c r="RMG98" s="555"/>
      <c r="RMH98" s="555"/>
      <c r="RMI98" s="555"/>
      <c r="RMJ98" s="555"/>
      <c r="RMK98" s="555"/>
      <c r="RML98" s="555"/>
      <c r="RMM98" s="555"/>
      <c r="RMN98" s="555"/>
      <c r="RMO98" s="555"/>
      <c r="RMP98" s="555"/>
      <c r="RMQ98" s="555"/>
      <c r="RMR98" s="555"/>
      <c r="RMS98" s="555"/>
      <c r="RMT98" s="555"/>
      <c r="RMU98" s="555"/>
      <c r="RMV98" s="555"/>
      <c r="RMW98" s="555"/>
      <c r="RMX98" s="555"/>
      <c r="RMY98" s="555"/>
      <c r="RMZ98" s="555"/>
      <c r="RNA98" s="555"/>
      <c r="RNB98" s="555"/>
      <c r="RNC98" s="555"/>
      <c r="RND98" s="555"/>
      <c r="RNE98" s="555"/>
      <c r="RNF98" s="555"/>
      <c r="RNG98" s="555"/>
      <c r="RNH98" s="555"/>
      <c r="RNI98" s="555"/>
      <c r="RNJ98" s="555"/>
      <c r="RNK98" s="555"/>
      <c r="RNL98" s="555"/>
      <c r="RNM98" s="555"/>
      <c r="RNN98" s="555"/>
      <c r="RNO98" s="555"/>
      <c r="RNP98" s="555"/>
      <c r="RNQ98" s="555"/>
      <c r="RNR98" s="555"/>
      <c r="RNS98" s="555"/>
      <c r="RNT98" s="555"/>
      <c r="RNU98" s="555"/>
      <c r="RNV98" s="555"/>
      <c r="RNW98" s="555"/>
      <c r="RNX98" s="555"/>
      <c r="RNY98" s="555"/>
      <c r="RNZ98" s="555"/>
      <c r="ROA98" s="555"/>
      <c r="ROB98" s="555"/>
      <c r="ROC98" s="555"/>
      <c r="ROD98" s="555"/>
      <c r="ROE98" s="555"/>
      <c r="ROF98" s="555"/>
      <c r="ROG98" s="555"/>
      <c r="ROH98" s="555"/>
      <c r="ROI98" s="555"/>
      <c r="ROJ98" s="555"/>
      <c r="ROK98" s="555"/>
      <c r="ROL98" s="555"/>
      <c r="ROM98" s="555"/>
      <c r="RON98" s="555"/>
      <c r="ROO98" s="555"/>
      <c r="ROP98" s="555"/>
      <c r="ROQ98" s="555"/>
      <c r="ROR98" s="555"/>
      <c r="ROS98" s="555"/>
      <c r="ROT98" s="555"/>
      <c r="ROU98" s="555"/>
      <c r="ROV98" s="555"/>
      <c r="ROW98" s="555"/>
      <c r="ROX98" s="555"/>
      <c r="ROY98" s="555"/>
      <c r="ROZ98" s="555"/>
      <c r="RPA98" s="555"/>
      <c r="RPB98" s="555"/>
      <c r="RPC98" s="555"/>
      <c r="RPD98" s="555"/>
      <c r="RPE98" s="555"/>
      <c r="RPF98" s="555"/>
      <c r="RPG98" s="555"/>
      <c r="RPH98" s="555"/>
      <c r="RPI98" s="555"/>
      <c r="RPJ98" s="555"/>
      <c r="RPK98" s="555"/>
      <c r="RPL98" s="555"/>
      <c r="RPM98" s="555"/>
      <c r="RPN98" s="555"/>
      <c r="RPO98" s="555"/>
      <c r="RPP98" s="555"/>
      <c r="RPQ98" s="555"/>
      <c r="RPR98" s="555"/>
      <c r="RPS98" s="555"/>
      <c r="RPT98" s="555"/>
      <c r="RPU98" s="555"/>
      <c r="RPV98" s="555"/>
      <c r="RPW98" s="555"/>
      <c r="RPX98" s="555"/>
      <c r="RPY98" s="555"/>
      <c r="RPZ98" s="555"/>
      <c r="RQA98" s="555"/>
      <c r="RQB98" s="555"/>
      <c r="RQC98" s="555"/>
      <c r="RQD98" s="555"/>
      <c r="RQE98" s="555"/>
      <c r="RQF98" s="555"/>
      <c r="RQG98" s="555"/>
      <c r="RQH98" s="555"/>
      <c r="RQI98" s="555"/>
      <c r="RQJ98" s="555"/>
      <c r="RQK98" s="555"/>
      <c r="RQL98" s="555"/>
      <c r="RQM98" s="555"/>
      <c r="RQN98" s="555"/>
      <c r="RQO98" s="555"/>
      <c r="RQP98" s="555"/>
      <c r="RQQ98" s="555"/>
      <c r="RQR98" s="555"/>
      <c r="RQS98" s="555"/>
      <c r="RQT98" s="555"/>
      <c r="RQU98" s="555"/>
      <c r="RQV98" s="555"/>
      <c r="RQW98" s="555"/>
      <c r="RQX98" s="555"/>
      <c r="RQY98" s="555"/>
      <c r="RQZ98" s="555"/>
      <c r="RRA98" s="555"/>
      <c r="RRB98" s="555"/>
      <c r="RRC98" s="555"/>
      <c r="RRD98" s="555"/>
      <c r="RRE98" s="555"/>
      <c r="RRF98" s="555"/>
      <c r="RRG98" s="555"/>
      <c r="RRH98" s="555"/>
      <c r="RRI98" s="555"/>
      <c r="RRJ98" s="555"/>
      <c r="RRK98" s="555"/>
      <c r="RRL98" s="555"/>
      <c r="RRM98" s="555"/>
      <c r="RRN98" s="555"/>
      <c r="RRO98" s="555"/>
      <c r="RRP98" s="555"/>
      <c r="RRQ98" s="555"/>
      <c r="RRR98" s="555"/>
      <c r="RRS98" s="555"/>
      <c r="RRT98" s="555"/>
      <c r="RRU98" s="555"/>
      <c r="RRV98" s="555"/>
      <c r="RRW98" s="555"/>
      <c r="RRX98" s="555"/>
      <c r="RRY98" s="555"/>
      <c r="RRZ98" s="555"/>
      <c r="RSA98" s="555"/>
      <c r="RSB98" s="555"/>
      <c r="RSC98" s="555"/>
      <c r="RSD98" s="555"/>
      <c r="RSE98" s="555"/>
      <c r="RSF98" s="555"/>
      <c r="RSG98" s="555"/>
      <c r="RSH98" s="555"/>
      <c r="RSI98" s="555"/>
      <c r="RSJ98" s="555"/>
      <c r="RSK98" s="555"/>
      <c r="RSL98" s="555"/>
      <c r="RSM98" s="555"/>
      <c r="RSN98" s="555"/>
      <c r="RSO98" s="555"/>
      <c r="RSP98" s="555"/>
      <c r="RSQ98" s="555"/>
      <c r="RSR98" s="555"/>
      <c r="RSS98" s="555"/>
      <c r="RST98" s="555"/>
      <c r="RSU98" s="555"/>
      <c r="RSV98" s="555"/>
      <c r="RSW98" s="555"/>
      <c r="RSX98" s="555"/>
      <c r="RSY98" s="555"/>
      <c r="RSZ98" s="555"/>
      <c r="RTA98" s="555"/>
      <c r="RTB98" s="555"/>
      <c r="RTC98" s="555"/>
      <c r="RTD98" s="555"/>
      <c r="RTE98" s="555"/>
      <c r="RTF98" s="555"/>
      <c r="RTG98" s="555"/>
      <c r="RTH98" s="555"/>
      <c r="RTI98" s="555"/>
      <c r="RTJ98" s="555"/>
      <c r="RTK98" s="555"/>
      <c r="RTL98" s="555"/>
      <c r="RTM98" s="555"/>
      <c r="RTN98" s="555"/>
      <c r="RTO98" s="555"/>
      <c r="RTP98" s="555"/>
      <c r="RTQ98" s="555"/>
      <c r="RTR98" s="555"/>
      <c r="RTS98" s="555"/>
      <c r="RTT98" s="555"/>
      <c r="RTU98" s="555"/>
      <c r="RTV98" s="555"/>
      <c r="RTW98" s="555"/>
      <c r="RTX98" s="555"/>
      <c r="RTY98" s="555"/>
      <c r="RTZ98" s="555"/>
      <c r="RUA98" s="555"/>
      <c r="RUB98" s="555"/>
      <c r="RUC98" s="555"/>
      <c r="RUD98" s="555"/>
      <c r="RUE98" s="555"/>
      <c r="RUF98" s="555"/>
      <c r="RUG98" s="555"/>
      <c r="RUH98" s="555"/>
      <c r="RUI98" s="555"/>
      <c r="RUJ98" s="555"/>
      <c r="RUK98" s="555"/>
      <c r="RUL98" s="555"/>
      <c r="RUM98" s="555"/>
      <c r="RUN98" s="555"/>
      <c r="RUO98" s="555"/>
      <c r="RUP98" s="555"/>
      <c r="RUQ98" s="555"/>
      <c r="RUR98" s="555"/>
      <c r="RUS98" s="555"/>
      <c r="RUT98" s="555"/>
      <c r="RUU98" s="555"/>
      <c r="RUV98" s="555"/>
      <c r="RUW98" s="555"/>
      <c r="RUX98" s="555"/>
      <c r="RUY98" s="555"/>
      <c r="RUZ98" s="555"/>
      <c r="RVA98" s="555"/>
      <c r="RVB98" s="555"/>
      <c r="RVC98" s="555"/>
      <c r="RVD98" s="555"/>
      <c r="RVE98" s="555"/>
      <c r="RVF98" s="555"/>
      <c r="RVG98" s="555"/>
      <c r="RVH98" s="555"/>
      <c r="RVI98" s="555"/>
      <c r="RVJ98" s="555"/>
      <c r="RVK98" s="555"/>
      <c r="RVL98" s="555"/>
      <c r="RVM98" s="555"/>
      <c r="RVN98" s="555"/>
      <c r="RVO98" s="555"/>
      <c r="RVP98" s="555"/>
      <c r="RVQ98" s="555"/>
      <c r="RVR98" s="555"/>
      <c r="RVS98" s="555"/>
      <c r="RVT98" s="555"/>
      <c r="RVU98" s="555"/>
      <c r="RVV98" s="555"/>
      <c r="RVW98" s="555"/>
      <c r="RVX98" s="555"/>
      <c r="RVY98" s="555"/>
      <c r="RVZ98" s="555"/>
      <c r="RWA98" s="555"/>
      <c r="RWB98" s="555"/>
      <c r="RWC98" s="555"/>
      <c r="RWD98" s="555"/>
      <c r="RWE98" s="555"/>
      <c r="RWF98" s="555"/>
      <c r="RWG98" s="555"/>
      <c r="RWH98" s="555"/>
      <c r="RWI98" s="555"/>
      <c r="RWJ98" s="555"/>
      <c r="RWK98" s="555"/>
      <c r="RWL98" s="555"/>
      <c r="RWM98" s="555"/>
      <c r="RWN98" s="555"/>
      <c r="RWO98" s="555"/>
      <c r="RWP98" s="555"/>
      <c r="RWQ98" s="555"/>
      <c r="RWR98" s="555"/>
      <c r="RWS98" s="555"/>
      <c r="RWT98" s="555"/>
      <c r="RWU98" s="555"/>
      <c r="RWV98" s="555"/>
      <c r="RWW98" s="555"/>
      <c r="RWX98" s="555"/>
      <c r="RWY98" s="555"/>
      <c r="RWZ98" s="555"/>
      <c r="RXA98" s="555"/>
      <c r="RXB98" s="555"/>
      <c r="RXC98" s="555"/>
      <c r="RXD98" s="555"/>
      <c r="RXE98" s="555"/>
      <c r="RXF98" s="555"/>
      <c r="RXG98" s="555"/>
      <c r="RXH98" s="555"/>
      <c r="RXI98" s="555"/>
      <c r="RXJ98" s="555"/>
      <c r="RXK98" s="555"/>
      <c r="RXL98" s="555"/>
      <c r="RXM98" s="555"/>
      <c r="RXN98" s="555"/>
      <c r="RXO98" s="555"/>
      <c r="RXP98" s="555"/>
      <c r="RXQ98" s="555"/>
      <c r="RXR98" s="555"/>
      <c r="RXS98" s="555"/>
      <c r="RXT98" s="555"/>
      <c r="RXU98" s="555"/>
      <c r="RXV98" s="555"/>
      <c r="RXW98" s="555"/>
      <c r="RXX98" s="555"/>
      <c r="RXY98" s="555"/>
      <c r="RXZ98" s="555"/>
      <c r="RYA98" s="555"/>
      <c r="RYB98" s="555"/>
      <c r="RYC98" s="555"/>
      <c r="RYD98" s="555"/>
      <c r="RYE98" s="555"/>
      <c r="RYF98" s="555"/>
      <c r="RYG98" s="555"/>
      <c r="RYH98" s="555"/>
      <c r="RYI98" s="555"/>
      <c r="RYJ98" s="555"/>
      <c r="RYK98" s="555"/>
      <c r="RYL98" s="555"/>
      <c r="RYM98" s="555"/>
      <c r="RYN98" s="555"/>
      <c r="RYO98" s="555"/>
      <c r="RYP98" s="555"/>
      <c r="RYQ98" s="555"/>
      <c r="RYR98" s="555"/>
      <c r="RYS98" s="555"/>
      <c r="RYT98" s="555"/>
      <c r="RYU98" s="555"/>
      <c r="RYV98" s="555"/>
      <c r="RYW98" s="555"/>
      <c r="RYX98" s="555"/>
      <c r="RYY98" s="555"/>
      <c r="RYZ98" s="555"/>
      <c r="RZA98" s="555"/>
      <c r="RZB98" s="555"/>
      <c r="RZC98" s="555"/>
      <c r="RZD98" s="555"/>
      <c r="RZE98" s="555"/>
      <c r="RZF98" s="555"/>
      <c r="RZG98" s="555"/>
      <c r="RZH98" s="555"/>
      <c r="RZI98" s="555"/>
      <c r="RZJ98" s="555"/>
      <c r="RZK98" s="555"/>
      <c r="RZL98" s="555"/>
      <c r="RZM98" s="555"/>
      <c r="RZN98" s="555"/>
      <c r="RZO98" s="555"/>
      <c r="RZP98" s="555"/>
      <c r="RZQ98" s="555"/>
      <c r="RZR98" s="555"/>
      <c r="RZS98" s="555"/>
      <c r="RZT98" s="555"/>
      <c r="RZU98" s="555"/>
      <c r="RZV98" s="555"/>
      <c r="RZW98" s="555"/>
      <c r="RZX98" s="555"/>
      <c r="RZY98" s="555"/>
      <c r="RZZ98" s="555"/>
      <c r="SAA98" s="555"/>
      <c r="SAB98" s="555"/>
      <c r="SAC98" s="555"/>
      <c r="SAD98" s="555"/>
      <c r="SAE98" s="555"/>
      <c r="SAF98" s="555"/>
      <c r="SAG98" s="555"/>
      <c r="SAH98" s="555"/>
      <c r="SAI98" s="555"/>
      <c r="SAJ98" s="555"/>
      <c r="SAK98" s="555"/>
      <c r="SAL98" s="555"/>
      <c r="SAM98" s="555"/>
      <c r="SAN98" s="555"/>
      <c r="SAO98" s="555"/>
      <c r="SAP98" s="555"/>
      <c r="SAQ98" s="555"/>
      <c r="SAR98" s="555"/>
      <c r="SAS98" s="555"/>
      <c r="SAT98" s="555"/>
      <c r="SAU98" s="555"/>
      <c r="SAV98" s="555"/>
      <c r="SAW98" s="555"/>
      <c r="SAX98" s="555"/>
      <c r="SAY98" s="555"/>
      <c r="SAZ98" s="555"/>
      <c r="SBA98" s="555"/>
      <c r="SBB98" s="555"/>
      <c r="SBC98" s="555"/>
      <c r="SBD98" s="555"/>
      <c r="SBE98" s="555"/>
      <c r="SBF98" s="555"/>
      <c r="SBG98" s="555"/>
      <c r="SBH98" s="555"/>
      <c r="SBI98" s="555"/>
      <c r="SBJ98" s="555"/>
      <c r="SBK98" s="555"/>
      <c r="SBL98" s="555"/>
      <c r="SBM98" s="555"/>
      <c r="SBN98" s="555"/>
      <c r="SBO98" s="555"/>
      <c r="SBP98" s="555"/>
      <c r="SBQ98" s="555"/>
      <c r="SBR98" s="555"/>
      <c r="SBS98" s="555"/>
      <c r="SBT98" s="555"/>
      <c r="SBU98" s="555"/>
      <c r="SBV98" s="555"/>
      <c r="SBW98" s="555"/>
      <c r="SBX98" s="555"/>
      <c r="SBY98" s="555"/>
      <c r="SBZ98" s="555"/>
      <c r="SCA98" s="555"/>
      <c r="SCB98" s="555"/>
      <c r="SCC98" s="555"/>
      <c r="SCD98" s="555"/>
      <c r="SCE98" s="555"/>
      <c r="SCF98" s="555"/>
      <c r="SCG98" s="555"/>
      <c r="SCH98" s="555"/>
      <c r="SCI98" s="555"/>
      <c r="SCJ98" s="555"/>
      <c r="SCK98" s="555"/>
      <c r="SCL98" s="555"/>
      <c r="SCM98" s="555"/>
      <c r="SCN98" s="555"/>
      <c r="SCO98" s="555"/>
      <c r="SCP98" s="555"/>
      <c r="SCQ98" s="555"/>
      <c r="SCR98" s="555"/>
      <c r="SCS98" s="555"/>
      <c r="SCT98" s="555"/>
      <c r="SCU98" s="555"/>
      <c r="SCV98" s="555"/>
      <c r="SCW98" s="555"/>
      <c r="SCX98" s="555"/>
      <c r="SCY98" s="555"/>
      <c r="SCZ98" s="555"/>
      <c r="SDA98" s="555"/>
      <c r="SDB98" s="555"/>
      <c r="SDC98" s="555"/>
      <c r="SDD98" s="555"/>
      <c r="SDE98" s="555"/>
      <c r="SDF98" s="555"/>
      <c r="SDG98" s="555"/>
      <c r="SDH98" s="555"/>
      <c r="SDI98" s="555"/>
      <c r="SDJ98" s="555"/>
      <c r="SDK98" s="555"/>
      <c r="SDL98" s="555"/>
      <c r="SDM98" s="555"/>
      <c r="SDN98" s="555"/>
      <c r="SDO98" s="555"/>
      <c r="SDP98" s="555"/>
      <c r="SDQ98" s="555"/>
      <c r="SDR98" s="555"/>
      <c r="SDS98" s="555"/>
      <c r="SDT98" s="555"/>
      <c r="SDU98" s="555"/>
      <c r="SDV98" s="555"/>
      <c r="SDW98" s="555"/>
      <c r="SDX98" s="555"/>
      <c r="SDY98" s="555"/>
      <c r="SDZ98" s="555"/>
      <c r="SEA98" s="555"/>
      <c r="SEB98" s="555"/>
      <c r="SEC98" s="555"/>
      <c r="SED98" s="555"/>
      <c r="SEE98" s="555"/>
      <c r="SEF98" s="555"/>
      <c r="SEG98" s="555"/>
      <c r="SEH98" s="555"/>
      <c r="SEI98" s="555"/>
      <c r="SEJ98" s="555"/>
      <c r="SEK98" s="555"/>
      <c r="SEL98" s="555"/>
      <c r="SEM98" s="555"/>
      <c r="SEN98" s="555"/>
      <c r="SEO98" s="555"/>
      <c r="SEP98" s="555"/>
      <c r="SEQ98" s="555"/>
      <c r="SER98" s="555"/>
      <c r="SES98" s="555"/>
      <c r="SET98" s="555"/>
      <c r="SEU98" s="555"/>
      <c r="SEV98" s="555"/>
      <c r="SEW98" s="555"/>
      <c r="SEX98" s="555"/>
      <c r="SEY98" s="555"/>
      <c r="SEZ98" s="555"/>
      <c r="SFA98" s="555"/>
      <c r="SFB98" s="555"/>
      <c r="SFC98" s="555"/>
      <c r="SFD98" s="555"/>
      <c r="SFE98" s="555"/>
      <c r="SFF98" s="555"/>
      <c r="SFG98" s="555"/>
      <c r="SFH98" s="555"/>
      <c r="SFI98" s="555"/>
      <c r="SFJ98" s="555"/>
      <c r="SFK98" s="555"/>
      <c r="SFL98" s="555"/>
      <c r="SFM98" s="555"/>
      <c r="SFN98" s="555"/>
      <c r="SFO98" s="555"/>
      <c r="SFP98" s="555"/>
      <c r="SFQ98" s="555"/>
      <c r="SFR98" s="555"/>
      <c r="SFS98" s="555"/>
      <c r="SFT98" s="555"/>
      <c r="SFU98" s="555"/>
      <c r="SFV98" s="555"/>
      <c r="SFW98" s="555"/>
      <c r="SFX98" s="555"/>
      <c r="SFY98" s="555"/>
      <c r="SFZ98" s="555"/>
      <c r="SGA98" s="555"/>
      <c r="SGB98" s="555"/>
      <c r="SGC98" s="555"/>
      <c r="SGD98" s="555"/>
      <c r="SGE98" s="555"/>
      <c r="SGF98" s="555"/>
      <c r="SGG98" s="555"/>
      <c r="SGH98" s="555"/>
      <c r="SGI98" s="555"/>
      <c r="SGJ98" s="555"/>
      <c r="SGK98" s="555"/>
      <c r="SGL98" s="555"/>
      <c r="SGM98" s="555"/>
      <c r="SGN98" s="555"/>
      <c r="SGO98" s="555"/>
      <c r="SGP98" s="555"/>
      <c r="SGQ98" s="555"/>
      <c r="SGR98" s="555"/>
      <c r="SGS98" s="555"/>
      <c r="SGT98" s="555"/>
      <c r="SGU98" s="555"/>
      <c r="SGV98" s="555"/>
      <c r="SGW98" s="555"/>
      <c r="SGX98" s="555"/>
      <c r="SGY98" s="555"/>
      <c r="SGZ98" s="555"/>
      <c r="SHA98" s="555"/>
      <c r="SHB98" s="555"/>
      <c r="SHC98" s="555"/>
      <c r="SHD98" s="555"/>
      <c r="SHE98" s="555"/>
      <c r="SHF98" s="555"/>
      <c r="SHG98" s="555"/>
      <c r="SHH98" s="555"/>
      <c r="SHI98" s="555"/>
      <c r="SHJ98" s="555"/>
      <c r="SHK98" s="555"/>
      <c r="SHL98" s="555"/>
      <c r="SHM98" s="555"/>
      <c r="SHN98" s="555"/>
      <c r="SHO98" s="555"/>
      <c r="SHP98" s="555"/>
      <c r="SHQ98" s="555"/>
      <c r="SHR98" s="555"/>
      <c r="SHS98" s="555"/>
      <c r="SHT98" s="555"/>
      <c r="SHU98" s="555"/>
      <c r="SHV98" s="555"/>
      <c r="SHW98" s="555"/>
      <c r="SHX98" s="555"/>
      <c r="SHY98" s="555"/>
      <c r="SHZ98" s="555"/>
      <c r="SIA98" s="555"/>
      <c r="SIB98" s="555"/>
      <c r="SIC98" s="555"/>
      <c r="SID98" s="555"/>
      <c r="SIE98" s="555"/>
      <c r="SIF98" s="555"/>
      <c r="SIG98" s="555"/>
      <c r="SIH98" s="555"/>
      <c r="SII98" s="555"/>
      <c r="SIJ98" s="555"/>
      <c r="SIK98" s="555"/>
      <c r="SIL98" s="555"/>
      <c r="SIM98" s="555"/>
      <c r="SIN98" s="555"/>
      <c r="SIO98" s="555"/>
      <c r="SIP98" s="555"/>
      <c r="SIQ98" s="555"/>
      <c r="SIR98" s="555"/>
      <c r="SIS98" s="555"/>
      <c r="SIT98" s="555"/>
      <c r="SIU98" s="555"/>
      <c r="SIV98" s="555"/>
      <c r="SIW98" s="555"/>
      <c r="SIX98" s="555"/>
      <c r="SIY98" s="555"/>
      <c r="SIZ98" s="555"/>
      <c r="SJA98" s="555"/>
      <c r="SJB98" s="555"/>
      <c r="SJC98" s="555"/>
      <c r="SJD98" s="555"/>
      <c r="SJE98" s="555"/>
      <c r="SJF98" s="555"/>
      <c r="SJG98" s="555"/>
      <c r="SJH98" s="555"/>
      <c r="SJI98" s="555"/>
      <c r="SJJ98" s="555"/>
      <c r="SJK98" s="555"/>
      <c r="SJL98" s="555"/>
      <c r="SJM98" s="555"/>
      <c r="SJN98" s="555"/>
      <c r="SJO98" s="555"/>
      <c r="SJP98" s="555"/>
      <c r="SJQ98" s="555"/>
      <c r="SJR98" s="555"/>
      <c r="SJS98" s="555"/>
      <c r="SJT98" s="555"/>
      <c r="SJU98" s="555"/>
      <c r="SJV98" s="555"/>
      <c r="SJW98" s="555"/>
      <c r="SJX98" s="555"/>
      <c r="SJY98" s="555"/>
      <c r="SJZ98" s="555"/>
      <c r="SKA98" s="555"/>
      <c r="SKB98" s="555"/>
      <c r="SKC98" s="555"/>
      <c r="SKD98" s="555"/>
      <c r="SKE98" s="555"/>
      <c r="SKF98" s="555"/>
      <c r="SKG98" s="555"/>
      <c r="SKH98" s="555"/>
      <c r="SKI98" s="555"/>
      <c r="SKJ98" s="555"/>
      <c r="SKK98" s="555"/>
      <c r="SKL98" s="555"/>
      <c r="SKM98" s="555"/>
      <c r="SKN98" s="555"/>
      <c r="SKO98" s="555"/>
      <c r="SKP98" s="555"/>
      <c r="SKQ98" s="555"/>
      <c r="SKR98" s="555"/>
      <c r="SKS98" s="555"/>
      <c r="SKT98" s="555"/>
      <c r="SKU98" s="555"/>
      <c r="SKV98" s="555"/>
      <c r="SKW98" s="555"/>
      <c r="SKX98" s="555"/>
      <c r="SKY98" s="555"/>
      <c r="SKZ98" s="555"/>
      <c r="SLA98" s="555"/>
      <c r="SLB98" s="555"/>
      <c r="SLC98" s="555"/>
      <c r="SLD98" s="555"/>
      <c r="SLE98" s="555"/>
      <c r="SLF98" s="555"/>
      <c r="SLG98" s="555"/>
      <c r="SLH98" s="555"/>
      <c r="SLI98" s="555"/>
      <c r="SLJ98" s="555"/>
      <c r="SLK98" s="555"/>
      <c r="SLL98" s="555"/>
      <c r="SLM98" s="555"/>
      <c r="SLN98" s="555"/>
      <c r="SLO98" s="555"/>
      <c r="SLP98" s="555"/>
      <c r="SLQ98" s="555"/>
      <c r="SLR98" s="555"/>
      <c r="SLS98" s="555"/>
      <c r="SLT98" s="555"/>
      <c r="SLU98" s="555"/>
      <c r="SLV98" s="555"/>
      <c r="SLW98" s="555"/>
      <c r="SLX98" s="555"/>
      <c r="SLY98" s="555"/>
      <c r="SLZ98" s="555"/>
      <c r="SMA98" s="555"/>
      <c r="SMB98" s="555"/>
      <c r="SMC98" s="555"/>
      <c r="SMD98" s="555"/>
      <c r="SME98" s="555"/>
      <c r="SMF98" s="555"/>
      <c r="SMG98" s="555"/>
      <c r="SMH98" s="555"/>
      <c r="SMI98" s="555"/>
      <c r="SMJ98" s="555"/>
      <c r="SMK98" s="555"/>
      <c r="SML98" s="555"/>
      <c r="SMM98" s="555"/>
      <c r="SMN98" s="555"/>
      <c r="SMO98" s="555"/>
      <c r="SMP98" s="555"/>
      <c r="SMQ98" s="555"/>
      <c r="SMR98" s="555"/>
      <c r="SMS98" s="555"/>
      <c r="SMT98" s="555"/>
      <c r="SMU98" s="555"/>
      <c r="SMV98" s="555"/>
      <c r="SMW98" s="555"/>
      <c r="SMX98" s="555"/>
      <c r="SMY98" s="555"/>
      <c r="SMZ98" s="555"/>
      <c r="SNA98" s="555"/>
      <c r="SNB98" s="555"/>
      <c r="SNC98" s="555"/>
      <c r="SND98" s="555"/>
      <c r="SNE98" s="555"/>
      <c r="SNF98" s="555"/>
      <c r="SNG98" s="555"/>
      <c r="SNH98" s="555"/>
      <c r="SNI98" s="555"/>
      <c r="SNJ98" s="555"/>
      <c r="SNK98" s="555"/>
      <c r="SNL98" s="555"/>
      <c r="SNM98" s="555"/>
      <c r="SNN98" s="555"/>
      <c r="SNO98" s="555"/>
      <c r="SNP98" s="555"/>
      <c r="SNQ98" s="555"/>
      <c r="SNR98" s="555"/>
      <c r="SNS98" s="555"/>
      <c r="SNT98" s="555"/>
      <c r="SNU98" s="555"/>
      <c r="SNV98" s="555"/>
      <c r="SNW98" s="555"/>
      <c r="SNX98" s="555"/>
      <c r="SNY98" s="555"/>
      <c r="SNZ98" s="555"/>
      <c r="SOA98" s="555"/>
      <c r="SOB98" s="555"/>
      <c r="SOC98" s="555"/>
      <c r="SOD98" s="555"/>
      <c r="SOE98" s="555"/>
      <c r="SOF98" s="555"/>
      <c r="SOG98" s="555"/>
      <c r="SOH98" s="555"/>
      <c r="SOI98" s="555"/>
      <c r="SOJ98" s="555"/>
      <c r="SOK98" s="555"/>
      <c r="SOL98" s="555"/>
      <c r="SOM98" s="555"/>
      <c r="SON98" s="555"/>
      <c r="SOO98" s="555"/>
      <c r="SOP98" s="555"/>
      <c r="SOQ98" s="555"/>
      <c r="SOR98" s="555"/>
      <c r="SOS98" s="555"/>
      <c r="SOT98" s="555"/>
      <c r="SOU98" s="555"/>
      <c r="SOV98" s="555"/>
      <c r="SOW98" s="555"/>
      <c r="SOX98" s="555"/>
      <c r="SOY98" s="555"/>
      <c r="SOZ98" s="555"/>
      <c r="SPA98" s="555"/>
      <c r="SPB98" s="555"/>
      <c r="SPC98" s="555"/>
      <c r="SPD98" s="555"/>
      <c r="SPE98" s="555"/>
      <c r="SPF98" s="555"/>
      <c r="SPG98" s="555"/>
      <c r="SPH98" s="555"/>
      <c r="SPI98" s="555"/>
      <c r="SPJ98" s="555"/>
      <c r="SPK98" s="555"/>
      <c r="SPL98" s="555"/>
      <c r="SPM98" s="555"/>
      <c r="SPN98" s="555"/>
      <c r="SPO98" s="555"/>
      <c r="SPP98" s="555"/>
      <c r="SPQ98" s="555"/>
      <c r="SPR98" s="555"/>
      <c r="SPS98" s="555"/>
      <c r="SPT98" s="555"/>
      <c r="SPU98" s="555"/>
      <c r="SPV98" s="555"/>
      <c r="SPW98" s="555"/>
      <c r="SPX98" s="555"/>
      <c r="SPY98" s="555"/>
      <c r="SPZ98" s="555"/>
      <c r="SQA98" s="555"/>
      <c r="SQB98" s="555"/>
      <c r="SQC98" s="555"/>
      <c r="SQD98" s="555"/>
      <c r="SQE98" s="555"/>
      <c r="SQF98" s="555"/>
      <c r="SQG98" s="555"/>
      <c r="SQH98" s="555"/>
      <c r="SQI98" s="555"/>
      <c r="SQJ98" s="555"/>
      <c r="SQK98" s="555"/>
      <c r="SQL98" s="555"/>
      <c r="SQM98" s="555"/>
      <c r="SQN98" s="555"/>
      <c r="SQO98" s="555"/>
      <c r="SQP98" s="555"/>
      <c r="SQQ98" s="555"/>
      <c r="SQR98" s="555"/>
      <c r="SQS98" s="555"/>
      <c r="SQT98" s="555"/>
      <c r="SQU98" s="555"/>
      <c r="SQV98" s="555"/>
      <c r="SQW98" s="555"/>
      <c r="SQX98" s="555"/>
      <c r="SQY98" s="555"/>
      <c r="SQZ98" s="555"/>
      <c r="SRA98" s="555"/>
      <c r="SRB98" s="555"/>
      <c r="SRC98" s="555"/>
      <c r="SRD98" s="555"/>
      <c r="SRE98" s="555"/>
      <c r="SRF98" s="555"/>
      <c r="SRG98" s="555"/>
      <c r="SRH98" s="555"/>
      <c r="SRI98" s="555"/>
      <c r="SRJ98" s="555"/>
      <c r="SRK98" s="555"/>
      <c r="SRL98" s="555"/>
      <c r="SRM98" s="555"/>
      <c r="SRN98" s="555"/>
      <c r="SRO98" s="555"/>
      <c r="SRP98" s="555"/>
      <c r="SRQ98" s="555"/>
      <c r="SRR98" s="555"/>
      <c r="SRS98" s="555"/>
      <c r="SRT98" s="555"/>
      <c r="SRU98" s="555"/>
      <c r="SRV98" s="555"/>
      <c r="SRW98" s="555"/>
      <c r="SRX98" s="555"/>
      <c r="SRY98" s="555"/>
      <c r="SRZ98" s="555"/>
      <c r="SSA98" s="555"/>
      <c r="SSB98" s="555"/>
      <c r="SSC98" s="555"/>
      <c r="SSD98" s="555"/>
      <c r="SSE98" s="555"/>
      <c r="SSF98" s="555"/>
      <c r="SSG98" s="555"/>
      <c r="SSH98" s="555"/>
      <c r="SSI98" s="555"/>
      <c r="SSJ98" s="555"/>
      <c r="SSK98" s="555"/>
      <c r="SSL98" s="555"/>
      <c r="SSM98" s="555"/>
      <c r="SSN98" s="555"/>
      <c r="SSO98" s="555"/>
      <c r="SSP98" s="555"/>
      <c r="SSQ98" s="555"/>
      <c r="SSR98" s="555"/>
      <c r="SSS98" s="555"/>
      <c r="SST98" s="555"/>
      <c r="SSU98" s="555"/>
      <c r="SSV98" s="555"/>
      <c r="SSW98" s="555"/>
      <c r="SSX98" s="555"/>
      <c r="SSY98" s="555"/>
      <c r="SSZ98" s="555"/>
      <c r="STA98" s="555"/>
      <c r="STB98" s="555"/>
      <c r="STC98" s="555"/>
      <c r="STD98" s="555"/>
      <c r="STE98" s="555"/>
      <c r="STF98" s="555"/>
      <c r="STG98" s="555"/>
      <c r="STH98" s="555"/>
      <c r="STI98" s="555"/>
      <c r="STJ98" s="555"/>
      <c r="STK98" s="555"/>
      <c r="STL98" s="555"/>
      <c r="STM98" s="555"/>
      <c r="STN98" s="555"/>
      <c r="STO98" s="555"/>
      <c r="STP98" s="555"/>
      <c r="STQ98" s="555"/>
      <c r="STR98" s="555"/>
      <c r="STS98" s="555"/>
      <c r="STT98" s="555"/>
      <c r="STU98" s="555"/>
      <c r="STV98" s="555"/>
      <c r="STW98" s="555"/>
      <c r="STX98" s="555"/>
      <c r="STY98" s="555"/>
      <c r="STZ98" s="555"/>
      <c r="SUA98" s="555"/>
      <c r="SUB98" s="555"/>
      <c r="SUC98" s="555"/>
      <c r="SUD98" s="555"/>
      <c r="SUE98" s="555"/>
      <c r="SUF98" s="555"/>
      <c r="SUG98" s="555"/>
      <c r="SUH98" s="555"/>
      <c r="SUI98" s="555"/>
      <c r="SUJ98" s="555"/>
      <c r="SUK98" s="555"/>
      <c r="SUL98" s="555"/>
      <c r="SUM98" s="555"/>
      <c r="SUN98" s="555"/>
      <c r="SUO98" s="555"/>
      <c r="SUP98" s="555"/>
      <c r="SUQ98" s="555"/>
      <c r="SUR98" s="555"/>
      <c r="SUS98" s="555"/>
      <c r="SUT98" s="555"/>
      <c r="SUU98" s="555"/>
      <c r="SUV98" s="555"/>
      <c r="SUW98" s="555"/>
      <c r="SUX98" s="555"/>
      <c r="SUY98" s="555"/>
      <c r="SUZ98" s="555"/>
      <c r="SVA98" s="555"/>
      <c r="SVB98" s="555"/>
      <c r="SVC98" s="555"/>
      <c r="SVD98" s="555"/>
      <c r="SVE98" s="555"/>
      <c r="SVF98" s="555"/>
      <c r="SVG98" s="555"/>
      <c r="SVH98" s="555"/>
      <c r="SVI98" s="555"/>
      <c r="SVJ98" s="555"/>
      <c r="SVK98" s="555"/>
      <c r="SVL98" s="555"/>
      <c r="SVM98" s="555"/>
      <c r="SVN98" s="555"/>
      <c r="SVO98" s="555"/>
      <c r="SVP98" s="555"/>
      <c r="SVQ98" s="555"/>
      <c r="SVR98" s="555"/>
      <c r="SVS98" s="555"/>
      <c r="SVT98" s="555"/>
      <c r="SVU98" s="555"/>
      <c r="SVV98" s="555"/>
      <c r="SVW98" s="555"/>
      <c r="SVX98" s="555"/>
      <c r="SVY98" s="555"/>
      <c r="SVZ98" s="555"/>
      <c r="SWA98" s="555"/>
      <c r="SWB98" s="555"/>
      <c r="SWC98" s="555"/>
      <c r="SWD98" s="555"/>
      <c r="SWE98" s="555"/>
      <c r="SWF98" s="555"/>
      <c r="SWG98" s="555"/>
      <c r="SWH98" s="555"/>
      <c r="SWI98" s="555"/>
      <c r="SWJ98" s="555"/>
      <c r="SWK98" s="555"/>
      <c r="SWL98" s="555"/>
      <c r="SWM98" s="555"/>
      <c r="SWN98" s="555"/>
      <c r="SWO98" s="555"/>
      <c r="SWP98" s="555"/>
      <c r="SWQ98" s="555"/>
      <c r="SWR98" s="555"/>
      <c r="SWS98" s="555"/>
      <c r="SWT98" s="555"/>
      <c r="SWU98" s="555"/>
      <c r="SWV98" s="555"/>
      <c r="SWW98" s="555"/>
      <c r="SWX98" s="555"/>
      <c r="SWY98" s="555"/>
      <c r="SWZ98" s="555"/>
      <c r="SXA98" s="555"/>
      <c r="SXB98" s="555"/>
      <c r="SXC98" s="555"/>
      <c r="SXD98" s="555"/>
      <c r="SXE98" s="555"/>
      <c r="SXF98" s="555"/>
      <c r="SXG98" s="555"/>
      <c r="SXH98" s="555"/>
      <c r="SXI98" s="555"/>
      <c r="SXJ98" s="555"/>
      <c r="SXK98" s="555"/>
      <c r="SXL98" s="555"/>
      <c r="SXM98" s="555"/>
      <c r="SXN98" s="555"/>
      <c r="SXO98" s="555"/>
      <c r="SXP98" s="555"/>
      <c r="SXQ98" s="555"/>
      <c r="SXR98" s="555"/>
      <c r="SXS98" s="555"/>
      <c r="SXT98" s="555"/>
      <c r="SXU98" s="555"/>
      <c r="SXV98" s="555"/>
      <c r="SXW98" s="555"/>
      <c r="SXX98" s="555"/>
      <c r="SXY98" s="555"/>
      <c r="SXZ98" s="555"/>
      <c r="SYA98" s="555"/>
      <c r="SYB98" s="555"/>
      <c r="SYC98" s="555"/>
      <c r="SYD98" s="555"/>
      <c r="SYE98" s="555"/>
      <c r="SYF98" s="555"/>
      <c r="SYG98" s="555"/>
      <c r="SYH98" s="555"/>
      <c r="SYI98" s="555"/>
      <c r="SYJ98" s="555"/>
      <c r="SYK98" s="555"/>
      <c r="SYL98" s="555"/>
      <c r="SYM98" s="555"/>
      <c r="SYN98" s="555"/>
      <c r="SYO98" s="555"/>
      <c r="SYP98" s="555"/>
      <c r="SYQ98" s="555"/>
      <c r="SYR98" s="555"/>
      <c r="SYS98" s="555"/>
      <c r="SYT98" s="555"/>
      <c r="SYU98" s="555"/>
      <c r="SYV98" s="555"/>
      <c r="SYW98" s="555"/>
      <c r="SYX98" s="555"/>
      <c r="SYY98" s="555"/>
      <c r="SYZ98" s="555"/>
      <c r="SZA98" s="555"/>
      <c r="SZB98" s="555"/>
      <c r="SZC98" s="555"/>
      <c r="SZD98" s="555"/>
      <c r="SZE98" s="555"/>
      <c r="SZF98" s="555"/>
      <c r="SZG98" s="555"/>
      <c r="SZH98" s="555"/>
      <c r="SZI98" s="555"/>
      <c r="SZJ98" s="555"/>
      <c r="SZK98" s="555"/>
      <c r="SZL98" s="555"/>
      <c r="SZM98" s="555"/>
      <c r="SZN98" s="555"/>
      <c r="SZO98" s="555"/>
      <c r="SZP98" s="555"/>
      <c r="SZQ98" s="555"/>
      <c r="SZR98" s="555"/>
      <c r="SZS98" s="555"/>
      <c r="SZT98" s="555"/>
      <c r="SZU98" s="555"/>
      <c r="SZV98" s="555"/>
      <c r="SZW98" s="555"/>
      <c r="SZX98" s="555"/>
      <c r="SZY98" s="555"/>
      <c r="SZZ98" s="555"/>
      <c r="TAA98" s="555"/>
      <c r="TAB98" s="555"/>
      <c r="TAC98" s="555"/>
      <c r="TAD98" s="555"/>
      <c r="TAE98" s="555"/>
      <c r="TAF98" s="555"/>
      <c r="TAG98" s="555"/>
      <c r="TAH98" s="555"/>
      <c r="TAI98" s="555"/>
      <c r="TAJ98" s="555"/>
      <c r="TAK98" s="555"/>
      <c r="TAL98" s="555"/>
      <c r="TAM98" s="555"/>
      <c r="TAN98" s="555"/>
      <c r="TAO98" s="555"/>
      <c r="TAP98" s="555"/>
      <c r="TAQ98" s="555"/>
      <c r="TAR98" s="555"/>
      <c r="TAS98" s="555"/>
      <c r="TAT98" s="555"/>
      <c r="TAU98" s="555"/>
      <c r="TAV98" s="555"/>
      <c r="TAW98" s="555"/>
      <c r="TAX98" s="555"/>
      <c r="TAY98" s="555"/>
      <c r="TAZ98" s="555"/>
      <c r="TBA98" s="555"/>
      <c r="TBB98" s="555"/>
      <c r="TBC98" s="555"/>
      <c r="TBD98" s="555"/>
      <c r="TBE98" s="555"/>
      <c r="TBF98" s="555"/>
      <c r="TBG98" s="555"/>
      <c r="TBH98" s="555"/>
      <c r="TBI98" s="555"/>
      <c r="TBJ98" s="555"/>
      <c r="TBK98" s="555"/>
      <c r="TBL98" s="555"/>
      <c r="TBM98" s="555"/>
      <c r="TBN98" s="555"/>
      <c r="TBO98" s="555"/>
      <c r="TBP98" s="555"/>
      <c r="TBQ98" s="555"/>
      <c r="TBR98" s="555"/>
      <c r="TBS98" s="555"/>
      <c r="TBT98" s="555"/>
      <c r="TBU98" s="555"/>
      <c r="TBV98" s="555"/>
      <c r="TBW98" s="555"/>
      <c r="TBX98" s="555"/>
      <c r="TBY98" s="555"/>
      <c r="TBZ98" s="555"/>
      <c r="TCA98" s="555"/>
      <c r="TCB98" s="555"/>
      <c r="TCC98" s="555"/>
      <c r="TCD98" s="555"/>
      <c r="TCE98" s="555"/>
      <c r="TCF98" s="555"/>
      <c r="TCG98" s="555"/>
      <c r="TCH98" s="555"/>
      <c r="TCI98" s="555"/>
      <c r="TCJ98" s="555"/>
      <c r="TCK98" s="555"/>
      <c r="TCL98" s="555"/>
      <c r="TCM98" s="555"/>
      <c r="TCN98" s="555"/>
      <c r="TCO98" s="555"/>
      <c r="TCP98" s="555"/>
      <c r="TCQ98" s="555"/>
      <c r="TCR98" s="555"/>
      <c r="TCS98" s="555"/>
      <c r="TCT98" s="555"/>
      <c r="TCU98" s="555"/>
      <c r="TCV98" s="555"/>
      <c r="TCW98" s="555"/>
      <c r="TCX98" s="555"/>
      <c r="TCY98" s="555"/>
      <c r="TCZ98" s="555"/>
      <c r="TDA98" s="555"/>
      <c r="TDB98" s="555"/>
      <c r="TDC98" s="555"/>
      <c r="TDD98" s="555"/>
      <c r="TDE98" s="555"/>
      <c r="TDF98" s="555"/>
      <c r="TDG98" s="555"/>
      <c r="TDH98" s="555"/>
      <c r="TDI98" s="555"/>
      <c r="TDJ98" s="555"/>
      <c r="TDK98" s="555"/>
      <c r="TDL98" s="555"/>
      <c r="TDM98" s="555"/>
      <c r="TDN98" s="555"/>
      <c r="TDO98" s="555"/>
      <c r="TDP98" s="555"/>
      <c r="TDQ98" s="555"/>
      <c r="TDR98" s="555"/>
      <c r="TDS98" s="555"/>
      <c r="TDT98" s="555"/>
      <c r="TDU98" s="555"/>
      <c r="TDV98" s="555"/>
      <c r="TDW98" s="555"/>
      <c r="TDX98" s="555"/>
      <c r="TDY98" s="555"/>
      <c r="TDZ98" s="555"/>
      <c r="TEA98" s="555"/>
      <c r="TEB98" s="555"/>
      <c r="TEC98" s="555"/>
      <c r="TED98" s="555"/>
      <c r="TEE98" s="555"/>
      <c r="TEF98" s="555"/>
      <c r="TEG98" s="555"/>
      <c r="TEH98" s="555"/>
      <c r="TEI98" s="555"/>
      <c r="TEJ98" s="555"/>
      <c r="TEK98" s="555"/>
      <c r="TEL98" s="555"/>
      <c r="TEM98" s="555"/>
      <c r="TEN98" s="555"/>
      <c r="TEO98" s="555"/>
      <c r="TEP98" s="555"/>
      <c r="TEQ98" s="555"/>
      <c r="TER98" s="555"/>
      <c r="TES98" s="555"/>
      <c r="TET98" s="555"/>
      <c r="TEU98" s="555"/>
      <c r="TEV98" s="555"/>
      <c r="TEW98" s="555"/>
      <c r="TEX98" s="555"/>
      <c r="TEY98" s="555"/>
      <c r="TEZ98" s="555"/>
      <c r="TFA98" s="555"/>
      <c r="TFB98" s="555"/>
      <c r="TFC98" s="555"/>
      <c r="TFD98" s="555"/>
      <c r="TFE98" s="555"/>
      <c r="TFF98" s="555"/>
      <c r="TFG98" s="555"/>
      <c r="TFH98" s="555"/>
      <c r="TFI98" s="555"/>
      <c r="TFJ98" s="555"/>
      <c r="TFK98" s="555"/>
      <c r="TFL98" s="555"/>
      <c r="TFM98" s="555"/>
      <c r="TFN98" s="555"/>
      <c r="TFO98" s="555"/>
      <c r="TFP98" s="555"/>
      <c r="TFQ98" s="555"/>
      <c r="TFR98" s="555"/>
      <c r="TFS98" s="555"/>
      <c r="TFT98" s="555"/>
      <c r="TFU98" s="555"/>
      <c r="TFV98" s="555"/>
      <c r="TFW98" s="555"/>
      <c r="TFX98" s="555"/>
      <c r="TFY98" s="555"/>
      <c r="TFZ98" s="555"/>
      <c r="TGA98" s="555"/>
      <c r="TGB98" s="555"/>
      <c r="TGC98" s="555"/>
      <c r="TGD98" s="555"/>
      <c r="TGE98" s="555"/>
      <c r="TGF98" s="555"/>
      <c r="TGG98" s="555"/>
      <c r="TGH98" s="555"/>
      <c r="TGI98" s="555"/>
      <c r="TGJ98" s="555"/>
      <c r="TGK98" s="555"/>
      <c r="TGL98" s="555"/>
      <c r="TGM98" s="555"/>
      <c r="TGN98" s="555"/>
      <c r="TGO98" s="555"/>
      <c r="TGP98" s="555"/>
      <c r="TGQ98" s="555"/>
      <c r="TGR98" s="555"/>
      <c r="TGS98" s="555"/>
      <c r="TGT98" s="555"/>
      <c r="TGU98" s="555"/>
      <c r="TGV98" s="555"/>
      <c r="TGW98" s="555"/>
      <c r="TGX98" s="555"/>
      <c r="TGY98" s="555"/>
      <c r="TGZ98" s="555"/>
      <c r="THA98" s="555"/>
      <c r="THB98" s="555"/>
      <c r="THC98" s="555"/>
      <c r="THD98" s="555"/>
      <c r="THE98" s="555"/>
      <c r="THF98" s="555"/>
      <c r="THG98" s="555"/>
      <c r="THH98" s="555"/>
      <c r="THI98" s="555"/>
      <c r="THJ98" s="555"/>
      <c r="THK98" s="555"/>
      <c r="THL98" s="555"/>
      <c r="THM98" s="555"/>
      <c r="THN98" s="555"/>
      <c r="THO98" s="555"/>
      <c r="THP98" s="555"/>
      <c r="THQ98" s="555"/>
      <c r="THR98" s="555"/>
      <c r="THS98" s="555"/>
      <c r="THT98" s="555"/>
      <c r="THU98" s="555"/>
      <c r="THV98" s="555"/>
      <c r="THW98" s="555"/>
      <c r="THX98" s="555"/>
      <c r="THY98" s="555"/>
      <c r="THZ98" s="555"/>
      <c r="TIA98" s="555"/>
      <c r="TIB98" s="555"/>
      <c r="TIC98" s="555"/>
      <c r="TID98" s="555"/>
      <c r="TIE98" s="555"/>
      <c r="TIF98" s="555"/>
      <c r="TIG98" s="555"/>
      <c r="TIH98" s="555"/>
      <c r="TII98" s="555"/>
      <c r="TIJ98" s="555"/>
      <c r="TIK98" s="555"/>
      <c r="TIL98" s="555"/>
      <c r="TIM98" s="555"/>
      <c r="TIN98" s="555"/>
      <c r="TIO98" s="555"/>
      <c r="TIP98" s="555"/>
      <c r="TIQ98" s="555"/>
      <c r="TIR98" s="555"/>
      <c r="TIS98" s="555"/>
      <c r="TIT98" s="555"/>
      <c r="TIU98" s="555"/>
      <c r="TIV98" s="555"/>
      <c r="TIW98" s="555"/>
      <c r="TIX98" s="555"/>
      <c r="TIY98" s="555"/>
      <c r="TIZ98" s="555"/>
      <c r="TJA98" s="555"/>
      <c r="TJB98" s="555"/>
      <c r="TJC98" s="555"/>
      <c r="TJD98" s="555"/>
      <c r="TJE98" s="555"/>
      <c r="TJF98" s="555"/>
      <c r="TJG98" s="555"/>
      <c r="TJH98" s="555"/>
      <c r="TJI98" s="555"/>
      <c r="TJJ98" s="555"/>
      <c r="TJK98" s="555"/>
      <c r="TJL98" s="555"/>
      <c r="TJM98" s="555"/>
      <c r="TJN98" s="555"/>
      <c r="TJO98" s="555"/>
      <c r="TJP98" s="555"/>
      <c r="TJQ98" s="555"/>
      <c r="TJR98" s="555"/>
      <c r="TJS98" s="555"/>
      <c r="TJT98" s="555"/>
      <c r="TJU98" s="555"/>
      <c r="TJV98" s="555"/>
      <c r="TJW98" s="555"/>
      <c r="TJX98" s="555"/>
      <c r="TJY98" s="555"/>
      <c r="TJZ98" s="555"/>
      <c r="TKA98" s="555"/>
      <c r="TKB98" s="555"/>
      <c r="TKC98" s="555"/>
      <c r="TKD98" s="555"/>
      <c r="TKE98" s="555"/>
      <c r="TKF98" s="555"/>
      <c r="TKG98" s="555"/>
      <c r="TKH98" s="555"/>
      <c r="TKI98" s="555"/>
      <c r="TKJ98" s="555"/>
      <c r="TKK98" s="555"/>
      <c r="TKL98" s="555"/>
      <c r="TKM98" s="555"/>
      <c r="TKN98" s="555"/>
      <c r="TKO98" s="555"/>
      <c r="TKP98" s="555"/>
      <c r="TKQ98" s="555"/>
      <c r="TKR98" s="555"/>
      <c r="TKS98" s="555"/>
      <c r="TKT98" s="555"/>
      <c r="TKU98" s="555"/>
      <c r="TKV98" s="555"/>
      <c r="TKW98" s="555"/>
      <c r="TKX98" s="555"/>
      <c r="TKY98" s="555"/>
      <c r="TKZ98" s="555"/>
      <c r="TLA98" s="555"/>
      <c r="TLB98" s="555"/>
      <c r="TLC98" s="555"/>
      <c r="TLD98" s="555"/>
      <c r="TLE98" s="555"/>
      <c r="TLF98" s="555"/>
      <c r="TLG98" s="555"/>
      <c r="TLH98" s="555"/>
      <c r="TLI98" s="555"/>
      <c r="TLJ98" s="555"/>
      <c r="TLK98" s="555"/>
      <c r="TLL98" s="555"/>
      <c r="TLM98" s="555"/>
      <c r="TLN98" s="555"/>
      <c r="TLO98" s="555"/>
      <c r="TLP98" s="555"/>
      <c r="TLQ98" s="555"/>
      <c r="TLR98" s="555"/>
      <c r="TLS98" s="555"/>
      <c r="TLT98" s="555"/>
      <c r="TLU98" s="555"/>
      <c r="TLV98" s="555"/>
      <c r="TLW98" s="555"/>
      <c r="TLX98" s="555"/>
      <c r="TLY98" s="555"/>
      <c r="TLZ98" s="555"/>
      <c r="TMA98" s="555"/>
      <c r="TMB98" s="555"/>
      <c r="TMC98" s="555"/>
      <c r="TMD98" s="555"/>
      <c r="TME98" s="555"/>
      <c r="TMF98" s="555"/>
      <c r="TMG98" s="555"/>
      <c r="TMH98" s="555"/>
      <c r="TMI98" s="555"/>
      <c r="TMJ98" s="555"/>
      <c r="TMK98" s="555"/>
      <c r="TML98" s="555"/>
      <c r="TMM98" s="555"/>
      <c r="TMN98" s="555"/>
      <c r="TMO98" s="555"/>
      <c r="TMP98" s="555"/>
      <c r="TMQ98" s="555"/>
      <c r="TMR98" s="555"/>
      <c r="TMS98" s="555"/>
      <c r="TMT98" s="555"/>
      <c r="TMU98" s="555"/>
      <c r="TMV98" s="555"/>
      <c r="TMW98" s="555"/>
      <c r="TMX98" s="555"/>
      <c r="TMY98" s="555"/>
      <c r="TMZ98" s="555"/>
      <c r="TNA98" s="555"/>
      <c r="TNB98" s="555"/>
      <c r="TNC98" s="555"/>
      <c r="TND98" s="555"/>
      <c r="TNE98" s="555"/>
      <c r="TNF98" s="555"/>
      <c r="TNG98" s="555"/>
      <c r="TNH98" s="555"/>
      <c r="TNI98" s="555"/>
      <c r="TNJ98" s="555"/>
      <c r="TNK98" s="555"/>
      <c r="TNL98" s="555"/>
      <c r="TNM98" s="555"/>
      <c r="TNN98" s="555"/>
      <c r="TNO98" s="555"/>
      <c r="TNP98" s="555"/>
      <c r="TNQ98" s="555"/>
      <c r="TNR98" s="555"/>
      <c r="TNS98" s="555"/>
      <c r="TNT98" s="555"/>
      <c r="TNU98" s="555"/>
      <c r="TNV98" s="555"/>
      <c r="TNW98" s="555"/>
      <c r="TNX98" s="555"/>
      <c r="TNY98" s="555"/>
      <c r="TNZ98" s="555"/>
      <c r="TOA98" s="555"/>
      <c r="TOB98" s="555"/>
      <c r="TOC98" s="555"/>
      <c r="TOD98" s="555"/>
      <c r="TOE98" s="555"/>
      <c r="TOF98" s="555"/>
      <c r="TOG98" s="555"/>
      <c r="TOH98" s="555"/>
      <c r="TOI98" s="555"/>
      <c r="TOJ98" s="555"/>
      <c r="TOK98" s="555"/>
      <c r="TOL98" s="555"/>
      <c r="TOM98" s="555"/>
      <c r="TON98" s="555"/>
      <c r="TOO98" s="555"/>
      <c r="TOP98" s="555"/>
      <c r="TOQ98" s="555"/>
      <c r="TOR98" s="555"/>
      <c r="TOS98" s="555"/>
      <c r="TOT98" s="555"/>
      <c r="TOU98" s="555"/>
      <c r="TOV98" s="555"/>
      <c r="TOW98" s="555"/>
      <c r="TOX98" s="555"/>
      <c r="TOY98" s="555"/>
      <c r="TOZ98" s="555"/>
      <c r="TPA98" s="555"/>
      <c r="TPB98" s="555"/>
      <c r="TPC98" s="555"/>
      <c r="TPD98" s="555"/>
      <c r="TPE98" s="555"/>
      <c r="TPF98" s="555"/>
      <c r="TPG98" s="555"/>
      <c r="TPH98" s="555"/>
      <c r="TPI98" s="555"/>
      <c r="TPJ98" s="555"/>
      <c r="TPK98" s="555"/>
      <c r="TPL98" s="555"/>
      <c r="TPM98" s="555"/>
      <c r="TPN98" s="555"/>
      <c r="TPO98" s="555"/>
      <c r="TPP98" s="555"/>
      <c r="TPQ98" s="555"/>
      <c r="TPR98" s="555"/>
      <c r="TPS98" s="555"/>
      <c r="TPT98" s="555"/>
      <c r="TPU98" s="555"/>
      <c r="TPV98" s="555"/>
      <c r="TPW98" s="555"/>
      <c r="TPX98" s="555"/>
      <c r="TPY98" s="555"/>
      <c r="TPZ98" s="555"/>
      <c r="TQA98" s="555"/>
      <c r="TQB98" s="555"/>
      <c r="TQC98" s="555"/>
      <c r="TQD98" s="555"/>
      <c r="TQE98" s="555"/>
      <c r="TQF98" s="555"/>
      <c r="TQG98" s="555"/>
      <c r="TQH98" s="555"/>
      <c r="TQI98" s="555"/>
      <c r="TQJ98" s="555"/>
      <c r="TQK98" s="555"/>
      <c r="TQL98" s="555"/>
      <c r="TQM98" s="555"/>
      <c r="TQN98" s="555"/>
      <c r="TQO98" s="555"/>
      <c r="TQP98" s="555"/>
      <c r="TQQ98" s="555"/>
      <c r="TQR98" s="555"/>
      <c r="TQS98" s="555"/>
      <c r="TQT98" s="555"/>
      <c r="TQU98" s="555"/>
      <c r="TQV98" s="555"/>
      <c r="TQW98" s="555"/>
      <c r="TQX98" s="555"/>
      <c r="TQY98" s="555"/>
      <c r="TQZ98" s="555"/>
      <c r="TRA98" s="555"/>
      <c r="TRB98" s="555"/>
      <c r="TRC98" s="555"/>
      <c r="TRD98" s="555"/>
      <c r="TRE98" s="555"/>
      <c r="TRF98" s="555"/>
      <c r="TRG98" s="555"/>
      <c r="TRH98" s="555"/>
      <c r="TRI98" s="555"/>
      <c r="TRJ98" s="555"/>
      <c r="TRK98" s="555"/>
      <c r="TRL98" s="555"/>
      <c r="TRM98" s="555"/>
      <c r="TRN98" s="555"/>
      <c r="TRO98" s="555"/>
      <c r="TRP98" s="555"/>
      <c r="TRQ98" s="555"/>
      <c r="TRR98" s="555"/>
      <c r="TRS98" s="555"/>
      <c r="TRT98" s="555"/>
      <c r="TRU98" s="555"/>
      <c r="TRV98" s="555"/>
      <c r="TRW98" s="555"/>
      <c r="TRX98" s="555"/>
      <c r="TRY98" s="555"/>
      <c r="TRZ98" s="555"/>
      <c r="TSA98" s="555"/>
      <c r="TSB98" s="555"/>
      <c r="TSC98" s="555"/>
      <c r="TSD98" s="555"/>
      <c r="TSE98" s="555"/>
      <c r="TSF98" s="555"/>
      <c r="TSG98" s="555"/>
      <c r="TSH98" s="555"/>
      <c r="TSI98" s="555"/>
      <c r="TSJ98" s="555"/>
      <c r="TSK98" s="555"/>
      <c r="TSL98" s="555"/>
      <c r="TSM98" s="555"/>
      <c r="TSN98" s="555"/>
      <c r="TSO98" s="555"/>
      <c r="TSP98" s="555"/>
      <c r="TSQ98" s="555"/>
      <c r="TSR98" s="555"/>
      <c r="TSS98" s="555"/>
      <c r="TST98" s="555"/>
      <c r="TSU98" s="555"/>
      <c r="TSV98" s="555"/>
      <c r="TSW98" s="555"/>
      <c r="TSX98" s="555"/>
      <c r="TSY98" s="555"/>
      <c r="TSZ98" s="555"/>
      <c r="TTA98" s="555"/>
      <c r="TTB98" s="555"/>
      <c r="TTC98" s="555"/>
      <c r="TTD98" s="555"/>
      <c r="TTE98" s="555"/>
      <c r="TTF98" s="555"/>
      <c r="TTG98" s="555"/>
      <c r="TTH98" s="555"/>
      <c r="TTI98" s="555"/>
      <c r="TTJ98" s="555"/>
      <c r="TTK98" s="555"/>
      <c r="TTL98" s="555"/>
      <c r="TTM98" s="555"/>
      <c r="TTN98" s="555"/>
      <c r="TTO98" s="555"/>
      <c r="TTP98" s="555"/>
      <c r="TTQ98" s="555"/>
      <c r="TTR98" s="555"/>
      <c r="TTS98" s="555"/>
      <c r="TTT98" s="555"/>
      <c r="TTU98" s="555"/>
      <c r="TTV98" s="555"/>
      <c r="TTW98" s="555"/>
      <c r="TTX98" s="555"/>
      <c r="TTY98" s="555"/>
      <c r="TTZ98" s="555"/>
      <c r="TUA98" s="555"/>
      <c r="TUB98" s="555"/>
      <c r="TUC98" s="555"/>
      <c r="TUD98" s="555"/>
      <c r="TUE98" s="555"/>
      <c r="TUF98" s="555"/>
      <c r="TUG98" s="555"/>
      <c r="TUH98" s="555"/>
      <c r="TUI98" s="555"/>
      <c r="TUJ98" s="555"/>
      <c r="TUK98" s="555"/>
      <c r="TUL98" s="555"/>
      <c r="TUM98" s="555"/>
      <c r="TUN98" s="555"/>
      <c r="TUO98" s="555"/>
      <c r="TUP98" s="555"/>
      <c r="TUQ98" s="555"/>
      <c r="TUR98" s="555"/>
      <c r="TUS98" s="555"/>
      <c r="TUT98" s="555"/>
      <c r="TUU98" s="555"/>
      <c r="TUV98" s="555"/>
      <c r="TUW98" s="555"/>
      <c r="TUX98" s="555"/>
      <c r="TUY98" s="555"/>
      <c r="TUZ98" s="555"/>
      <c r="TVA98" s="555"/>
      <c r="TVB98" s="555"/>
      <c r="TVC98" s="555"/>
      <c r="TVD98" s="555"/>
      <c r="TVE98" s="555"/>
      <c r="TVF98" s="555"/>
      <c r="TVG98" s="555"/>
      <c r="TVH98" s="555"/>
      <c r="TVI98" s="555"/>
      <c r="TVJ98" s="555"/>
      <c r="TVK98" s="555"/>
      <c r="TVL98" s="555"/>
      <c r="TVM98" s="555"/>
      <c r="TVN98" s="555"/>
      <c r="TVO98" s="555"/>
      <c r="TVP98" s="555"/>
      <c r="TVQ98" s="555"/>
      <c r="TVR98" s="555"/>
      <c r="TVS98" s="555"/>
      <c r="TVT98" s="555"/>
      <c r="TVU98" s="555"/>
      <c r="TVV98" s="555"/>
      <c r="TVW98" s="555"/>
      <c r="TVX98" s="555"/>
      <c r="TVY98" s="555"/>
      <c r="TVZ98" s="555"/>
      <c r="TWA98" s="555"/>
      <c r="TWB98" s="555"/>
      <c r="TWC98" s="555"/>
      <c r="TWD98" s="555"/>
      <c r="TWE98" s="555"/>
      <c r="TWF98" s="555"/>
      <c r="TWG98" s="555"/>
      <c r="TWH98" s="555"/>
      <c r="TWI98" s="555"/>
      <c r="TWJ98" s="555"/>
      <c r="TWK98" s="555"/>
      <c r="TWL98" s="555"/>
      <c r="TWM98" s="555"/>
      <c r="TWN98" s="555"/>
      <c r="TWO98" s="555"/>
      <c r="TWP98" s="555"/>
      <c r="TWQ98" s="555"/>
      <c r="TWR98" s="555"/>
      <c r="TWS98" s="555"/>
      <c r="TWT98" s="555"/>
      <c r="TWU98" s="555"/>
      <c r="TWV98" s="555"/>
      <c r="TWW98" s="555"/>
      <c r="TWX98" s="555"/>
      <c r="TWY98" s="555"/>
      <c r="TWZ98" s="555"/>
      <c r="TXA98" s="555"/>
      <c r="TXB98" s="555"/>
      <c r="TXC98" s="555"/>
      <c r="TXD98" s="555"/>
      <c r="TXE98" s="555"/>
      <c r="TXF98" s="555"/>
      <c r="TXG98" s="555"/>
      <c r="TXH98" s="555"/>
      <c r="TXI98" s="555"/>
      <c r="TXJ98" s="555"/>
      <c r="TXK98" s="555"/>
      <c r="TXL98" s="555"/>
      <c r="TXM98" s="555"/>
      <c r="TXN98" s="555"/>
      <c r="TXO98" s="555"/>
      <c r="TXP98" s="555"/>
      <c r="TXQ98" s="555"/>
      <c r="TXR98" s="555"/>
      <c r="TXS98" s="555"/>
      <c r="TXT98" s="555"/>
      <c r="TXU98" s="555"/>
      <c r="TXV98" s="555"/>
      <c r="TXW98" s="555"/>
      <c r="TXX98" s="555"/>
      <c r="TXY98" s="555"/>
      <c r="TXZ98" s="555"/>
      <c r="TYA98" s="555"/>
      <c r="TYB98" s="555"/>
      <c r="TYC98" s="555"/>
      <c r="TYD98" s="555"/>
      <c r="TYE98" s="555"/>
      <c r="TYF98" s="555"/>
      <c r="TYG98" s="555"/>
      <c r="TYH98" s="555"/>
      <c r="TYI98" s="555"/>
      <c r="TYJ98" s="555"/>
      <c r="TYK98" s="555"/>
      <c r="TYL98" s="555"/>
      <c r="TYM98" s="555"/>
      <c r="TYN98" s="555"/>
      <c r="TYO98" s="555"/>
      <c r="TYP98" s="555"/>
      <c r="TYQ98" s="555"/>
      <c r="TYR98" s="555"/>
      <c r="TYS98" s="555"/>
      <c r="TYT98" s="555"/>
      <c r="TYU98" s="555"/>
      <c r="TYV98" s="555"/>
      <c r="TYW98" s="555"/>
      <c r="TYX98" s="555"/>
      <c r="TYY98" s="555"/>
      <c r="TYZ98" s="555"/>
      <c r="TZA98" s="555"/>
      <c r="TZB98" s="555"/>
      <c r="TZC98" s="555"/>
      <c r="TZD98" s="555"/>
      <c r="TZE98" s="555"/>
      <c r="TZF98" s="555"/>
      <c r="TZG98" s="555"/>
      <c r="TZH98" s="555"/>
      <c r="TZI98" s="555"/>
      <c r="TZJ98" s="555"/>
      <c r="TZK98" s="555"/>
      <c r="TZL98" s="555"/>
      <c r="TZM98" s="555"/>
      <c r="TZN98" s="555"/>
      <c r="TZO98" s="555"/>
      <c r="TZP98" s="555"/>
      <c r="TZQ98" s="555"/>
      <c r="TZR98" s="555"/>
      <c r="TZS98" s="555"/>
      <c r="TZT98" s="555"/>
      <c r="TZU98" s="555"/>
      <c r="TZV98" s="555"/>
      <c r="TZW98" s="555"/>
      <c r="TZX98" s="555"/>
      <c r="TZY98" s="555"/>
      <c r="TZZ98" s="555"/>
      <c r="UAA98" s="555"/>
      <c r="UAB98" s="555"/>
      <c r="UAC98" s="555"/>
      <c r="UAD98" s="555"/>
      <c r="UAE98" s="555"/>
      <c r="UAF98" s="555"/>
      <c r="UAG98" s="555"/>
      <c r="UAH98" s="555"/>
      <c r="UAI98" s="555"/>
      <c r="UAJ98" s="555"/>
      <c r="UAK98" s="555"/>
      <c r="UAL98" s="555"/>
      <c r="UAM98" s="555"/>
      <c r="UAN98" s="555"/>
      <c r="UAO98" s="555"/>
      <c r="UAP98" s="555"/>
      <c r="UAQ98" s="555"/>
      <c r="UAR98" s="555"/>
      <c r="UAS98" s="555"/>
      <c r="UAT98" s="555"/>
      <c r="UAU98" s="555"/>
      <c r="UAV98" s="555"/>
      <c r="UAW98" s="555"/>
      <c r="UAX98" s="555"/>
      <c r="UAY98" s="555"/>
      <c r="UAZ98" s="555"/>
      <c r="UBA98" s="555"/>
      <c r="UBB98" s="555"/>
      <c r="UBC98" s="555"/>
      <c r="UBD98" s="555"/>
      <c r="UBE98" s="555"/>
      <c r="UBF98" s="555"/>
      <c r="UBG98" s="555"/>
      <c r="UBH98" s="555"/>
      <c r="UBI98" s="555"/>
      <c r="UBJ98" s="555"/>
      <c r="UBK98" s="555"/>
      <c r="UBL98" s="555"/>
      <c r="UBM98" s="555"/>
      <c r="UBN98" s="555"/>
      <c r="UBO98" s="555"/>
      <c r="UBP98" s="555"/>
      <c r="UBQ98" s="555"/>
      <c r="UBR98" s="555"/>
      <c r="UBS98" s="555"/>
      <c r="UBT98" s="555"/>
      <c r="UBU98" s="555"/>
      <c r="UBV98" s="555"/>
      <c r="UBW98" s="555"/>
      <c r="UBX98" s="555"/>
      <c r="UBY98" s="555"/>
      <c r="UBZ98" s="555"/>
      <c r="UCA98" s="555"/>
      <c r="UCB98" s="555"/>
      <c r="UCC98" s="555"/>
      <c r="UCD98" s="555"/>
      <c r="UCE98" s="555"/>
      <c r="UCF98" s="555"/>
      <c r="UCG98" s="555"/>
      <c r="UCH98" s="555"/>
      <c r="UCI98" s="555"/>
      <c r="UCJ98" s="555"/>
      <c r="UCK98" s="555"/>
      <c r="UCL98" s="555"/>
      <c r="UCM98" s="555"/>
      <c r="UCN98" s="555"/>
      <c r="UCO98" s="555"/>
      <c r="UCP98" s="555"/>
      <c r="UCQ98" s="555"/>
      <c r="UCR98" s="555"/>
      <c r="UCS98" s="555"/>
      <c r="UCT98" s="555"/>
      <c r="UCU98" s="555"/>
      <c r="UCV98" s="555"/>
      <c r="UCW98" s="555"/>
      <c r="UCX98" s="555"/>
      <c r="UCY98" s="555"/>
      <c r="UCZ98" s="555"/>
      <c r="UDA98" s="555"/>
      <c r="UDB98" s="555"/>
      <c r="UDC98" s="555"/>
      <c r="UDD98" s="555"/>
      <c r="UDE98" s="555"/>
      <c r="UDF98" s="555"/>
      <c r="UDG98" s="555"/>
      <c r="UDH98" s="555"/>
      <c r="UDI98" s="555"/>
      <c r="UDJ98" s="555"/>
      <c r="UDK98" s="555"/>
      <c r="UDL98" s="555"/>
      <c r="UDM98" s="555"/>
      <c r="UDN98" s="555"/>
      <c r="UDO98" s="555"/>
      <c r="UDP98" s="555"/>
      <c r="UDQ98" s="555"/>
      <c r="UDR98" s="555"/>
      <c r="UDS98" s="555"/>
      <c r="UDT98" s="555"/>
      <c r="UDU98" s="555"/>
      <c r="UDV98" s="555"/>
      <c r="UDW98" s="555"/>
      <c r="UDX98" s="555"/>
      <c r="UDY98" s="555"/>
      <c r="UDZ98" s="555"/>
      <c r="UEA98" s="555"/>
      <c r="UEB98" s="555"/>
      <c r="UEC98" s="555"/>
      <c r="UED98" s="555"/>
      <c r="UEE98" s="555"/>
      <c r="UEF98" s="555"/>
      <c r="UEG98" s="555"/>
      <c r="UEH98" s="555"/>
      <c r="UEI98" s="555"/>
      <c r="UEJ98" s="555"/>
      <c r="UEK98" s="555"/>
      <c r="UEL98" s="555"/>
      <c r="UEM98" s="555"/>
      <c r="UEN98" s="555"/>
      <c r="UEO98" s="555"/>
      <c r="UEP98" s="555"/>
      <c r="UEQ98" s="555"/>
      <c r="UER98" s="555"/>
      <c r="UES98" s="555"/>
      <c r="UET98" s="555"/>
      <c r="UEU98" s="555"/>
      <c r="UEV98" s="555"/>
      <c r="UEW98" s="555"/>
      <c r="UEX98" s="555"/>
      <c r="UEY98" s="555"/>
      <c r="UEZ98" s="555"/>
      <c r="UFA98" s="555"/>
      <c r="UFB98" s="555"/>
      <c r="UFC98" s="555"/>
      <c r="UFD98" s="555"/>
      <c r="UFE98" s="555"/>
      <c r="UFF98" s="555"/>
      <c r="UFG98" s="555"/>
      <c r="UFH98" s="555"/>
      <c r="UFI98" s="555"/>
      <c r="UFJ98" s="555"/>
      <c r="UFK98" s="555"/>
      <c r="UFL98" s="555"/>
      <c r="UFM98" s="555"/>
      <c r="UFN98" s="555"/>
      <c r="UFO98" s="555"/>
      <c r="UFP98" s="555"/>
      <c r="UFQ98" s="555"/>
      <c r="UFR98" s="555"/>
      <c r="UFS98" s="555"/>
      <c r="UFT98" s="555"/>
      <c r="UFU98" s="555"/>
      <c r="UFV98" s="555"/>
      <c r="UFW98" s="555"/>
      <c r="UFX98" s="555"/>
      <c r="UFY98" s="555"/>
      <c r="UFZ98" s="555"/>
      <c r="UGA98" s="555"/>
      <c r="UGB98" s="555"/>
      <c r="UGC98" s="555"/>
      <c r="UGD98" s="555"/>
      <c r="UGE98" s="555"/>
      <c r="UGF98" s="555"/>
      <c r="UGG98" s="555"/>
      <c r="UGH98" s="555"/>
      <c r="UGI98" s="555"/>
      <c r="UGJ98" s="555"/>
      <c r="UGK98" s="555"/>
      <c r="UGL98" s="555"/>
      <c r="UGM98" s="555"/>
      <c r="UGN98" s="555"/>
      <c r="UGO98" s="555"/>
      <c r="UGP98" s="555"/>
      <c r="UGQ98" s="555"/>
      <c r="UGR98" s="555"/>
      <c r="UGS98" s="555"/>
      <c r="UGT98" s="555"/>
      <c r="UGU98" s="555"/>
      <c r="UGV98" s="555"/>
      <c r="UGW98" s="555"/>
      <c r="UGX98" s="555"/>
      <c r="UGY98" s="555"/>
      <c r="UGZ98" s="555"/>
      <c r="UHA98" s="555"/>
      <c r="UHB98" s="555"/>
      <c r="UHC98" s="555"/>
      <c r="UHD98" s="555"/>
      <c r="UHE98" s="555"/>
      <c r="UHF98" s="555"/>
      <c r="UHG98" s="555"/>
      <c r="UHH98" s="555"/>
      <c r="UHI98" s="555"/>
      <c r="UHJ98" s="555"/>
      <c r="UHK98" s="555"/>
      <c r="UHL98" s="555"/>
      <c r="UHM98" s="555"/>
      <c r="UHN98" s="555"/>
      <c r="UHO98" s="555"/>
      <c r="UHP98" s="555"/>
      <c r="UHQ98" s="555"/>
      <c r="UHR98" s="555"/>
      <c r="UHS98" s="555"/>
      <c r="UHT98" s="555"/>
      <c r="UHU98" s="555"/>
      <c r="UHV98" s="555"/>
      <c r="UHW98" s="555"/>
      <c r="UHX98" s="555"/>
      <c r="UHY98" s="555"/>
      <c r="UHZ98" s="555"/>
      <c r="UIA98" s="555"/>
      <c r="UIB98" s="555"/>
      <c r="UIC98" s="555"/>
      <c r="UID98" s="555"/>
      <c r="UIE98" s="555"/>
      <c r="UIF98" s="555"/>
      <c r="UIG98" s="555"/>
      <c r="UIH98" s="555"/>
      <c r="UII98" s="555"/>
      <c r="UIJ98" s="555"/>
      <c r="UIK98" s="555"/>
      <c r="UIL98" s="555"/>
      <c r="UIM98" s="555"/>
      <c r="UIN98" s="555"/>
      <c r="UIO98" s="555"/>
      <c r="UIP98" s="555"/>
      <c r="UIQ98" s="555"/>
      <c r="UIR98" s="555"/>
      <c r="UIS98" s="555"/>
      <c r="UIT98" s="555"/>
      <c r="UIU98" s="555"/>
      <c r="UIV98" s="555"/>
      <c r="UIW98" s="555"/>
      <c r="UIX98" s="555"/>
      <c r="UIY98" s="555"/>
      <c r="UIZ98" s="555"/>
      <c r="UJA98" s="555"/>
      <c r="UJB98" s="555"/>
      <c r="UJC98" s="555"/>
      <c r="UJD98" s="555"/>
      <c r="UJE98" s="555"/>
      <c r="UJF98" s="555"/>
      <c r="UJG98" s="555"/>
      <c r="UJH98" s="555"/>
      <c r="UJI98" s="555"/>
      <c r="UJJ98" s="555"/>
      <c r="UJK98" s="555"/>
      <c r="UJL98" s="555"/>
      <c r="UJM98" s="555"/>
      <c r="UJN98" s="555"/>
      <c r="UJO98" s="555"/>
      <c r="UJP98" s="555"/>
      <c r="UJQ98" s="555"/>
      <c r="UJR98" s="555"/>
      <c r="UJS98" s="555"/>
      <c r="UJT98" s="555"/>
      <c r="UJU98" s="555"/>
      <c r="UJV98" s="555"/>
      <c r="UJW98" s="555"/>
      <c r="UJX98" s="555"/>
      <c r="UJY98" s="555"/>
      <c r="UJZ98" s="555"/>
      <c r="UKA98" s="555"/>
      <c r="UKB98" s="555"/>
      <c r="UKC98" s="555"/>
      <c r="UKD98" s="555"/>
      <c r="UKE98" s="555"/>
      <c r="UKF98" s="555"/>
      <c r="UKG98" s="555"/>
      <c r="UKH98" s="555"/>
      <c r="UKI98" s="555"/>
      <c r="UKJ98" s="555"/>
      <c r="UKK98" s="555"/>
      <c r="UKL98" s="555"/>
      <c r="UKM98" s="555"/>
      <c r="UKN98" s="555"/>
      <c r="UKO98" s="555"/>
      <c r="UKP98" s="555"/>
      <c r="UKQ98" s="555"/>
      <c r="UKR98" s="555"/>
      <c r="UKS98" s="555"/>
      <c r="UKT98" s="555"/>
      <c r="UKU98" s="555"/>
      <c r="UKV98" s="555"/>
      <c r="UKW98" s="555"/>
      <c r="UKX98" s="555"/>
      <c r="UKY98" s="555"/>
      <c r="UKZ98" s="555"/>
      <c r="ULA98" s="555"/>
      <c r="ULB98" s="555"/>
      <c r="ULC98" s="555"/>
      <c r="ULD98" s="555"/>
      <c r="ULE98" s="555"/>
      <c r="ULF98" s="555"/>
      <c r="ULG98" s="555"/>
      <c r="ULH98" s="555"/>
      <c r="ULI98" s="555"/>
      <c r="ULJ98" s="555"/>
      <c r="ULK98" s="555"/>
      <c r="ULL98" s="555"/>
      <c r="ULM98" s="555"/>
      <c r="ULN98" s="555"/>
      <c r="ULO98" s="555"/>
      <c r="ULP98" s="555"/>
      <c r="ULQ98" s="555"/>
      <c r="ULR98" s="555"/>
      <c r="ULS98" s="555"/>
      <c r="ULT98" s="555"/>
      <c r="ULU98" s="555"/>
      <c r="ULV98" s="555"/>
      <c r="ULW98" s="555"/>
      <c r="ULX98" s="555"/>
      <c r="ULY98" s="555"/>
      <c r="ULZ98" s="555"/>
      <c r="UMA98" s="555"/>
      <c r="UMB98" s="555"/>
      <c r="UMC98" s="555"/>
      <c r="UMD98" s="555"/>
      <c r="UME98" s="555"/>
      <c r="UMF98" s="555"/>
      <c r="UMG98" s="555"/>
      <c r="UMH98" s="555"/>
      <c r="UMI98" s="555"/>
      <c r="UMJ98" s="555"/>
      <c r="UMK98" s="555"/>
      <c r="UML98" s="555"/>
      <c r="UMM98" s="555"/>
      <c r="UMN98" s="555"/>
      <c r="UMO98" s="555"/>
      <c r="UMP98" s="555"/>
      <c r="UMQ98" s="555"/>
      <c r="UMR98" s="555"/>
      <c r="UMS98" s="555"/>
      <c r="UMT98" s="555"/>
      <c r="UMU98" s="555"/>
      <c r="UMV98" s="555"/>
      <c r="UMW98" s="555"/>
      <c r="UMX98" s="555"/>
      <c r="UMY98" s="555"/>
      <c r="UMZ98" s="555"/>
      <c r="UNA98" s="555"/>
      <c r="UNB98" s="555"/>
      <c r="UNC98" s="555"/>
      <c r="UND98" s="555"/>
      <c r="UNE98" s="555"/>
      <c r="UNF98" s="555"/>
      <c r="UNG98" s="555"/>
      <c r="UNH98" s="555"/>
      <c r="UNI98" s="555"/>
      <c r="UNJ98" s="555"/>
      <c r="UNK98" s="555"/>
      <c r="UNL98" s="555"/>
      <c r="UNM98" s="555"/>
      <c r="UNN98" s="555"/>
      <c r="UNO98" s="555"/>
      <c r="UNP98" s="555"/>
      <c r="UNQ98" s="555"/>
      <c r="UNR98" s="555"/>
      <c r="UNS98" s="555"/>
      <c r="UNT98" s="555"/>
      <c r="UNU98" s="555"/>
      <c r="UNV98" s="555"/>
      <c r="UNW98" s="555"/>
      <c r="UNX98" s="555"/>
      <c r="UNY98" s="555"/>
      <c r="UNZ98" s="555"/>
      <c r="UOA98" s="555"/>
      <c r="UOB98" s="555"/>
      <c r="UOC98" s="555"/>
      <c r="UOD98" s="555"/>
      <c r="UOE98" s="555"/>
      <c r="UOF98" s="555"/>
      <c r="UOG98" s="555"/>
      <c r="UOH98" s="555"/>
      <c r="UOI98" s="555"/>
      <c r="UOJ98" s="555"/>
      <c r="UOK98" s="555"/>
      <c r="UOL98" s="555"/>
      <c r="UOM98" s="555"/>
      <c r="UON98" s="555"/>
      <c r="UOO98" s="555"/>
      <c r="UOP98" s="555"/>
      <c r="UOQ98" s="555"/>
      <c r="UOR98" s="555"/>
      <c r="UOS98" s="555"/>
      <c r="UOT98" s="555"/>
      <c r="UOU98" s="555"/>
      <c r="UOV98" s="555"/>
      <c r="UOW98" s="555"/>
      <c r="UOX98" s="555"/>
      <c r="UOY98" s="555"/>
      <c r="UOZ98" s="555"/>
      <c r="UPA98" s="555"/>
      <c r="UPB98" s="555"/>
      <c r="UPC98" s="555"/>
      <c r="UPD98" s="555"/>
      <c r="UPE98" s="555"/>
      <c r="UPF98" s="555"/>
      <c r="UPG98" s="555"/>
      <c r="UPH98" s="555"/>
      <c r="UPI98" s="555"/>
      <c r="UPJ98" s="555"/>
      <c r="UPK98" s="555"/>
      <c r="UPL98" s="555"/>
      <c r="UPM98" s="555"/>
      <c r="UPN98" s="555"/>
      <c r="UPO98" s="555"/>
      <c r="UPP98" s="555"/>
      <c r="UPQ98" s="555"/>
      <c r="UPR98" s="555"/>
      <c r="UPS98" s="555"/>
      <c r="UPT98" s="555"/>
      <c r="UPU98" s="555"/>
      <c r="UPV98" s="555"/>
      <c r="UPW98" s="555"/>
      <c r="UPX98" s="555"/>
      <c r="UPY98" s="555"/>
      <c r="UPZ98" s="555"/>
      <c r="UQA98" s="555"/>
      <c r="UQB98" s="555"/>
      <c r="UQC98" s="555"/>
      <c r="UQD98" s="555"/>
      <c r="UQE98" s="555"/>
      <c r="UQF98" s="555"/>
      <c r="UQG98" s="555"/>
      <c r="UQH98" s="555"/>
      <c r="UQI98" s="555"/>
      <c r="UQJ98" s="555"/>
      <c r="UQK98" s="555"/>
      <c r="UQL98" s="555"/>
      <c r="UQM98" s="555"/>
      <c r="UQN98" s="555"/>
      <c r="UQO98" s="555"/>
      <c r="UQP98" s="555"/>
      <c r="UQQ98" s="555"/>
      <c r="UQR98" s="555"/>
      <c r="UQS98" s="555"/>
      <c r="UQT98" s="555"/>
      <c r="UQU98" s="555"/>
      <c r="UQV98" s="555"/>
      <c r="UQW98" s="555"/>
      <c r="UQX98" s="555"/>
      <c r="UQY98" s="555"/>
      <c r="UQZ98" s="555"/>
      <c r="URA98" s="555"/>
      <c r="URB98" s="555"/>
      <c r="URC98" s="555"/>
      <c r="URD98" s="555"/>
      <c r="URE98" s="555"/>
      <c r="URF98" s="555"/>
      <c r="URG98" s="555"/>
      <c r="URH98" s="555"/>
      <c r="URI98" s="555"/>
      <c r="URJ98" s="555"/>
      <c r="URK98" s="555"/>
      <c r="URL98" s="555"/>
      <c r="URM98" s="555"/>
      <c r="URN98" s="555"/>
      <c r="URO98" s="555"/>
      <c r="URP98" s="555"/>
      <c r="URQ98" s="555"/>
      <c r="URR98" s="555"/>
      <c r="URS98" s="555"/>
      <c r="URT98" s="555"/>
      <c r="URU98" s="555"/>
      <c r="URV98" s="555"/>
      <c r="URW98" s="555"/>
      <c r="URX98" s="555"/>
      <c r="URY98" s="555"/>
      <c r="URZ98" s="555"/>
      <c r="USA98" s="555"/>
      <c r="USB98" s="555"/>
      <c r="USC98" s="555"/>
      <c r="USD98" s="555"/>
      <c r="USE98" s="555"/>
      <c r="USF98" s="555"/>
      <c r="USG98" s="555"/>
      <c r="USH98" s="555"/>
      <c r="USI98" s="555"/>
      <c r="USJ98" s="555"/>
      <c r="USK98" s="555"/>
      <c r="USL98" s="555"/>
      <c r="USM98" s="555"/>
      <c r="USN98" s="555"/>
      <c r="USO98" s="555"/>
      <c r="USP98" s="555"/>
      <c r="USQ98" s="555"/>
      <c r="USR98" s="555"/>
      <c r="USS98" s="555"/>
      <c r="UST98" s="555"/>
      <c r="USU98" s="555"/>
      <c r="USV98" s="555"/>
      <c r="USW98" s="555"/>
      <c r="USX98" s="555"/>
      <c r="USY98" s="555"/>
      <c r="USZ98" s="555"/>
      <c r="UTA98" s="555"/>
      <c r="UTB98" s="555"/>
      <c r="UTC98" s="555"/>
      <c r="UTD98" s="555"/>
      <c r="UTE98" s="555"/>
      <c r="UTF98" s="555"/>
      <c r="UTG98" s="555"/>
      <c r="UTH98" s="555"/>
      <c r="UTI98" s="555"/>
      <c r="UTJ98" s="555"/>
      <c r="UTK98" s="555"/>
      <c r="UTL98" s="555"/>
      <c r="UTM98" s="555"/>
      <c r="UTN98" s="555"/>
      <c r="UTO98" s="555"/>
      <c r="UTP98" s="555"/>
      <c r="UTQ98" s="555"/>
      <c r="UTR98" s="555"/>
      <c r="UTS98" s="555"/>
      <c r="UTT98" s="555"/>
      <c r="UTU98" s="555"/>
      <c r="UTV98" s="555"/>
      <c r="UTW98" s="555"/>
      <c r="UTX98" s="555"/>
      <c r="UTY98" s="555"/>
      <c r="UTZ98" s="555"/>
      <c r="UUA98" s="555"/>
      <c r="UUB98" s="555"/>
      <c r="UUC98" s="555"/>
      <c r="UUD98" s="555"/>
      <c r="UUE98" s="555"/>
      <c r="UUF98" s="555"/>
      <c r="UUG98" s="555"/>
      <c r="UUH98" s="555"/>
      <c r="UUI98" s="555"/>
      <c r="UUJ98" s="555"/>
      <c r="UUK98" s="555"/>
      <c r="UUL98" s="555"/>
      <c r="UUM98" s="555"/>
      <c r="UUN98" s="555"/>
      <c r="UUO98" s="555"/>
      <c r="UUP98" s="555"/>
      <c r="UUQ98" s="555"/>
      <c r="UUR98" s="555"/>
      <c r="UUS98" s="555"/>
      <c r="UUT98" s="555"/>
      <c r="UUU98" s="555"/>
      <c r="UUV98" s="555"/>
      <c r="UUW98" s="555"/>
      <c r="UUX98" s="555"/>
      <c r="UUY98" s="555"/>
      <c r="UUZ98" s="555"/>
      <c r="UVA98" s="555"/>
      <c r="UVB98" s="555"/>
      <c r="UVC98" s="555"/>
      <c r="UVD98" s="555"/>
      <c r="UVE98" s="555"/>
      <c r="UVF98" s="555"/>
      <c r="UVG98" s="555"/>
      <c r="UVH98" s="555"/>
      <c r="UVI98" s="555"/>
      <c r="UVJ98" s="555"/>
      <c r="UVK98" s="555"/>
      <c r="UVL98" s="555"/>
      <c r="UVM98" s="555"/>
      <c r="UVN98" s="555"/>
      <c r="UVO98" s="555"/>
      <c r="UVP98" s="555"/>
      <c r="UVQ98" s="555"/>
      <c r="UVR98" s="555"/>
      <c r="UVS98" s="555"/>
      <c r="UVT98" s="555"/>
      <c r="UVU98" s="555"/>
      <c r="UVV98" s="555"/>
      <c r="UVW98" s="555"/>
      <c r="UVX98" s="555"/>
      <c r="UVY98" s="555"/>
      <c r="UVZ98" s="555"/>
      <c r="UWA98" s="555"/>
      <c r="UWB98" s="555"/>
      <c r="UWC98" s="555"/>
      <c r="UWD98" s="555"/>
      <c r="UWE98" s="555"/>
      <c r="UWF98" s="555"/>
      <c r="UWG98" s="555"/>
      <c r="UWH98" s="555"/>
      <c r="UWI98" s="555"/>
      <c r="UWJ98" s="555"/>
      <c r="UWK98" s="555"/>
      <c r="UWL98" s="555"/>
      <c r="UWM98" s="555"/>
      <c r="UWN98" s="555"/>
      <c r="UWO98" s="555"/>
      <c r="UWP98" s="555"/>
      <c r="UWQ98" s="555"/>
      <c r="UWR98" s="555"/>
      <c r="UWS98" s="555"/>
      <c r="UWT98" s="555"/>
      <c r="UWU98" s="555"/>
      <c r="UWV98" s="555"/>
      <c r="UWW98" s="555"/>
      <c r="UWX98" s="555"/>
      <c r="UWY98" s="555"/>
      <c r="UWZ98" s="555"/>
      <c r="UXA98" s="555"/>
      <c r="UXB98" s="555"/>
      <c r="UXC98" s="555"/>
      <c r="UXD98" s="555"/>
      <c r="UXE98" s="555"/>
      <c r="UXF98" s="555"/>
      <c r="UXG98" s="555"/>
      <c r="UXH98" s="555"/>
      <c r="UXI98" s="555"/>
      <c r="UXJ98" s="555"/>
      <c r="UXK98" s="555"/>
      <c r="UXL98" s="555"/>
      <c r="UXM98" s="555"/>
      <c r="UXN98" s="555"/>
      <c r="UXO98" s="555"/>
      <c r="UXP98" s="555"/>
      <c r="UXQ98" s="555"/>
      <c r="UXR98" s="555"/>
      <c r="UXS98" s="555"/>
      <c r="UXT98" s="555"/>
      <c r="UXU98" s="555"/>
      <c r="UXV98" s="555"/>
      <c r="UXW98" s="555"/>
      <c r="UXX98" s="555"/>
      <c r="UXY98" s="555"/>
      <c r="UXZ98" s="555"/>
      <c r="UYA98" s="555"/>
      <c r="UYB98" s="555"/>
      <c r="UYC98" s="555"/>
      <c r="UYD98" s="555"/>
      <c r="UYE98" s="555"/>
      <c r="UYF98" s="555"/>
      <c r="UYG98" s="555"/>
      <c r="UYH98" s="555"/>
      <c r="UYI98" s="555"/>
      <c r="UYJ98" s="555"/>
      <c r="UYK98" s="555"/>
      <c r="UYL98" s="555"/>
      <c r="UYM98" s="555"/>
      <c r="UYN98" s="555"/>
      <c r="UYO98" s="555"/>
      <c r="UYP98" s="555"/>
      <c r="UYQ98" s="555"/>
      <c r="UYR98" s="555"/>
      <c r="UYS98" s="555"/>
      <c r="UYT98" s="555"/>
      <c r="UYU98" s="555"/>
      <c r="UYV98" s="555"/>
      <c r="UYW98" s="555"/>
      <c r="UYX98" s="555"/>
      <c r="UYY98" s="555"/>
      <c r="UYZ98" s="555"/>
      <c r="UZA98" s="555"/>
      <c r="UZB98" s="555"/>
      <c r="UZC98" s="555"/>
      <c r="UZD98" s="555"/>
      <c r="UZE98" s="555"/>
      <c r="UZF98" s="555"/>
      <c r="UZG98" s="555"/>
      <c r="UZH98" s="555"/>
      <c r="UZI98" s="555"/>
      <c r="UZJ98" s="555"/>
      <c r="UZK98" s="555"/>
      <c r="UZL98" s="555"/>
      <c r="UZM98" s="555"/>
      <c r="UZN98" s="555"/>
      <c r="UZO98" s="555"/>
      <c r="UZP98" s="555"/>
      <c r="UZQ98" s="555"/>
      <c r="UZR98" s="555"/>
      <c r="UZS98" s="555"/>
      <c r="UZT98" s="555"/>
      <c r="UZU98" s="555"/>
      <c r="UZV98" s="555"/>
      <c r="UZW98" s="555"/>
      <c r="UZX98" s="555"/>
      <c r="UZY98" s="555"/>
      <c r="UZZ98" s="555"/>
      <c r="VAA98" s="555"/>
      <c r="VAB98" s="555"/>
      <c r="VAC98" s="555"/>
      <c r="VAD98" s="555"/>
      <c r="VAE98" s="555"/>
      <c r="VAF98" s="555"/>
      <c r="VAG98" s="555"/>
      <c r="VAH98" s="555"/>
      <c r="VAI98" s="555"/>
      <c r="VAJ98" s="555"/>
      <c r="VAK98" s="555"/>
      <c r="VAL98" s="555"/>
      <c r="VAM98" s="555"/>
      <c r="VAN98" s="555"/>
      <c r="VAO98" s="555"/>
      <c r="VAP98" s="555"/>
      <c r="VAQ98" s="555"/>
      <c r="VAR98" s="555"/>
      <c r="VAS98" s="555"/>
      <c r="VAT98" s="555"/>
      <c r="VAU98" s="555"/>
      <c r="VAV98" s="555"/>
      <c r="VAW98" s="555"/>
      <c r="VAX98" s="555"/>
      <c r="VAY98" s="555"/>
      <c r="VAZ98" s="555"/>
      <c r="VBA98" s="555"/>
      <c r="VBB98" s="555"/>
      <c r="VBC98" s="555"/>
      <c r="VBD98" s="555"/>
      <c r="VBE98" s="555"/>
      <c r="VBF98" s="555"/>
      <c r="VBG98" s="555"/>
      <c r="VBH98" s="555"/>
      <c r="VBI98" s="555"/>
      <c r="VBJ98" s="555"/>
      <c r="VBK98" s="555"/>
      <c r="VBL98" s="555"/>
      <c r="VBM98" s="555"/>
      <c r="VBN98" s="555"/>
      <c r="VBO98" s="555"/>
      <c r="VBP98" s="555"/>
      <c r="VBQ98" s="555"/>
      <c r="VBR98" s="555"/>
      <c r="VBS98" s="555"/>
      <c r="VBT98" s="555"/>
      <c r="VBU98" s="555"/>
      <c r="VBV98" s="555"/>
      <c r="VBW98" s="555"/>
      <c r="VBX98" s="555"/>
      <c r="VBY98" s="555"/>
      <c r="VBZ98" s="555"/>
      <c r="VCA98" s="555"/>
      <c r="VCB98" s="555"/>
      <c r="VCC98" s="555"/>
      <c r="VCD98" s="555"/>
      <c r="VCE98" s="555"/>
      <c r="VCF98" s="555"/>
      <c r="VCG98" s="555"/>
      <c r="VCH98" s="555"/>
      <c r="VCI98" s="555"/>
      <c r="VCJ98" s="555"/>
      <c r="VCK98" s="555"/>
      <c r="VCL98" s="555"/>
      <c r="VCM98" s="555"/>
      <c r="VCN98" s="555"/>
      <c r="VCO98" s="555"/>
      <c r="VCP98" s="555"/>
      <c r="VCQ98" s="555"/>
      <c r="VCR98" s="555"/>
      <c r="VCS98" s="555"/>
      <c r="VCT98" s="555"/>
      <c r="VCU98" s="555"/>
      <c r="VCV98" s="555"/>
      <c r="VCW98" s="555"/>
      <c r="VCX98" s="555"/>
      <c r="VCY98" s="555"/>
      <c r="VCZ98" s="555"/>
      <c r="VDA98" s="555"/>
      <c r="VDB98" s="555"/>
      <c r="VDC98" s="555"/>
      <c r="VDD98" s="555"/>
      <c r="VDE98" s="555"/>
      <c r="VDF98" s="555"/>
      <c r="VDG98" s="555"/>
      <c r="VDH98" s="555"/>
      <c r="VDI98" s="555"/>
      <c r="VDJ98" s="555"/>
      <c r="VDK98" s="555"/>
      <c r="VDL98" s="555"/>
      <c r="VDM98" s="555"/>
      <c r="VDN98" s="555"/>
      <c r="VDO98" s="555"/>
      <c r="VDP98" s="555"/>
      <c r="VDQ98" s="555"/>
      <c r="VDR98" s="555"/>
      <c r="VDS98" s="555"/>
      <c r="VDT98" s="555"/>
      <c r="VDU98" s="555"/>
      <c r="VDV98" s="555"/>
      <c r="VDW98" s="555"/>
      <c r="VDX98" s="555"/>
      <c r="VDY98" s="555"/>
      <c r="VDZ98" s="555"/>
      <c r="VEA98" s="555"/>
      <c r="VEB98" s="555"/>
      <c r="VEC98" s="555"/>
      <c r="VED98" s="555"/>
      <c r="VEE98" s="555"/>
      <c r="VEF98" s="555"/>
      <c r="VEG98" s="555"/>
      <c r="VEH98" s="555"/>
      <c r="VEI98" s="555"/>
      <c r="VEJ98" s="555"/>
      <c r="VEK98" s="555"/>
      <c r="VEL98" s="555"/>
      <c r="VEM98" s="555"/>
      <c r="VEN98" s="555"/>
      <c r="VEO98" s="555"/>
      <c r="VEP98" s="555"/>
      <c r="VEQ98" s="555"/>
      <c r="VER98" s="555"/>
      <c r="VES98" s="555"/>
      <c r="VET98" s="555"/>
      <c r="VEU98" s="555"/>
      <c r="VEV98" s="555"/>
      <c r="VEW98" s="555"/>
      <c r="VEX98" s="555"/>
      <c r="VEY98" s="555"/>
      <c r="VEZ98" s="555"/>
      <c r="VFA98" s="555"/>
      <c r="VFB98" s="555"/>
      <c r="VFC98" s="555"/>
      <c r="VFD98" s="555"/>
      <c r="VFE98" s="555"/>
      <c r="VFF98" s="555"/>
      <c r="VFG98" s="555"/>
      <c r="VFH98" s="555"/>
      <c r="VFI98" s="555"/>
      <c r="VFJ98" s="555"/>
      <c r="VFK98" s="555"/>
      <c r="VFL98" s="555"/>
      <c r="VFM98" s="555"/>
      <c r="VFN98" s="555"/>
      <c r="VFO98" s="555"/>
      <c r="VFP98" s="555"/>
      <c r="VFQ98" s="555"/>
      <c r="VFR98" s="555"/>
      <c r="VFS98" s="555"/>
      <c r="VFT98" s="555"/>
      <c r="VFU98" s="555"/>
      <c r="VFV98" s="555"/>
      <c r="VFW98" s="555"/>
      <c r="VFX98" s="555"/>
      <c r="VFY98" s="555"/>
      <c r="VFZ98" s="555"/>
      <c r="VGA98" s="555"/>
      <c r="VGB98" s="555"/>
      <c r="VGC98" s="555"/>
      <c r="VGD98" s="555"/>
      <c r="VGE98" s="555"/>
      <c r="VGF98" s="555"/>
      <c r="VGG98" s="555"/>
      <c r="VGH98" s="555"/>
      <c r="VGI98" s="555"/>
      <c r="VGJ98" s="555"/>
      <c r="VGK98" s="555"/>
      <c r="VGL98" s="555"/>
      <c r="VGM98" s="555"/>
      <c r="VGN98" s="555"/>
      <c r="VGO98" s="555"/>
      <c r="VGP98" s="555"/>
      <c r="VGQ98" s="555"/>
      <c r="VGR98" s="555"/>
      <c r="VGS98" s="555"/>
      <c r="VGT98" s="555"/>
      <c r="VGU98" s="555"/>
      <c r="VGV98" s="555"/>
      <c r="VGW98" s="555"/>
      <c r="VGX98" s="555"/>
      <c r="VGY98" s="555"/>
      <c r="VGZ98" s="555"/>
      <c r="VHA98" s="555"/>
      <c r="VHB98" s="555"/>
      <c r="VHC98" s="555"/>
      <c r="VHD98" s="555"/>
      <c r="VHE98" s="555"/>
      <c r="VHF98" s="555"/>
      <c r="VHG98" s="555"/>
      <c r="VHH98" s="555"/>
      <c r="VHI98" s="555"/>
      <c r="VHJ98" s="555"/>
      <c r="VHK98" s="555"/>
      <c r="VHL98" s="555"/>
      <c r="VHM98" s="555"/>
      <c r="VHN98" s="555"/>
      <c r="VHO98" s="555"/>
      <c r="VHP98" s="555"/>
      <c r="VHQ98" s="555"/>
      <c r="VHR98" s="555"/>
      <c r="VHS98" s="555"/>
      <c r="VHT98" s="555"/>
      <c r="VHU98" s="555"/>
      <c r="VHV98" s="555"/>
      <c r="VHW98" s="555"/>
      <c r="VHX98" s="555"/>
      <c r="VHY98" s="555"/>
      <c r="VHZ98" s="555"/>
      <c r="VIA98" s="555"/>
      <c r="VIB98" s="555"/>
      <c r="VIC98" s="555"/>
      <c r="VID98" s="555"/>
      <c r="VIE98" s="555"/>
      <c r="VIF98" s="555"/>
      <c r="VIG98" s="555"/>
      <c r="VIH98" s="555"/>
      <c r="VII98" s="555"/>
      <c r="VIJ98" s="555"/>
      <c r="VIK98" s="555"/>
      <c r="VIL98" s="555"/>
      <c r="VIM98" s="555"/>
      <c r="VIN98" s="555"/>
      <c r="VIO98" s="555"/>
      <c r="VIP98" s="555"/>
      <c r="VIQ98" s="555"/>
      <c r="VIR98" s="555"/>
      <c r="VIS98" s="555"/>
      <c r="VIT98" s="555"/>
      <c r="VIU98" s="555"/>
      <c r="VIV98" s="555"/>
      <c r="VIW98" s="555"/>
      <c r="VIX98" s="555"/>
      <c r="VIY98" s="555"/>
      <c r="VIZ98" s="555"/>
      <c r="VJA98" s="555"/>
      <c r="VJB98" s="555"/>
      <c r="VJC98" s="555"/>
      <c r="VJD98" s="555"/>
      <c r="VJE98" s="555"/>
      <c r="VJF98" s="555"/>
      <c r="VJG98" s="555"/>
      <c r="VJH98" s="555"/>
      <c r="VJI98" s="555"/>
      <c r="VJJ98" s="555"/>
      <c r="VJK98" s="555"/>
      <c r="VJL98" s="555"/>
      <c r="VJM98" s="555"/>
      <c r="VJN98" s="555"/>
      <c r="VJO98" s="555"/>
      <c r="VJP98" s="555"/>
      <c r="VJQ98" s="555"/>
      <c r="VJR98" s="555"/>
      <c r="VJS98" s="555"/>
      <c r="VJT98" s="555"/>
      <c r="VJU98" s="555"/>
      <c r="VJV98" s="555"/>
      <c r="VJW98" s="555"/>
      <c r="VJX98" s="555"/>
      <c r="VJY98" s="555"/>
      <c r="VJZ98" s="555"/>
      <c r="VKA98" s="555"/>
      <c r="VKB98" s="555"/>
      <c r="VKC98" s="555"/>
      <c r="VKD98" s="555"/>
      <c r="VKE98" s="555"/>
      <c r="VKF98" s="555"/>
      <c r="VKG98" s="555"/>
      <c r="VKH98" s="555"/>
      <c r="VKI98" s="555"/>
      <c r="VKJ98" s="555"/>
      <c r="VKK98" s="555"/>
      <c r="VKL98" s="555"/>
      <c r="VKM98" s="555"/>
      <c r="VKN98" s="555"/>
      <c r="VKO98" s="555"/>
      <c r="VKP98" s="555"/>
      <c r="VKQ98" s="555"/>
      <c r="VKR98" s="555"/>
      <c r="VKS98" s="555"/>
      <c r="VKT98" s="555"/>
      <c r="VKU98" s="555"/>
      <c r="VKV98" s="555"/>
      <c r="VKW98" s="555"/>
      <c r="VKX98" s="555"/>
      <c r="VKY98" s="555"/>
      <c r="VKZ98" s="555"/>
      <c r="VLA98" s="555"/>
      <c r="VLB98" s="555"/>
      <c r="VLC98" s="555"/>
      <c r="VLD98" s="555"/>
      <c r="VLE98" s="555"/>
      <c r="VLF98" s="555"/>
      <c r="VLG98" s="555"/>
      <c r="VLH98" s="555"/>
      <c r="VLI98" s="555"/>
      <c r="VLJ98" s="555"/>
      <c r="VLK98" s="555"/>
      <c r="VLL98" s="555"/>
      <c r="VLM98" s="555"/>
      <c r="VLN98" s="555"/>
      <c r="VLO98" s="555"/>
      <c r="VLP98" s="555"/>
      <c r="VLQ98" s="555"/>
      <c r="VLR98" s="555"/>
      <c r="VLS98" s="555"/>
      <c r="VLT98" s="555"/>
      <c r="VLU98" s="555"/>
      <c r="VLV98" s="555"/>
      <c r="VLW98" s="555"/>
      <c r="VLX98" s="555"/>
      <c r="VLY98" s="555"/>
      <c r="VLZ98" s="555"/>
      <c r="VMA98" s="555"/>
      <c r="VMB98" s="555"/>
      <c r="VMC98" s="555"/>
      <c r="VMD98" s="555"/>
      <c r="VME98" s="555"/>
      <c r="VMF98" s="555"/>
      <c r="VMG98" s="555"/>
      <c r="VMH98" s="555"/>
      <c r="VMI98" s="555"/>
      <c r="VMJ98" s="555"/>
      <c r="VMK98" s="555"/>
      <c r="VML98" s="555"/>
      <c r="VMM98" s="555"/>
      <c r="VMN98" s="555"/>
      <c r="VMO98" s="555"/>
      <c r="VMP98" s="555"/>
      <c r="VMQ98" s="555"/>
      <c r="VMR98" s="555"/>
      <c r="VMS98" s="555"/>
      <c r="VMT98" s="555"/>
      <c r="VMU98" s="555"/>
      <c r="VMV98" s="555"/>
      <c r="VMW98" s="555"/>
      <c r="VMX98" s="555"/>
      <c r="VMY98" s="555"/>
      <c r="VMZ98" s="555"/>
      <c r="VNA98" s="555"/>
      <c r="VNB98" s="555"/>
      <c r="VNC98" s="555"/>
      <c r="VND98" s="555"/>
      <c r="VNE98" s="555"/>
      <c r="VNF98" s="555"/>
      <c r="VNG98" s="555"/>
      <c r="VNH98" s="555"/>
      <c r="VNI98" s="555"/>
      <c r="VNJ98" s="555"/>
      <c r="VNK98" s="555"/>
      <c r="VNL98" s="555"/>
      <c r="VNM98" s="555"/>
      <c r="VNN98" s="555"/>
      <c r="VNO98" s="555"/>
      <c r="VNP98" s="555"/>
      <c r="VNQ98" s="555"/>
      <c r="VNR98" s="555"/>
      <c r="VNS98" s="555"/>
      <c r="VNT98" s="555"/>
      <c r="VNU98" s="555"/>
      <c r="VNV98" s="555"/>
      <c r="VNW98" s="555"/>
      <c r="VNX98" s="555"/>
      <c r="VNY98" s="555"/>
      <c r="VNZ98" s="555"/>
      <c r="VOA98" s="555"/>
      <c r="VOB98" s="555"/>
      <c r="VOC98" s="555"/>
      <c r="VOD98" s="555"/>
      <c r="VOE98" s="555"/>
      <c r="VOF98" s="555"/>
      <c r="VOG98" s="555"/>
      <c r="VOH98" s="555"/>
      <c r="VOI98" s="555"/>
      <c r="VOJ98" s="555"/>
      <c r="VOK98" s="555"/>
      <c r="VOL98" s="555"/>
      <c r="VOM98" s="555"/>
      <c r="VON98" s="555"/>
      <c r="VOO98" s="555"/>
      <c r="VOP98" s="555"/>
      <c r="VOQ98" s="555"/>
      <c r="VOR98" s="555"/>
      <c r="VOS98" s="555"/>
      <c r="VOT98" s="555"/>
      <c r="VOU98" s="555"/>
      <c r="VOV98" s="555"/>
      <c r="VOW98" s="555"/>
      <c r="VOX98" s="555"/>
      <c r="VOY98" s="555"/>
      <c r="VOZ98" s="555"/>
      <c r="VPA98" s="555"/>
      <c r="VPB98" s="555"/>
      <c r="VPC98" s="555"/>
      <c r="VPD98" s="555"/>
      <c r="VPE98" s="555"/>
      <c r="VPF98" s="555"/>
      <c r="VPG98" s="555"/>
      <c r="VPH98" s="555"/>
      <c r="VPI98" s="555"/>
      <c r="VPJ98" s="555"/>
      <c r="VPK98" s="555"/>
      <c r="VPL98" s="555"/>
      <c r="VPM98" s="555"/>
      <c r="VPN98" s="555"/>
      <c r="VPO98" s="555"/>
      <c r="VPP98" s="555"/>
      <c r="VPQ98" s="555"/>
      <c r="VPR98" s="555"/>
      <c r="VPS98" s="555"/>
      <c r="VPT98" s="555"/>
      <c r="VPU98" s="555"/>
      <c r="VPV98" s="555"/>
      <c r="VPW98" s="555"/>
      <c r="VPX98" s="555"/>
      <c r="VPY98" s="555"/>
      <c r="VPZ98" s="555"/>
      <c r="VQA98" s="555"/>
      <c r="VQB98" s="555"/>
      <c r="VQC98" s="555"/>
      <c r="VQD98" s="555"/>
      <c r="VQE98" s="555"/>
      <c r="VQF98" s="555"/>
      <c r="VQG98" s="555"/>
      <c r="VQH98" s="555"/>
      <c r="VQI98" s="555"/>
      <c r="VQJ98" s="555"/>
      <c r="VQK98" s="555"/>
      <c r="VQL98" s="555"/>
      <c r="VQM98" s="555"/>
      <c r="VQN98" s="555"/>
      <c r="VQO98" s="555"/>
      <c r="VQP98" s="555"/>
      <c r="VQQ98" s="555"/>
      <c r="VQR98" s="555"/>
      <c r="VQS98" s="555"/>
      <c r="VQT98" s="555"/>
      <c r="VQU98" s="555"/>
      <c r="VQV98" s="555"/>
      <c r="VQW98" s="555"/>
      <c r="VQX98" s="555"/>
      <c r="VQY98" s="555"/>
      <c r="VQZ98" s="555"/>
      <c r="VRA98" s="555"/>
      <c r="VRB98" s="555"/>
      <c r="VRC98" s="555"/>
      <c r="VRD98" s="555"/>
      <c r="VRE98" s="555"/>
      <c r="VRF98" s="555"/>
      <c r="VRG98" s="555"/>
      <c r="VRH98" s="555"/>
      <c r="VRI98" s="555"/>
      <c r="VRJ98" s="555"/>
      <c r="VRK98" s="555"/>
      <c r="VRL98" s="555"/>
      <c r="VRM98" s="555"/>
      <c r="VRN98" s="555"/>
      <c r="VRO98" s="555"/>
      <c r="VRP98" s="555"/>
      <c r="VRQ98" s="555"/>
      <c r="VRR98" s="555"/>
      <c r="VRS98" s="555"/>
      <c r="VRT98" s="555"/>
      <c r="VRU98" s="555"/>
      <c r="VRV98" s="555"/>
      <c r="VRW98" s="555"/>
      <c r="VRX98" s="555"/>
      <c r="VRY98" s="555"/>
      <c r="VRZ98" s="555"/>
      <c r="VSA98" s="555"/>
      <c r="VSB98" s="555"/>
      <c r="VSC98" s="555"/>
      <c r="VSD98" s="555"/>
      <c r="VSE98" s="555"/>
      <c r="VSF98" s="555"/>
      <c r="VSG98" s="555"/>
      <c r="VSH98" s="555"/>
      <c r="VSI98" s="555"/>
      <c r="VSJ98" s="555"/>
      <c r="VSK98" s="555"/>
      <c r="VSL98" s="555"/>
      <c r="VSM98" s="555"/>
      <c r="VSN98" s="555"/>
      <c r="VSO98" s="555"/>
      <c r="VSP98" s="555"/>
      <c r="VSQ98" s="555"/>
      <c r="VSR98" s="555"/>
      <c r="VSS98" s="555"/>
      <c r="VST98" s="555"/>
      <c r="VSU98" s="555"/>
      <c r="VSV98" s="555"/>
      <c r="VSW98" s="555"/>
      <c r="VSX98" s="555"/>
      <c r="VSY98" s="555"/>
      <c r="VSZ98" s="555"/>
      <c r="VTA98" s="555"/>
      <c r="VTB98" s="555"/>
      <c r="VTC98" s="555"/>
      <c r="VTD98" s="555"/>
      <c r="VTE98" s="555"/>
      <c r="VTF98" s="555"/>
      <c r="VTG98" s="555"/>
      <c r="VTH98" s="555"/>
      <c r="VTI98" s="555"/>
      <c r="VTJ98" s="555"/>
      <c r="VTK98" s="555"/>
      <c r="VTL98" s="555"/>
      <c r="VTM98" s="555"/>
      <c r="VTN98" s="555"/>
      <c r="VTO98" s="555"/>
      <c r="VTP98" s="555"/>
      <c r="VTQ98" s="555"/>
      <c r="VTR98" s="555"/>
      <c r="VTS98" s="555"/>
      <c r="VTT98" s="555"/>
      <c r="VTU98" s="555"/>
      <c r="VTV98" s="555"/>
      <c r="VTW98" s="555"/>
      <c r="VTX98" s="555"/>
      <c r="VTY98" s="555"/>
      <c r="VTZ98" s="555"/>
      <c r="VUA98" s="555"/>
      <c r="VUB98" s="555"/>
      <c r="VUC98" s="555"/>
      <c r="VUD98" s="555"/>
      <c r="VUE98" s="555"/>
      <c r="VUF98" s="555"/>
      <c r="VUG98" s="555"/>
      <c r="VUH98" s="555"/>
      <c r="VUI98" s="555"/>
      <c r="VUJ98" s="555"/>
      <c r="VUK98" s="555"/>
      <c r="VUL98" s="555"/>
      <c r="VUM98" s="555"/>
      <c r="VUN98" s="555"/>
      <c r="VUO98" s="555"/>
      <c r="VUP98" s="555"/>
      <c r="VUQ98" s="555"/>
      <c r="VUR98" s="555"/>
      <c r="VUS98" s="555"/>
      <c r="VUT98" s="555"/>
      <c r="VUU98" s="555"/>
      <c r="VUV98" s="555"/>
      <c r="VUW98" s="555"/>
      <c r="VUX98" s="555"/>
      <c r="VUY98" s="555"/>
      <c r="VUZ98" s="555"/>
      <c r="VVA98" s="555"/>
      <c r="VVB98" s="555"/>
      <c r="VVC98" s="555"/>
      <c r="VVD98" s="555"/>
      <c r="VVE98" s="555"/>
      <c r="VVF98" s="555"/>
      <c r="VVG98" s="555"/>
      <c r="VVH98" s="555"/>
      <c r="VVI98" s="555"/>
      <c r="VVJ98" s="555"/>
      <c r="VVK98" s="555"/>
      <c r="VVL98" s="555"/>
      <c r="VVM98" s="555"/>
      <c r="VVN98" s="555"/>
      <c r="VVO98" s="555"/>
      <c r="VVP98" s="555"/>
      <c r="VVQ98" s="555"/>
      <c r="VVR98" s="555"/>
      <c r="VVS98" s="555"/>
      <c r="VVT98" s="555"/>
      <c r="VVU98" s="555"/>
      <c r="VVV98" s="555"/>
      <c r="VVW98" s="555"/>
      <c r="VVX98" s="555"/>
      <c r="VVY98" s="555"/>
      <c r="VVZ98" s="555"/>
      <c r="VWA98" s="555"/>
      <c r="VWB98" s="555"/>
      <c r="VWC98" s="555"/>
      <c r="VWD98" s="555"/>
      <c r="VWE98" s="555"/>
      <c r="VWF98" s="555"/>
      <c r="VWG98" s="555"/>
      <c r="VWH98" s="555"/>
      <c r="VWI98" s="555"/>
      <c r="VWJ98" s="555"/>
      <c r="VWK98" s="555"/>
      <c r="VWL98" s="555"/>
      <c r="VWM98" s="555"/>
      <c r="VWN98" s="555"/>
      <c r="VWO98" s="555"/>
      <c r="VWP98" s="555"/>
      <c r="VWQ98" s="555"/>
      <c r="VWR98" s="555"/>
      <c r="VWS98" s="555"/>
      <c r="VWT98" s="555"/>
      <c r="VWU98" s="555"/>
      <c r="VWV98" s="555"/>
      <c r="VWW98" s="555"/>
      <c r="VWX98" s="555"/>
      <c r="VWY98" s="555"/>
      <c r="VWZ98" s="555"/>
      <c r="VXA98" s="555"/>
      <c r="VXB98" s="555"/>
      <c r="VXC98" s="555"/>
      <c r="VXD98" s="555"/>
      <c r="VXE98" s="555"/>
      <c r="VXF98" s="555"/>
      <c r="VXG98" s="555"/>
      <c r="VXH98" s="555"/>
      <c r="VXI98" s="555"/>
      <c r="VXJ98" s="555"/>
      <c r="VXK98" s="555"/>
      <c r="VXL98" s="555"/>
      <c r="VXM98" s="555"/>
      <c r="VXN98" s="555"/>
      <c r="VXO98" s="555"/>
      <c r="VXP98" s="555"/>
      <c r="VXQ98" s="555"/>
      <c r="VXR98" s="555"/>
      <c r="VXS98" s="555"/>
      <c r="VXT98" s="555"/>
      <c r="VXU98" s="555"/>
      <c r="VXV98" s="555"/>
      <c r="VXW98" s="555"/>
      <c r="VXX98" s="555"/>
      <c r="VXY98" s="555"/>
      <c r="VXZ98" s="555"/>
      <c r="VYA98" s="555"/>
      <c r="VYB98" s="555"/>
      <c r="VYC98" s="555"/>
      <c r="VYD98" s="555"/>
      <c r="VYE98" s="555"/>
      <c r="VYF98" s="555"/>
      <c r="VYG98" s="555"/>
      <c r="VYH98" s="555"/>
      <c r="VYI98" s="555"/>
      <c r="VYJ98" s="555"/>
      <c r="VYK98" s="555"/>
      <c r="VYL98" s="555"/>
      <c r="VYM98" s="555"/>
      <c r="VYN98" s="555"/>
      <c r="VYO98" s="555"/>
      <c r="VYP98" s="555"/>
      <c r="VYQ98" s="555"/>
      <c r="VYR98" s="555"/>
      <c r="VYS98" s="555"/>
      <c r="VYT98" s="555"/>
      <c r="VYU98" s="555"/>
      <c r="VYV98" s="555"/>
      <c r="VYW98" s="555"/>
      <c r="VYX98" s="555"/>
      <c r="VYY98" s="555"/>
      <c r="VYZ98" s="555"/>
      <c r="VZA98" s="555"/>
      <c r="VZB98" s="555"/>
      <c r="VZC98" s="555"/>
      <c r="VZD98" s="555"/>
      <c r="VZE98" s="555"/>
      <c r="VZF98" s="555"/>
      <c r="VZG98" s="555"/>
      <c r="VZH98" s="555"/>
      <c r="VZI98" s="555"/>
      <c r="VZJ98" s="555"/>
      <c r="VZK98" s="555"/>
      <c r="VZL98" s="555"/>
      <c r="VZM98" s="555"/>
      <c r="VZN98" s="555"/>
      <c r="VZO98" s="555"/>
      <c r="VZP98" s="555"/>
      <c r="VZQ98" s="555"/>
      <c r="VZR98" s="555"/>
      <c r="VZS98" s="555"/>
      <c r="VZT98" s="555"/>
      <c r="VZU98" s="555"/>
      <c r="VZV98" s="555"/>
      <c r="VZW98" s="555"/>
      <c r="VZX98" s="555"/>
      <c r="VZY98" s="555"/>
      <c r="VZZ98" s="555"/>
      <c r="WAA98" s="555"/>
      <c r="WAB98" s="555"/>
      <c r="WAC98" s="555"/>
      <c r="WAD98" s="555"/>
      <c r="WAE98" s="555"/>
      <c r="WAF98" s="555"/>
      <c r="WAG98" s="555"/>
      <c r="WAH98" s="555"/>
      <c r="WAI98" s="555"/>
      <c r="WAJ98" s="555"/>
      <c r="WAK98" s="555"/>
      <c r="WAL98" s="555"/>
      <c r="WAM98" s="555"/>
      <c r="WAN98" s="555"/>
      <c r="WAO98" s="555"/>
      <c r="WAP98" s="555"/>
      <c r="WAQ98" s="555"/>
      <c r="WAR98" s="555"/>
      <c r="WAS98" s="555"/>
      <c r="WAT98" s="555"/>
      <c r="WAU98" s="555"/>
      <c r="WAV98" s="555"/>
      <c r="WAW98" s="555"/>
      <c r="WAX98" s="555"/>
      <c r="WAY98" s="555"/>
      <c r="WAZ98" s="555"/>
      <c r="WBA98" s="555"/>
      <c r="WBB98" s="555"/>
      <c r="WBC98" s="555"/>
      <c r="WBD98" s="555"/>
      <c r="WBE98" s="555"/>
      <c r="WBF98" s="555"/>
      <c r="WBG98" s="555"/>
      <c r="WBH98" s="555"/>
      <c r="WBI98" s="555"/>
      <c r="WBJ98" s="555"/>
      <c r="WBK98" s="555"/>
      <c r="WBL98" s="555"/>
      <c r="WBM98" s="555"/>
      <c r="WBN98" s="555"/>
      <c r="WBO98" s="555"/>
      <c r="WBP98" s="555"/>
      <c r="WBQ98" s="555"/>
      <c r="WBR98" s="555"/>
      <c r="WBS98" s="555"/>
      <c r="WBT98" s="555"/>
      <c r="WBU98" s="555"/>
      <c r="WBV98" s="555"/>
      <c r="WBW98" s="555"/>
      <c r="WBX98" s="555"/>
      <c r="WBY98" s="555"/>
      <c r="WBZ98" s="555"/>
      <c r="WCA98" s="555"/>
      <c r="WCB98" s="555"/>
      <c r="WCC98" s="555"/>
      <c r="WCD98" s="555"/>
      <c r="WCE98" s="555"/>
      <c r="WCF98" s="555"/>
      <c r="WCG98" s="555"/>
      <c r="WCH98" s="555"/>
      <c r="WCI98" s="555"/>
      <c r="WCJ98" s="555"/>
      <c r="WCK98" s="555"/>
      <c r="WCL98" s="555"/>
      <c r="WCM98" s="555"/>
      <c r="WCN98" s="555"/>
      <c r="WCO98" s="555"/>
      <c r="WCP98" s="555"/>
      <c r="WCQ98" s="555"/>
      <c r="WCR98" s="555"/>
      <c r="WCS98" s="555"/>
      <c r="WCT98" s="555"/>
      <c r="WCU98" s="555"/>
      <c r="WCV98" s="555"/>
      <c r="WCW98" s="555"/>
      <c r="WCX98" s="555"/>
      <c r="WCY98" s="555"/>
      <c r="WCZ98" s="555"/>
      <c r="WDA98" s="555"/>
      <c r="WDB98" s="555"/>
      <c r="WDC98" s="555"/>
      <c r="WDD98" s="555"/>
      <c r="WDE98" s="555"/>
      <c r="WDF98" s="555"/>
      <c r="WDG98" s="555"/>
      <c r="WDH98" s="555"/>
      <c r="WDI98" s="555"/>
      <c r="WDJ98" s="555"/>
      <c r="WDK98" s="555"/>
      <c r="WDL98" s="555"/>
      <c r="WDM98" s="555"/>
      <c r="WDN98" s="555"/>
      <c r="WDO98" s="555"/>
      <c r="WDP98" s="555"/>
      <c r="WDQ98" s="555"/>
      <c r="WDR98" s="555"/>
      <c r="WDS98" s="555"/>
      <c r="WDT98" s="555"/>
      <c r="WDU98" s="555"/>
      <c r="WDV98" s="555"/>
      <c r="WDW98" s="555"/>
      <c r="WDX98" s="555"/>
      <c r="WDY98" s="555"/>
      <c r="WDZ98" s="555"/>
      <c r="WEA98" s="555"/>
      <c r="WEB98" s="555"/>
      <c r="WEC98" s="555"/>
      <c r="WED98" s="555"/>
      <c r="WEE98" s="555"/>
      <c r="WEF98" s="555"/>
      <c r="WEG98" s="555"/>
      <c r="WEH98" s="555"/>
      <c r="WEI98" s="555"/>
      <c r="WEJ98" s="555"/>
      <c r="WEK98" s="555"/>
      <c r="WEL98" s="555"/>
      <c r="WEM98" s="555"/>
      <c r="WEN98" s="555"/>
      <c r="WEO98" s="555"/>
      <c r="WEP98" s="555"/>
      <c r="WEQ98" s="555"/>
      <c r="WER98" s="555"/>
      <c r="WES98" s="555"/>
      <c r="WET98" s="555"/>
      <c r="WEU98" s="555"/>
      <c r="WEV98" s="555"/>
      <c r="WEW98" s="555"/>
      <c r="WEX98" s="555"/>
      <c r="WEY98" s="555"/>
      <c r="WEZ98" s="555"/>
      <c r="WFA98" s="555"/>
      <c r="WFB98" s="555"/>
      <c r="WFC98" s="555"/>
      <c r="WFD98" s="555"/>
      <c r="WFE98" s="555"/>
      <c r="WFF98" s="555"/>
      <c r="WFG98" s="555"/>
      <c r="WFH98" s="555"/>
      <c r="WFI98" s="555"/>
      <c r="WFJ98" s="555"/>
      <c r="WFK98" s="555"/>
      <c r="WFL98" s="555"/>
      <c r="WFM98" s="555"/>
      <c r="WFN98" s="555"/>
      <c r="WFO98" s="555"/>
      <c r="WFP98" s="555"/>
      <c r="WFQ98" s="555"/>
      <c r="WFR98" s="555"/>
      <c r="WFS98" s="555"/>
      <c r="WFT98" s="555"/>
      <c r="WFU98" s="555"/>
      <c r="WFV98" s="555"/>
      <c r="WFW98" s="555"/>
      <c r="WFX98" s="555"/>
      <c r="WFY98" s="555"/>
      <c r="WFZ98" s="555"/>
      <c r="WGA98" s="555"/>
      <c r="WGB98" s="555"/>
      <c r="WGC98" s="555"/>
      <c r="WGD98" s="555"/>
      <c r="WGE98" s="555"/>
      <c r="WGF98" s="555"/>
      <c r="WGG98" s="555"/>
      <c r="WGH98" s="555"/>
      <c r="WGI98" s="555"/>
      <c r="WGJ98" s="555"/>
      <c r="WGK98" s="555"/>
      <c r="WGL98" s="555"/>
      <c r="WGM98" s="555"/>
      <c r="WGN98" s="555"/>
      <c r="WGO98" s="555"/>
      <c r="WGP98" s="555"/>
      <c r="WGQ98" s="555"/>
      <c r="WGR98" s="555"/>
      <c r="WGS98" s="555"/>
      <c r="WGT98" s="555"/>
      <c r="WGU98" s="555"/>
      <c r="WGV98" s="555"/>
      <c r="WGW98" s="555"/>
      <c r="WGX98" s="555"/>
      <c r="WGY98" s="555"/>
      <c r="WGZ98" s="555"/>
      <c r="WHA98" s="555"/>
      <c r="WHB98" s="555"/>
      <c r="WHC98" s="555"/>
      <c r="WHD98" s="555"/>
      <c r="WHE98" s="555"/>
      <c r="WHF98" s="555"/>
      <c r="WHG98" s="555"/>
      <c r="WHH98" s="555"/>
      <c r="WHI98" s="555"/>
      <c r="WHJ98" s="555"/>
      <c r="WHK98" s="555"/>
      <c r="WHL98" s="555"/>
      <c r="WHM98" s="555"/>
      <c r="WHN98" s="555"/>
      <c r="WHO98" s="555"/>
      <c r="WHP98" s="555"/>
      <c r="WHQ98" s="555"/>
      <c r="WHR98" s="555"/>
      <c r="WHS98" s="555"/>
      <c r="WHT98" s="555"/>
      <c r="WHU98" s="555"/>
      <c r="WHV98" s="555"/>
      <c r="WHW98" s="555"/>
      <c r="WHX98" s="555"/>
      <c r="WHY98" s="555"/>
      <c r="WHZ98" s="555"/>
      <c r="WIA98" s="555"/>
      <c r="WIB98" s="555"/>
      <c r="WIC98" s="555"/>
      <c r="WID98" s="555"/>
      <c r="WIE98" s="555"/>
      <c r="WIF98" s="555"/>
      <c r="WIG98" s="555"/>
      <c r="WIH98" s="555"/>
      <c r="WII98" s="555"/>
      <c r="WIJ98" s="555"/>
      <c r="WIK98" s="555"/>
      <c r="WIL98" s="555"/>
      <c r="WIM98" s="555"/>
      <c r="WIN98" s="555"/>
      <c r="WIO98" s="555"/>
      <c r="WIP98" s="555"/>
      <c r="WIQ98" s="555"/>
      <c r="WIR98" s="555"/>
      <c r="WIS98" s="555"/>
      <c r="WIT98" s="555"/>
      <c r="WIU98" s="555"/>
      <c r="WIV98" s="555"/>
      <c r="WIW98" s="555"/>
      <c r="WIX98" s="555"/>
      <c r="WIY98" s="555"/>
      <c r="WIZ98" s="555"/>
      <c r="WJA98" s="555"/>
      <c r="WJB98" s="555"/>
      <c r="WJC98" s="555"/>
      <c r="WJD98" s="555"/>
      <c r="WJE98" s="555"/>
      <c r="WJF98" s="555"/>
      <c r="WJG98" s="555"/>
      <c r="WJH98" s="555"/>
      <c r="WJI98" s="555"/>
      <c r="WJJ98" s="555"/>
      <c r="WJK98" s="555"/>
      <c r="WJL98" s="555"/>
      <c r="WJM98" s="555"/>
      <c r="WJN98" s="555"/>
      <c r="WJO98" s="555"/>
      <c r="WJP98" s="555"/>
      <c r="WJQ98" s="555"/>
      <c r="WJR98" s="555"/>
      <c r="WJS98" s="555"/>
      <c r="WJT98" s="555"/>
      <c r="WJU98" s="555"/>
      <c r="WJV98" s="555"/>
      <c r="WJW98" s="555"/>
      <c r="WJX98" s="555"/>
      <c r="WJY98" s="555"/>
      <c r="WJZ98" s="555"/>
      <c r="WKA98" s="555"/>
      <c r="WKB98" s="555"/>
      <c r="WKC98" s="555"/>
      <c r="WKD98" s="555"/>
      <c r="WKE98" s="555"/>
      <c r="WKF98" s="555"/>
      <c r="WKG98" s="555"/>
      <c r="WKH98" s="555"/>
      <c r="WKI98" s="555"/>
      <c r="WKJ98" s="555"/>
      <c r="WKK98" s="555"/>
      <c r="WKL98" s="555"/>
      <c r="WKM98" s="555"/>
      <c r="WKN98" s="555"/>
      <c r="WKO98" s="555"/>
      <c r="WKP98" s="555"/>
      <c r="WKQ98" s="555"/>
      <c r="WKR98" s="555"/>
      <c r="WKS98" s="555"/>
      <c r="WKT98" s="555"/>
      <c r="WKU98" s="555"/>
      <c r="WKV98" s="555"/>
      <c r="WKW98" s="555"/>
      <c r="WKX98" s="555"/>
      <c r="WKY98" s="555"/>
      <c r="WKZ98" s="555"/>
      <c r="WLA98" s="555"/>
      <c r="WLB98" s="555"/>
      <c r="WLC98" s="555"/>
      <c r="WLD98" s="555"/>
      <c r="WLE98" s="555"/>
      <c r="WLF98" s="555"/>
      <c r="WLG98" s="555"/>
      <c r="WLH98" s="555"/>
      <c r="WLI98" s="555"/>
      <c r="WLJ98" s="555"/>
      <c r="WLK98" s="555"/>
      <c r="WLL98" s="555"/>
      <c r="WLM98" s="555"/>
      <c r="WLN98" s="555"/>
      <c r="WLO98" s="555"/>
      <c r="WLP98" s="555"/>
      <c r="WLQ98" s="555"/>
      <c r="WLR98" s="555"/>
      <c r="WLS98" s="555"/>
      <c r="WLT98" s="555"/>
      <c r="WLU98" s="555"/>
      <c r="WLV98" s="555"/>
      <c r="WLW98" s="555"/>
      <c r="WLX98" s="555"/>
      <c r="WLY98" s="555"/>
      <c r="WLZ98" s="555"/>
      <c r="WMA98" s="555"/>
      <c r="WMB98" s="555"/>
      <c r="WMC98" s="555"/>
      <c r="WMD98" s="555"/>
      <c r="WME98" s="555"/>
      <c r="WMF98" s="555"/>
      <c r="WMG98" s="555"/>
      <c r="WMH98" s="555"/>
      <c r="WMI98" s="555"/>
      <c r="WMJ98" s="555"/>
      <c r="WMK98" s="555"/>
      <c r="WML98" s="555"/>
      <c r="WMM98" s="555"/>
      <c r="WMN98" s="555"/>
      <c r="WMO98" s="555"/>
      <c r="WMP98" s="555"/>
      <c r="WMQ98" s="555"/>
      <c r="WMR98" s="555"/>
      <c r="WMS98" s="555"/>
      <c r="WMT98" s="555"/>
      <c r="WMU98" s="555"/>
      <c r="WMV98" s="555"/>
      <c r="WMW98" s="555"/>
      <c r="WMX98" s="555"/>
      <c r="WMY98" s="555"/>
      <c r="WMZ98" s="555"/>
      <c r="WNA98" s="555"/>
      <c r="WNB98" s="555"/>
      <c r="WNC98" s="555"/>
      <c r="WND98" s="555"/>
      <c r="WNE98" s="555"/>
      <c r="WNF98" s="555"/>
      <c r="WNG98" s="555"/>
      <c r="WNH98" s="555"/>
      <c r="WNI98" s="555"/>
      <c r="WNJ98" s="555"/>
      <c r="WNK98" s="555"/>
      <c r="WNL98" s="555"/>
      <c r="WNM98" s="555"/>
      <c r="WNN98" s="555"/>
      <c r="WNO98" s="555"/>
      <c r="WNP98" s="555"/>
      <c r="WNQ98" s="555"/>
      <c r="WNR98" s="555"/>
      <c r="WNS98" s="555"/>
      <c r="WNT98" s="555"/>
      <c r="WNU98" s="555"/>
      <c r="WNV98" s="555"/>
      <c r="WNW98" s="555"/>
      <c r="WNX98" s="555"/>
      <c r="WNY98" s="555"/>
      <c r="WNZ98" s="555"/>
      <c r="WOA98" s="555"/>
      <c r="WOB98" s="555"/>
      <c r="WOC98" s="555"/>
      <c r="WOD98" s="555"/>
      <c r="WOE98" s="555"/>
      <c r="WOF98" s="555"/>
      <c r="WOG98" s="555"/>
      <c r="WOH98" s="555"/>
      <c r="WOI98" s="555"/>
      <c r="WOJ98" s="555"/>
      <c r="WOK98" s="555"/>
      <c r="WOL98" s="555"/>
      <c r="WOM98" s="555"/>
      <c r="WON98" s="555"/>
      <c r="WOO98" s="555"/>
      <c r="WOP98" s="555"/>
      <c r="WOQ98" s="555"/>
      <c r="WOR98" s="555"/>
      <c r="WOS98" s="555"/>
      <c r="WOT98" s="555"/>
      <c r="WOU98" s="555"/>
      <c r="WOV98" s="555"/>
      <c r="WOW98" s="555"/>
      <c r="WOX98" s="555"/>
      <c r="WOY98" s="555"/>
      <c r="WOZ98" s="555"/>
      <c r="WPA98" s="555"/>
      <c r="WPB98" s="555"/>
      <c r="WPC98" s="555"/>
      <c r="WPD98" s="555"/>
      <c r="WPE98" s="555"/>
      <c r="WPF98" s="555"/>
      <c r="WPG98" s="555"/>
      <c r="WPH98" s="555"/>
      <c r="WPI98" s="555"/>
      <c r="WPJ98" s="555"/>
      <c r="WPK98" s="555"/>
      <c r="WPL98" s="555"/>
      <c r="WPM98" s="555"/>
      <c r="WPN98" s="555"/>
      <c r="WPO98" s="555"/>
      <c r="WPP98" s="555"/>
      <c r="WPQ98" s="555"/>
      <c r="WPR98" s="555"/>
      <c r="WPS98" s="555"/>
      <c r="WPT98" s="555"/>
      <c r="WPU98" s="555"/>
      <c r="WPV98" s="555"/>
      <c r="WPW98" s="555"/>
      <c r="WPX98" s="555"/>
      <c r="WPY98" s="555"/>
      <c r="WPZ98" s="555"/>
      <c r="WQA98" s="555"/>
      <c r="WQB98" s="555"/>
      <c r="WQC98" s="555"/>
      <c r="WQD98" s="555"/>
      <c r="WQE98" s="555"/>
      <c r="WQF98" s="555"/>
      <c r="WQG98" s="555"/>
      <c r="WQH98" s="555"/>
      <c r="WQI98" s="555"/>
      <c r="WQJ98" s="555"/>
      <c r="WQK98" s="555"/>
      <c r="WQL98" s="555"/>
      <c r="WQM98" s="555"/>
      <c r="WQN98" s="555"/>
      <c r="WQO98" s="555"/>
      <c r="WQP98" s="555"/>
      <c r="WQQ98" s="555"/>
      <c r="WQR98" s="555"/>
      <c r="WQS98" s="555"/>
      <c r="WQT98" s="555"/>
      <c r="WQU98" s="555"/>
      <c r="WQV98" s="555"/>
      <c r="WQW98" s="555"/>
      <c r="WQX98" s="555"/>
      <c r="WQY98" s="555"/>
      <c r="WQZ98" s="555"/>
      <c r="WRA98" s="555"/>
      <c r="WRB98" s="555"/>
      <c r="WRC98" s="555"/>
      <c r="WRD98" s="555"/>
      <c r="WRE98" s="555"/>
      <c r="WRF98" s="555"/>
      <c r="WRG98" s="555"/>
      <c r="WRH98" s="555"/>
      <c r="WRI98" s="555"/>
      <c r="WRJ98" s="555"/>
      <c r="WRK98" s="555"/>
      <c r="WRL98" s="555"/>
      <c r="WRM98" s="555"/>
      <c r="WRN98" s="555"/>
      <c r="WRO98" s="555"/>
      <c r="WRP98" s="555"/>
      <c r="WRQ98" s="555"/>
      <c r="WRR98" s="555"/>
      <c r="WRS98" s="555"/>
      <c r="WRT98" s="555"/>
      <c r="WRU98" s="555"/>
      <c r="WRV98" s="555"/>
      <c r="WRW98" s="555"/>
      <c r="WRX98" s="555"/>
      <c r="WRY98" s="555"/>
      <c r="WRZ98" s="555"/>
      <c r="WSA98" s="555"/>
      <c r="WSB98" s="555"/>
      <c r="WSC98" s="555"/>
      <c r="WSD98" s="555"/>
      <c r="WSE98" s="555"/>
      <c r="WSF98" s="555"/>
      <c r="WSG98" s="555"/>
      <c r="WSH98" s="555"/>
      <c r="WSI98" s="555"/>
      <c r="WSJ98" s="555"/>
      <c r="WSK98" s="555"/>
      <c r="WSL98" s="555"/>
      <c r="WSM98" s="555"/>
      <c r="WSN98" s="555"/>
      <c r="WSO98" s="555"/>
      <c r="WSP98" s="555"/>
      <c r="WSQ98" s="555"/>
      <c r="WSR98" s="555"/>
      <c r="WSS98" s="555"/>
      <c r="WST98" s="555"/>
      <c r="WSU98" s="555"/>
      <c r="WSV98" s="555"/>
      <c r="WSW98" s="555"/>
      <c r="WSX98" s="555"/>
      <c r="WSY98" s="555"/>
      <c r="WSZ98" s="555"/>
      <c r="WTA98" s="555"/>
      <c r="WTB98" s="555"/>
      <c r="WTC98" s="555"/>
      <c r="WTD98" s="555"/>
      <c r="WTE98" s="555"/>
      <c r="WTF98" s="555"/>
      <c r="WTG98" s="555"/>
      <c r="WTH98" s="555"/>
      <c r="WTI98" s="555"/>
      <c r="WTJ98" s="555"/>
      <c r="WTK98" s="555"/>
      <c r="WTL98" s="555"/>
      <c r="WTM98" s="555"/>
      <c r="WTN98" s="555"/>
      <c r="WTO98" s="555"/>
      <c r="WTP98" s="555"/>
      <c r="WTQ98" s="555"/>
      <c r="WTR98" s="555"/>
      <c r="WTS98" s="555"/>
      <c r="WTT98" s="555"/>
      <c r="WTU98" s="555"/>
      <c r="WTV98" s="555"/>
      <c r="WTW98" s="555"/>
      <c r="WTX98" s="555"/>
      <c r="WTY98" s="555"/>
      <c r="WTZ98" s="555"/>
      <c r="WUA98" s="555"/>
      <c r="WUB98" s="555"/>
      <c r="WUC98" s="555"/>
      <c r="WUD98" s="555"/>
      <c r="WUE98" s="555"/>
      <c r="WUF98" s="555"/>
      <c r="WUG98" s="555"/>
      <c r="WUH98" s="555"/>
      <c r="WUI98" s="555"/>
      <c r="WUJ98" s="555"/>
      <c r="WUK98" s="555"/>
      <c r="WUL98" s="555"/>
      <c r="WUM98" s="555"/>
      <c r="WUN98" s="555"/>
      <c r="WUO98" s="555"/>
      <c r="WUP98" s="555"/>
      <c r="WUQ98" s="555"/>
      <c r="WUR98" s="555"/>
      <c r="WUS98" s="555"/>
      <c r="WUT98" s="555"/>
      <c r="WUU98" s="555"/>
      <c r="WUV98" s="555"/>
      <c r="WUW98" s="555"/>
      <c r="WUX98" s="555"/>
      <c r="WUY98" s="555"/>
      <c r="WUZ98" s="555"/>
      <c r="WVA98" s="555"/>
      <c r="WVB98" s="555"/>
      <c r="WVC98" s="555"/>
      <c r="WVD98" s="555"/>
      <c r="WVE98" s="555"/>
      <c r="WVF98" s="555"/>
      <c r="WVG98" s="555"/>
      <c r="WVH98" s="555"/>
      <c r="WVI98" s="555"/>
      <c r="WVJ98" s="555"/>
      <c r="WVK98" s="555"/>
      <c r="WVL98" s="555"/>
      <c r="WVM98" s="555"/>
      <c r="WVN98" s="555"/>
      <c r="WVO98" s="555"/>
      <c r="WVP98" s="555"/>
      <c r="WVQ98" s="555"/>
      <c r="WVR98" s="555"/>
      <c r="WVS98" s="555"/>
      <c r="WVT98" s="555"/>
      <c r="WVU98" s="555"/>
      <c r="WVV98" s="555"/>
      <c r="WVW98" s="555"/>
      <c r="WVX98" s="555"/>
      <c r="WVY98" s="555"/>
      <c r="WVZ98" s="555"/>
      <c r="WWA98" s="555"/>
      <c r="WWB98" s="555"/>
      <c r="WWC98" s="555"/>
      <c r="WWD98" s="555"/>
      <c r="WWE98" s="555"/>
      <c r="WWF98" s="555"/>
      <c r="WWG98" s="555"/>
      <c r="WWH98" s="555"/>
      <c r="WWI98" s="555"/>
      <c r="WWJ98" s="555"/>
      <c r="WWK98" s="555"/>
      <c r="WWL98" s="555"/>
      <c r="WWM98" s="555"/>
      <c r="WWN98" s="555"/>
      <c r="WWO98" s="555"/>
      <c r="WWP98" s="555"/>
      <c r="WWQ98" s="555"/>
      <c r="WWR98" s="555"/>
      <c r="WWS98" s="555"/>
      <c r="WWT98" s="555"/>
      <c r="WWU98" s="555"/>
      <c r="WWV98" s="555"/>
      <c r="WWW98" s="555"/>
      <c r="WWX98" s="555"/>
      <c r="WWY98" s="555"/>
      <c r="WWZ98" s="555"/>
      <c r="WXA98" s="555"/>
      <c r="WXB98" s="555"/>
      <c r="WXC98" s="555"/>
      <c r="WXD98" s="555"/>
      <c r="WXE98" s="555"/>
      <c r="WXF98" s="555"/>
      <c r="WXG98" s="555"/>
      <c r="WXH98" s="555"/>
      <c r="WXI98" s="555"/>
      <c r="WXJ98" s="555"/>
      <c r="WXK98" s="555"/>
      <c r="WXL98" s="555"/>
      <c r="WXM98" s="555"/>
      <c r="WXN98" s="555"/>
      <c r="WXO98" s="555"/>
      <c r="WXP98" s="555"/>
      <c r="WXQ98" s="555"/>
      <c r="WXR98" s="555"/>
      <c r="WXS98" s="555"/>
      <c r="WXT98" s="555"/>
      <c r="WXU98" s="555"/>
      <c r="WXV98" s="555"/>
      <c r="WXW98" s="555"/>
      <c r="WXX98" s="555"/>
      <c r="WXY98" s="555"/>
      <c r="WXZ98" s="555"/>
      <c r="WYA98" s="555"/>
      <c r="WYB98" s="555"/>
      <c r="WYC98" s="555"/>
      <c r="WYD98" s="555"/>
      <c r="WYE98" s="555"/>
      <c r="WYF98" s="555"/>
      <c r="WYG98" s="555"/>
      <c r="WYH98" s="555"/>
      <c r="WYI98" s="555"/>
      <c r="WYJ98" s="555"/>
      <c r="WYK98" s="555"/>
      <c r="WYL98" s="555"/>
      <c r="WYM98" s="555"/>
      <c r="WYN98" s="555"/>
      <c r="WYO98" s="555"/>
      <c r="WYP98" s="555"/>
      <c r="WYQ98" s="555"/>
      <c r="WYR98" s="555"/>
      <c r="WYS98" s="555"/>
      <c r="WYT98" s="555"/>
      <c r="WYU98" s="555"/>
      <c r="WYV98" s="555"/>
      <c r="WYW98" s="555"/>
      <c r="WYX98" s="555"/>
      <c r="WYY98" s="555"/>
      <c r="WYZ98" s="555"/>
      <c r="WZA98" s="555"/>
      <c r="WZB98" s="555"/>
      <c r="WZC98" s="555"/>
      <c r="WZD98" s="555"/>
      <c r="WZE98" s="555"/>
      <c r="WZF98" s="555"/>
      <c r="WZG98" s="555"/>
      <c r="WZH98" s="555"/>
      <c r="WZI98" s="555"/>
      <c r="WZJ98" s="555"/>
      <c r="WZK98" s="555"/>
      <c r="WZL98" s="555"/>
      <c r="WZM98" s="555"/>
      <c r="WZN98" s="555"/>
      <c r="WZO98" s="555"/>
      <c r="WZP98" s="555"/>
      <c r="WZQ98" s="555"/>
      <c r="WZR98" s="555"/>
      <c r="WZS98" s="555"/>
      <c r="WZT98" s="555"/>
      <c r="WZU98" s="555"/>
      <c r="WZV98" s="555"/>
      <c r="WZW98" s="555"/>
      <c r="WZX98" s="555"/>
      <c r="WZY98" s="555"/>
      <c r="WZZ98" s="555"/>
      <c r="XAA98" s="555"/>
      <c r="XAB98" s="555"/>
      <c r="XAC98" s="555"/>
      <c r="XAD98" s="555"/>
      <c r="XAE98" s="555"/>
      <c r="XAF98" s="555"/>
      <c r="XAG98" s="555"/>
      <c r="XAH98" s="555"/>
      <c r="XAI98" s="555"/>
      <c r="XAJ98" s="555"/>
      <c r="XAK98" s="555"/>
      <c r="XAL98" s="555"/>
      <c r="XAM98" s="555"/>
      <c r="XAN98" s="555"/>
      <c r="XAO98" s="555"/>
      <c r="XAP98" s="555"/>
      <c r="XAQ98" s="555"/>
      <c r="XAR98" s="555"/>
      <c r="XAS98" s="555"/>
      <c r="XAT98" s="555"/>
      <c r="XAU98" s="555"/>
      <c r="XAV98" s="555"/>
      <c r="XAW98" s="555"/>
      <c r="XAX98" s="555"/>
      <c r="XAY98" s="555"/>
      <c r="XAZ98" s="555"/>
      <c r="XBA98" s="555"/>
      <c r="XBB98" s="555"/>
      <c r="XBC98" s="555"/>
      <c r="XBD98" s="555"/>
      <c r="XBE98" s="555"/>
      <c r="XBF98" s="555"/>
      <c r="XBG98" s="555"/>
      <c r="XBH98" s="555"/>
      <c r="XBI98" s="555"/>
      <c r="XBJ98" s="555"/>
      <c r="XBK98" s="555"/>
      <c r="XBL98" s="555"/>
      <c r="XBM98" s="555"/>
      <c r="XBN98" s="555"/>
      <c r="XBO98" s="555"/>
      <c r="XBP98" s="555"/>
      <c r="XBQ98" s="555"/>
      <c r="XBR98" s="555"/>
      <c r="XBS98" s="555"/>
      <c r="XBT98" s="555"/>
      <c r="XBU98" s="555"/>
      <c r="XBV98" s="555"/>
      <c r="XBW98" s="555"/>
      <c r="XBX98" s="555"/>
      <c r="XBY98" s="555"/>
      <c r="XBZ98" s="555"/>
      <c r="XCA98" s="555"/>
      <c r="XCB98" s="555"/>
      <c r="XCC98" s="555"/>
      <c r="XCD98" s="555"/>
      <c r="XCE98" s="555"/>
      <c r="XCF98" s="555"/>
      <c r="XCG98" s="555"/>
      <c r="XCH98" s="555"/>
      <c r="XCI98" s="555"/>
      <c r="XCJ98" s="555"/>
      <c r="XCK98" s="555"/>
      <c r="XCL98" s="555"/>
      <c r="XCM98" s="555"/>
      <c r="XCN98" s="555"/>
      <c r="XCO98" s="555"/>
      <c r="XCP98" s="555"/>
      <c r="XCQ98" s="555"/>
      <c r="XCR98" s="555"/>
      <c r="XCS98" s="555"/>
      <c r="XCT98" s="555"/>
      <c r="XCU98" s="555"/>
      <c r="XCV98" s="555"/>
      <c r="XCW98" s="555"/>
      <c r="XCX98" s="555"/>
      <c r="XCY98" s="555"/>
      <c r="XCZ98" s="555"/>
      <c r="XDA98" s="555"/>
      <c r="XDB98" s="555"/>
      <c r="XDC98" s="555"/>
      <c r="XDD98" s="555"/>
      <c r="XDE98" s="555"/>
      <c r="XDF98" s="555"/>
      <c r="XDG98" s="555"/>
      <c r="XDH98" s="555"/>
      <c r="XDI98" s="555"/>
      <c r="XDJ98" s="555"/>
      <c r="XDK98" s="555"/>
      <c r="XDL98" s="555"/>
      <c r="XDM98" s="555"/>
      <c r="XDN98" s="555"/>
      <c r="XDO98" s="555"/>
      <c r="XDP98" s="555"/>
      <c r="XDQ98" s="555"/>
      <c r="XDR98" s="555"/>
      <c r="XDS98" s="555"/>
      <c r="XDT98" s="555"/>
      <c r="XDU98" s="555"/>
      <c r="XDV98" s="555"/>
      <c r="XDW98" s="555"/>
      <c r="XDX98" s="555"/>
      <c r="XDY98" s="555"/>
      <c r="XDZ98" s="555"/>
      <c r="XEA98" s="555"/>
      <c r="XEB98" s="555"/>
      <c r="XEC98" s="555"/>
      <c r="XED98" s="555"/>
      <c r="XEE98" s="555"/>
      <c r="XEF98" s="555"/>
      <c r="XEG98" s="555"/>
      <c r="XEH98" s="555"/>
      <c r="XEI98" s="555"/>
      <c r="XEJ98" s="555"/>
      <c r="XEK98" s="555"/>
      <c r="XEL98" s="555"/>
      <c r="XEM98" s="555"/>
      <c r="XEN98" s="555"/>
      <c r="XEO98" s="555"/>
      <c r="XEP98" s="555"/>
      <c r="XEQ98" s="555"/>
      <c r="XER98" s="555"/>
      <c r="XES98" s="555"/>
      <c r="XET98" s="555"/>
      <c r="XEU98" s="555"/>
      <c r="XEV98" s="555"/>
      <c r="XEW98" s="555"/>
      <c r="XEX98" s="555"/>
      <c r="XEY98" s="555"/>
      <c r="XEZ98" s="555"/>
      <c r="XFA98" s="555"/>
      <c r="XFB98" s="555"/>
      <c r="XFC98" s="555"/>
      <c r="XFD98" s="555"/>
    </row>
    <row r="99" spans="1:16384" s="94" customFormat="1" ht="10.5" customHeight="1">
      <c r="A99" s="559"/>
      <c r="B99" s="559"/>
      <c r="C99" s="559"/>
      <c r="D99" s="559"/>
      <c r="E99" s="559"/>
      <c r="F99" s="559"/>
      <c r="G99" s="559"/>
      <c r="H99" s="559"/>
      <c r="I99" s="559"/>
      <c r="J99" s="559"/>
      <c r="K99" s="559"/>
      <c r="L99" s="559"/>
      <c r="M99" s="559"/>
      <c r="N99" s="559"/>
    </row>
    <row r="100" spans="1:16384" ht="14.25" customHeight="1">
      <c r="A100" s="569" t="s">
        <v>71</v>
      </c>
      <c r="B100" s="569"/>
      <c r="C100" s="569"/>
      <c r="D100" s="569"/>
      <c r="E100" s="569"/>
      <c r="F100" s="569"/>
      <c r="G100" s="569"/>
      <c r="H100" s="569"/>
      <c r="I100" s="569"/>
      <c r="J100" s="569"/>
      <c r="K100" s="569"/>
      <c r="L100" s="569"/>
      <c r="M100" s="569"/>
      <c r="N100" s="569"/>
    </row>
    <row r="101" spans="1:16384" ht="10.5" customHeight="1">
      <c r="A101" s="571"/>
      <c r="B101" s="571"/>
      <c r="C101" s="571"/>
      <c r="D101" s="571"/>
      <c r="E101" s="571"/>
      <c r="F101" s="571"/>
      <c r="G101" s="571"/>
      <c r="H101" s="571"/>
      <c r="I101" s="571"/>
      <c r="J101" s="571"/>
      <c r="K101" s="571"/>
      <c r="L101" s="571"/>
      <c r="M101" s="571"/>
      <c r="N101" s="571"/>
    </row>
    <row r="102" spans="1:16384" customFormat="1" ht="15.75">
      <c r="A102" s="554" t="s">
        <v>72</v>
      </c>
      <c r="B102" s="554"/>
      <c r="C102" s="554"/>
      <c r="D102" s="554"/>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554"/>
      <c r="AK102" s="554"/>
      <c r="AL102" s="554"/>
      <c r="AM102" s="554"/>
      <c r="AN102" s="554"/>
      <c r="AO102" s="554"/>
      <c r="AP102" s="554"/>
      <c r="AQ102" s="554"/>
      <c r="AR102" s="554"/>
      <c r="AS102" s="554"/>
      <c r="AT102" s="554"/>
      <c r="AU102" s="554"/>
      <c r="AV102" s="554"/>
      <c r="AW102" s="554"/>
      <c r="AX102" s="554"/>
      <c r="AY102" s="554"/>
      <c r="AZ102" s="554"/>
      <c r="BA102" s="554"/>
      <c r="BB102" s="554"/>
      <c r="BC102" s="554"/>
      <c r="BD102" s="554"/>
      <c r="BE102" s="554"/>
      <c r="BF102" s="554"/>
      <c r="BG102" s="554"/>
      <c r="BH102" s="554"/>
      <c r="BI102" s="554"/>
      <c r="BJ102" s="554"/>
      <c r="BK102" s="554"/>
      <c r="BL102" s="554"/>
      <c r="BM102" s="554"/>
      <c r="BN102" s="554"/>
      <c r="BO102" s="554"/>
      <c r="BP102" s="554"/>
      <c r="BQ102" s="554"/>
      <c r="BR102" s="554"/>
      <c r="BS102" s="554"/>
      <c r="BT102" s="554"/>
      <c r="BU102" s="554"/>
      <c r="BV102" s="554"/>
      <c r="BW102" s="554"/>
      <c r="BX102" s="554"/>
      <c r="BY102" s="554"/>
      <c r="BZ102" s="554"/>
      <c r="CA102" s="554"/>
      <c r="CB102" s="554"/>
      <c r="CC102" s="554"/>
      <c r="CD102" s="554"/>
      <c r="CE102" s="554"/>
      <c r="CF102" s="554"/>
      <c r="CG102" s="554"/>
      <c r="CH102" s="554"/>
      <c r="CI102" s="554"/>
      <c r="CJ102" s="554"/>
      <c r="CK102" s="554"/>
      <c r="CL102" s="554"/>
      <c r="CM102" s="554"/>
      <c r="CN102" s="554"/>
      <c r="CO102" s="554"/>
      <c r="CP102" s="554"/>
      <c r="CQ102" s="554"/>
      <c r="CR102" s="554"/>
      <c r="CS102" s="554"/>
      <c r="CT102" s="554"/>
      <c r="CU102" s="554"/>
      <c r="CV102" s="554"/>
      <c r="CW102" s="554"/>
      <c r="CX102" s="554"/>
      <c r="CY102" s="554"/>
      <c r="CZ102" s="554"/>
      <c r="DA102" s="554"/>
      <c r="DB102" s="554"/>
      <c r="DC102" s="554"/>
      <c r="DD102" s="554"/>
      <c r="DE102" s="554"/>
      <c r="DF102" s="554"/>
      <c r="DG102" s="554"/>
      <c r="DH102" s="554"/>
      <c r="DI102" s="554"/>
      <c r="DJ102" s="554"/>
      <c r="DK102" s="554"/>
      <c r="DL102" s="554"/>
      <c r="DM102" s="554"/>
      <c r="DN102" s="554"/>
      <c r="DO102" s="554"/>
      <c r="DP102" s="554"/>
      <c r="DQ102" s="554"/>
      <c r="DR102" s="554"/>
      <c r="DS102" s="554"/>
      <c r="DT102" s="554"/>
      <c r="DU102" s="554"/>
      <c r="DV102" s="554"/>
      <c r="DW102" s="554"/>
      <c r="DX102" s="554"/>
      <c r="DY102" s="554"/>
      <c r="DZ102" s="554"/>
      <c r="EA102" s="554"/>
      <c r="EB102" s="554"/>
      <c r="EC102" s="554"/>
      <c r="ED102" s="554"/>
      <c r="EE102" s="554"/>
      <c r="EF102" s="554"/>
      <c r="EG102" s="554"/>
      <c r="EH102" s="554"/>
      <c r="EI102" s="554"/>
      <c r="EJ102" s="554"/>
      <c r="EK102" s="554"/>
      <c r="EL102" s="554"/>
      <c r="EM102" s="554"/>
      <c r="EN102" s="554"/>
      <c r="EO102" s="554"/>
      <c r="EP102" s="554"/>
      <c r="EQ102" s="554"/>
      <c r="ER102" s="554"/>
      <c r="ES102" s="554"/>
      <c r="ET102" s="554"/>
      <c r="EU102" s="554"/>
      <c r="EV102" s="554"/>
      <c r="EW102" s="554"/>
      <c r="EX102" s="554"/>
      <c r="EY102" s="554"/>
      <c r="EZ102" s="554"/>
      <c r="FA102" s="554"/>
      <c r="FB102" s="554"/>
      <c r="FC102" s="554"/>
      <c r="FD102" s="554"/>
      <c r="FE102" s="554"/>
      <c r="FF102" s="554"/>
      <c r="FG102" s="554"/>
      <c r="FH102" s="554"/>
      <c r="FI102" s="554"/>
      <c r="FJ102" s="554"/>
      <c r="FK102" s="554"/>
      <c r="FL102" s="554"/>
      <c r="FM102" s="554"/>
      <c r="FN102" s="554"/>
      <c r="FO102" s="554"/>
      <c r="FP102" s="554"/>
      <c r="FQ102" s="554"/>
      <c r="FR102" s="554"/>
      <c r="FS102" s="554"/>
      <c r="FT102" s="554"/>
      <c r="FU102" s="554"/>
      <c r="FV102" s="554"/>
      <c r="FW102" s="554"/>
      <c r="FX102" s="554"/>
      <c r="FY102" s="554"/>
      <c r="FZ102" s="554"/>
      <c r="GA102" s="554"/>
      <c r="GB102" s="554"/>
      <c r="GC102" s="554"/>
      <c r="GD102" s="554"/>
      <c r="GE102" s="554"/>
      <c r="GF102" s="554"/>
      <c r="GG102" s="554"/>
      <c r="GH102" s="554"/>
      <c r="GI102" s="554"/>
      <c r="GJ102" s="554"/>
      <c r="GK102" s="554"/>
      <c r="GL102" s="554"/>
      <c r="GM102" s="554"/>
      <c r="GN102" s="554"/>
      <c r="GO102" s="554"/>
      <c r="GP102" s="554"/>
      <c r="GQ102" s="554"/>
      <c r="GR102" s="554"/>
      <c r="GS102" s="554"/>
      <c r="GT102" s="554"/>
      <c r="GU102" s="554"/>
      <c r="GV102" s="554"/>
      <c r="GW102" s="554"/>
      <c r="GX102" s="554"/>
      <c r="GY102" s="554"/>
      <c r="GZ102" s="554"/>
      <c r="HA102" s="554"/>
      <c r="HB102" s="554"/>
      <c r="HC102" s="554"/>
      <c r="HD102" s="554"/>
      <c r="HE102" s="554"/>
      <c r="HF102" s="554"/>
      <c r="HG102" s="554"/>
      <c r="HH102" s="554"/>
      <c r="HI102" s="554"/>
      <c r="HJ102" s="554"/>
      <c r="HK102" s="554"/>
      <c r="HL102" s="554"/>
      <c r="HM102" s="554"/>
      <c r="HN102" s="554"/>
      <c r="HO102" s="554"/>
      <c r="HP102" s="554"/>
      <c r="HQ102" s="554"/>
      <c r="HR102" s="554"/>
      <c r="HS102" s="554"/>
      <c r="HT102" s="554"/>
      <c r="HU102" s="554"/>
      <c r="HV102" s="554"/>
      <c r="HW102" s="554"/>
      <c r="HX102" s="554"/>
      <c r="HY102" s="554"/>
      <c r="HZ102" s="554"/>
      <c r="IA102" s="554"/>
      <c r="IB102" s="554"/>
      <c r="IC102" s="554"/>
      <c r="ID102" s="554"/>
      <c r="IE102" s="554"/>
      <c r="IF102" s="554"/>
      <c r="IG102" s="554"/>
      <c r="IH102" s="554"/>
      <c r="II102" s="554"/>
      <c r="IJ102" s="554"/>
      <c r="IK102" s="554"/>
      <c r="IL102" s="554"/>
      <c r="IM102" s="554"/>
      <c r="IN102" s="554"/>
      <c r="IO102" s="554"/>
      <c r="IP102" s="554"/>
      <c r="IQ102" s="554"/>
      <c r="IR102" s="554"/>
      <c r="IS102" s="554"/>
      <c r="IT102" s="554"/>
      <c r="IU102" s="554"/>
      <c r="IV102" s="554"/>
      <c r="IW102" s="554"/>
      <c r="IX102" s="554"/>
      <c r="IY102" s="554"/>
      <c r="IZ102" s="554"/>
      <c r="JA102" s="554"/>
      <c r="JB102" s="554"/>
      <c r="JC102" s="554"/>
      <c r="JD102" s="554"/>
      <c r="JE102" s="554"/>
      <c r="JF102" s="554"/>
      <c r="JG102" s="554"/>
      <c r="JH102" s="554"/>
      <c r="JI102" s="554"/>
      <c r="JJ102" s="554"/>
      <c r="JK102" s="554"/>
      <c r="JL102" s="554"/>
      <c r="JM102" s="554"/>
      <c r="JN102" s="554"/>
      <c r="JO102" s="554"/>
      <c r="JP102" s="554"/>
      <c r="JQ102" s="554"/>
      <c r="JR102" s="554"/>
      <c r="JS102" s="554"/>
      <c r="JT102" s="554"/>
      <c r="JU102" s="554"/>
      <c r="JV102" s="554"/>
      <c r="JW102" s="554"/>
      <c r="JX102" s="554"/>
      <c r="JY102" s="554"/>
      <c r="JZ102" s="554"/>
      <c r="KA102" s="554"/>
      <c r="KB102" s="554"/>
      <c r="KC102" s="554"/>
      <c r="KD102" s="554"/>
      <c r="KE102" s="554"/>
      <c r="KF102" s="554"/>
      <c r="KG102" s="554"/>
      <c r="KH102" s="554"/>
      <c r="KI102" s="554"/>
      <c r="KJ102" s="554"/>
      <c r="KK102" s="554"/>
      <c r="KL102" s="554"/>
      <c r="KM102" s="554"/>
      <c r="KN102" s="554"/>
      <c r="KO102" s="554"/>
      <c r="KP102" s="554"/>
      <c r="KQ102" s="554"/>
      <c r="KR102" s="554"/>
      <c r="KS102" s="554"/>
      <c r="KT102" s="554"/>
      <c r="KU102" s="554"/>
      <c r="KV102" s="554"/>
      <c r="KW102" s="554"/>
      <c r="KX102" s="554"/>
      <c r="KY102" s="554"/>
      <c r="KZ102" s="554"/>
      <c r="LA102" s="554"/>
      <c r="LB102" s="554"/>
      <c r="LC102" s="554"/>
      <c r="LD102" s="554"/>
      <c r="LE102" s="554"/>
      <c r="LF102" s="554"/>
      <c r="LG102" s="554"/>
      <c r="LH102" s="554"/>
      <c r="LI102" s="554"/>
      <c r="LJ102" s="554"/>
      <c r="LK102" s="554"/>
      <c r="LL102" s="554"/>
      <c r="LM102" s="554"/>
      <c r="LN102" s="554"/>
      <c r="LO102" s="554"/>
      <c r="LP102" s="554"/>
      <c r="LQ102" s="554"/>
      <c r="LR102" s="554"/>
      <c r="LS102" s="554"/>
      <c r="LT102" s="554"/>
      <c r="LU102" s="554"/>
      <c r="LV102" s="554"/>
      <c r="LW102" s="554"/>
      <c r="LX102" s="554"/>
      <c r="LY102" s="554"/>
      <c r="LZ102" s="554"/>
      <c r="MA102" s="554"/>
      <c r="MB102" s="554"/>
      <c r="MC102" s="554"/>
      <c r="MD102" s="554"/>
      <c r="ME102" s="554"/>
      <c r="MF102" s="554"/>
      <c r="MG102" s="554"/>
      <c r="MH102" s="554"/>
      <c r="MI102" s="554"/>
      <c r="MJ102" s="554"/>
      <c r="MK102" s="554"/>
      <c r="ML102" s="554"/>
      <c r="MM102" s="554"/>
      <c r="MN102" s="554"/>
      <c r="MO102" s="554"/>
      <c r="MP102" s="554"/>
      <c r="MQ102" s="554"/>
      <c r="MR102" s="554"/>
      <c r="MS102" s="554"/>
      <c r="MT102" s="554"/>
      <c r="MU102" s="554"/>
      <c r="MV102" s="554"/>
      <c r="MW102" s="554"/>
      <c r="MX102" s="554"/>
      <c r="MY102" s="554"/>
      <c r="MZ102" s="554"/>
      <c r="NA102" s="554"/>
      <c r="NB102" s="554"/>
      <c r="NC102" s="554"/>
      <c r="ND102" s="554"/>
      <c r="NE102" s="554"/>
      <c r="NF102" s="554"/>
      <c r="NG102" s="554"/>
      <c r="NH102" s="554"/>
      <c r="NI102" s="554"/>
      <c r="NJ102" s="554"/>
      <c r="NK102" s="554"/>
      <c r="NL102" s="554"/>
      <c r="NM102" s="554"/>
      <c r="NN102" s="554"/>
      <c r="NO102" s="554"/>
      <c r="NP102" s="554"/>
      <c r="NQ102" s="554"/>
      <c r="NR102" s="554"/>
      <c r="NS102" s="554"/>
      <c r="NT102" s="554"/>
      <c r="NU102" s="554"/>
      <c r="NV102" s="554"/>
      <c r="NW102" s="554"/>
      <c r="NX102" s="554"/>
      <c r="NY102" s="554"/>
      <c r="NZ102" s="554"/>
      <c r="OA102" s="554"/>
      <c r="OB102" s="554"/>
      <c r="OC102" s="554"/>
      <c r="OD102" s="554"/>
      <c r="OE102" s="554"/>
      <c r="OF102" s="554"/>
      <c r="OG102" s="554"/>
      <c r="OH102" s="554"/>
      <c r="OI102" s="554"/>
      <c r="OJ102" s="554"/>
      <c r="OK102" s="554"/>
      <c r="OL102" s="554"/>
      <c r="OM102" s="554"/>
      <c r="ON102" s="554"/>
      <c r="OO102" s="554"/>
      <c r="OP102" s="554"/>
      <c r="OQ102" s="554"/>
      <c r="OR102" s="554"/>
      <c r="OS102" s="554"/>
      <c r="OT102" s="554"/>
      <c r="OU102" s="554"/>
      <c r="OV102" s="554"/>
      <c r="OW102" s="554"/>
      <c r="OX102" s="554"/>
      <c r="OY102" s="554"/>
      <c r="OZ102" s="554"/>
      <c r="PA102" s="554"/>
      <c r="PB102" s="554"/>
      <c r="PC102" s="554"/>
      <c r="PD102" s="554"/>
      <c r="PE102" s="554"/>
      <c r="PF102" s="554"/>
      <c r="PG102" s="554"/>
      <c r="PH102" s="554"/>
      <c r="PI102" s="554"/>
      <c r="PJ102" s="554"/>
      <c r="PK102" s="554"/>
      <c r="PL102" s="554"/>
      <c r="PM102" s="554"/>
      <c r="PN102" s="554"/>
      <c r="PO102" s="554"/>
      <c r="PP102" s="554"/>
      <c r="PQ102" s="554"/>
      <c r="PR102" s="554"/>
      <c r="PS102" s="554"/>
      <c r="PT102" s="554"/>
      <c r="PU102" s="554"/>
      <c r="PV102" s="554"/>
      <c r="PW102" s="554"/>
      <c r="PX102" s="554"/>
      <c r="PY102" s="554"/>
      <c r="PZ102" s="554"/>
      <c r="QA102" s="554"/>
      <c r="QB102" s="554"/>
      <c r="QC102" s="554"/>
      <c r="QD102" s="554"/>
      <c r="QE102" s="554"/>
      <c r="QF102" s="554"/>
      <c r="QG102" s="554"/>
      <c r="QH102" s="554"/>
      <c r="QI102" s="554"/>
      <c r="QJ102" s="554"/>
      <c r="QK102" s="554"/>
      <c r="QL102" s="554"/>
      <c r="QM102" s="554"/>
      <c r="QN102" s="554"/>
      <c r="QO102" s="554"/>
      <c r="QP102" s="554"/>
      <c r="QQ102" s="554"/>
      <c r="QR102" s="554"/>
      <c r="QS102" s="554"/>
      <c r="QT102" s="554"/>
      <c r="QU102" s="554"/>
      <c r="QV102" s="554"/>
      <c r="QW102" s="554"/>
      <c r="QX102" s="554"/>
      <c r="QY102" s="554"/>
      <c r="QZ102" s="554"/>
      <c r="RA102" s="554"/>
      <c r="RB102" s="554"/>
      <c r="RC102" s="554"/>
      <c r="RD102" s="554"/>
      <c r="RE102" s="554"/>
      <c r="RF102" s="554"/>
      <c r="RG102" s="554"/>
      <c r="RH102" s="554"/>
      <c r="RI102" s="554"/>
      <c r="RJ102" s="554"/>
      <c r="RK102" s="554"/>
      <c r="RL102" s="554"/>
      <c r="RM102" s="554"/>
      <c r="RN102" s="554"/>
      <c r="RO102" s="554"/>
      <c r="RP102" s="554"/>
      <c r="RQ102" s="554"/>
      <c r="RR102" s="554"/>
      <c r="RS102" s="554"/>
      <c r="RT102" s="554"/>
      <c r="RU102" s="554"/>
      <c r="RV102" s="554"/>
      <c r="RW102" s="554"/>
      <c r="RX102" s="554"/>
      <c r="RY102" s="554"/>
      <c r="RZ102" s="554"/>
      <c r="SA102" s="554"/>
      <c r="SB102" s="554"/>
      <c r="SC102" s="554"/>
      <c r="SD102" s="554"/>
      <c r="SE102" s="554"/>
      <c r="SF102" s="554"/>
      <c r="SG102" s="554"/>
      <c r="SH102" s="554"/>
      <c r="SI102" s="554"/>
      <c r="SJ102" s="554"/>
      <c r="SK102" s="554"/>
      <c r="SL102" s="554"/>
      <c r="SM102" s="554"/>
      <c r="SN102" s="554"/>
      <c r="SO102" s="554"/>
      <c r="SP102" s="554"/>
      <c r="SQ102" s="554"/>
      <c r="SR102" s="554"/>
      <c r="SS102" s="554"/>
      <c r="ST102" s="554"/>
      <c r="SU102" s="554"/>
      <c r="SV102" s="554"/>
      <c r="SW102" s="554"/>
      <c r="SX102" s="554"/>
      <c r="SY102" s="554"/>
      <c r="SZ102" s="554"/>
      <c r="TA102" s="554"/>
      <c r="TB102" s="554"/>
      <c r="TC102" s="554"/>
      <c r="TD102" s="554"/>
      <c r="TE102" s="554"/>
      <c r="TF102" s="554"/>
      <c r="TG102" s="554"/>
      <c r="TH102" s="554"/>
      <c r="TI102" s="554"/>
      <c r="TJ102" s="554"/>
      <c r="TK102" s="554"/>
      <c r="TL102" s="554"/>
      <c r="TM102" s="554"/>
      <c r="TN102" s="554"/>
      <c r="TO102" s="554"/>
      <c r="TP102" s="554"/>
      <c r="TQ102" s="554"/>
      <c r="TR102" s="554"/>
      <c r="TS102" s="554"/>
      <c r="TT102" s="554"/>
      <c r="TU102" s="554"/>
      <c r="TV102" s="554"/>
      <c r="TW102" s="554"/>
      <c r="TX102" s="554"/>
      <c r="TY102" s="554"/>
      <c r="TZ102" s="554"/>
      <c r="UA102" s="554"/>
      <c r="UB102" s="554"/>
      <c r="UC102" s="554"/>
      <c r="UD102" s="554"/>
      <c r="UE102" s="554"/>
      <c r="UF102" s="554"/>
      <c r="UG102" s="554"/>
      <c r="UH102" s="554"/>
      <c r="UI102" s="554"/>
      <c r="UJ102" s="554"/>
      <c r="UK102" s="554"/>
      <c r="UL102" s="554"/>
      <c r="UM102" s="554"/>
      <c r="UN102" s="554"/>
      <c r="UO102" s="554"/>
      <c r="UP102" s="554"/>
      <c r="UQ102" s="554"/>
      <c r="UR102" s="554"/>
      <c r="US102" s="554"/>
      <c r="UT102" s="554"/>
      <c r="UU102" s="554"/>
      <c r="UV102" s="554"/>
      <c r="UW102" s="554"/>
      <c r="UX102" s="554"/>
      <c r="UY102" s="554"/>
      <c r="UZ102" s="554"/>
      <c r="VA102" s="554"/>
      <c r="VB102" s="554"/>
      <c r="VC102" s="554"/>
      <c r="VD102" s="554"/>
      <c r="VE102" s="554"/>
      <c r="VF102" s="554"/>
      <c r="VG102" s="554"/>
      <c r="VH102" s="554"/>
      <c r="VI102" s="554"/>
      <c r="VJ102" s="554"/>
      <c r="VK102" s="554"/>
      <c r="VL102" s="554"/>
      <c r="VM102" s="554"/>
      <c r="VN102" s="554"/>
      <c r="VO102" s="554"/>
      <c r="VP102" s="554"/>
      <c r="VQ102" s="554"/>
      <c r="VR102" s="554"/>
      <c r="VS102" s="554"/>
      <c r="VT102" s="554"/>
      <c r="VU102" s="554"/>
      <c r="VV102" s="554"/>
      <c r="VW102" s="554"/>
      <c r="VX102" s="554"/>
      <c r="VY102" s="554"/>
      <c r="VZ102" s="554"/>
      <c r="WA102" s="554"/>
      <c r="WB102" s="554"/>
      <c r="WC102" s="554"/>
      <c r="WD102" s="554"/>
      <c r="WE102" s="554"/>
      <c r="WF102" s="554"/>
      <c r="WG102" s="554"/>
      <c r="WH102" s="554"/>
      <c r="WI102" s="554"/>
      <c r="WJ102" s="554"/>
      <c r="WK102" s="554"/>
      <c r="WL102" s="554"/>
      <c r="WM102" s="554"/>
      <c r="WN102" s="554"/>
      <c r="WO102" s="554"/>
      <c r="WP102" s="554"/>
      <c r="WQ102" s="554"/>
      <c r="WR102" s="554"/>
      <c r="WS102" s="554"/>
      <c r="WT102" s="554"/>
      <c r="WU102" s="554"/>
      <c r="WV102" s="554"/>
      <c r="WW102" s="554"/>
      <c r="WX102" s="554"/>
      <c r="WY102" s="554"/>
      <c r="WZ102" s="554"/>
      <c r="XA102" s="554"/>
      <c r="XB102" s="554"/>
      <c r="XC102" s="554"/>
      <c r="XD102" s="554"/>
      <c r="XE102" s="554"/>
      <c r="XF102" s="554"/>
      <c r="XG102" s="554"/>
      <c r="XH102" s="554"/>
      <c r="XI102" s="554"/>
      <c r="XJ102" s="554"/>
      <c r="XK102" s="554"/>
      <c r="XL102" s="554"/>
      <c r="XM102" s="554"/>
      <c r="XN102" s="554"/>
      <c r="XO102" s="554"/>
      <c r="XP102" s="554"/>
      <c r="XQ102" s="554"/>
      <c r="XR102" s="554"/>
      <c r="XS102" s="554"/>
      <c r="XT102" s="554"/>
      <c r="XU102" s="554"/>
      <c r="XV102" s="554"/>
      <c r="XW102" s="554"/>
      <c r="XX102" s="554"/>
      <c r="XY102" s="554"/>
      <c r="XZ102" s="554"/>
      <c r="YA102" s="554"/>
      <c r="YB102" s="554"/>
      <c r="YC102" s="554"/>
      <c r="YD102" s="554"/>
      <c r="YE102" s="554"/>
      <c r="YF102" s="554"/>
      <c r="YG102" s="554"/>
      <c r="YH102" s="554"/>
      <c r="YI102" s="554"/>
      <c r="YJ102" s="554"/>
      <c r="YK102" s="554"/>
      <c r="YL102" s="554"/>
      <c r="YM102" s="554"/>
      <c r="YN102" s="554"/>
      <c r="YO102" s="554"/>
      <c r="YP102" s="554"/>
      <c r="YQ102" s="554"/>
      <c r="YR102" s="554"/>
      <c r="YS102" s="554"/>
      <c r="YT102" s="554"/>
      <c r="YU102" s="554"/>
      <c r="YV102" s="554"/>
      <c r="YW102" s="554"/>
      <c r="YX102" s="554"/>
      <c r="YY102" s="554"/>
      <c r="YZ102" s="554"/>
      <c r="ZA102" s="554"/>
      <c r="ZB102" s="554"/>
      <c r="ZC102" s="554"/>
      <c r="ZD102" s="554"/>
      <c r="ZE102" s="554"/>
      <c r="ZF102" s="554"/>
      <c r="ZG102" s="554"/>
      <c r="ZH102" s="554"/>
      <c r="ZI102" s="554"/>
      <c r="ZJ102" s="554"/>
      <c r="ZK102" s="554"/>
      <c r="ZL102" s="554"/>
      <c r="ZM102" s="554"/>
      <c r="ZN102" s="554"/>
      <c r="ZO102" s="554"/>
      <c r="ZP102" s="554"/>
      <c r="ZQ102" s="554"/>
      <c r="ZR102" s="554"/>
      <c r="ZS102" s="554"/>
      <c r="ZT102" s="554"/>
      <c r="ZU102" s="554"/>
      <c r="ZV102" s="554"/>
      <c r="ZW102" s="554"/>
      <c r="ZX102" s="554"/>
      <c r="ZY102" s="554"/>
      <c r="ZZ102" s="554"/>
      <c r="AAA102" s="554"/>
      <c r="AAB102" s="554"/>
      <c r="AAC102" s="554"/>
      <c r="AAD102" s="554"/>
      <c r="AAE102" s="554"/>
      <c r="AAF102" s="554"/>
      <c r="AAG102" s="554"/>
      <c r="AAH102" s="554"/>
      <c r="AAI102" s="554"/>
      <c r="AAJ102" s="554"/>
      <c r="AAK102" s="554"/>
      <c r="AAL102" s="554"/>
      <c r="AAM102" s="554"/>
      <c r="AAN102" s="554"/>
      <c r="AAO102" s="554"/>
      <c r="AAP102" s="554"/>
      <c r="AAQ102" s="554"/>
      <c r="AAR102" s="554"/>
      <c r="AAS102" s="554"/>
      <c r="AAT102" s="554"/>
      <c r="AAU102" s="554"/>
      <c r="AAV102" s="554"/>
      <c r="AAW102" s="554"/>
      <c r="AAX102" s="554"/>
      <c r="AAY102" s="554"/>
      <c r="AAZ102" s="554"/>
      <c r="ABA102" s="554"/>
      <c r="ABB102" s="554"/>
      <c r="ABC102" s="554"/>
      <c r="ABD102" s="554"/>
      <c r="ABE102" s="554"/>
      <c r="ABF102" s="554"/>
      <c r="ABG102" s="554"/>
      <c r="ABH102" s="554"/>
      <c r="ABI102" s="554"/>
      <c r="ABJ102" s="554"/>
      <c r="ABK102" s="554"/>
      <c r="ABL102" s="554"/>
      <c r="ABM102" s="554"/>
      <c r="ABN102" s="554"/>
      <c r="ABO102" s="554"/>
      <c r="ABP102" s="554"/>
      <c r="ABQ102" s="554"/>
      <c r="ABR102" s="554"/>
      <c r="ABS102" s="554"/>
      <c r="ABT102" s="554"/>
      <c r="ABU102" s="554"/>
      <c r="ABV102" s="554"/>
      <c r="ABW102" s="554"/>
      <c r="ABX102" s="554"/>
      <c r="ABY102" s="554"/>
      <c r="ABZ102" s="554"/>
      <c r="ACA102" s="554"/>
      <c r="ACB102" s="554"/>
      <c r="ACC102" s="554"/>
      <c r="ACD102" s="554"/>
      <c r="ACE102" s="554"/>
      <c r="ACF102" s="554"/>
      <c r="ACG102" s="554"/>
      <c r="ACH102" s="554"/>
      <c r="ACI102" s="554"/>
      <c r="ACJ102" s="554"/>
      <c r="ACK102" s="554"/>
      <c r="ACL102" s="554"/>
      <c r="ACM102" s="554"/>
      <c r="ACN102" s="554"/>
      <c r="ACO102" s="554"/>
      <c r="ACP102" s="554"/>
      <c r="ACQ102" s="554"/>
      <c r="ACR102" s="554"/>
      <c r="ACS102" s="554"/>
      <c r="ACT102" s="554"/>
      <c r="ACU102" s="554"/>
      <c r="ACV102" s="554"/>
      <c r="ACW102" s="554"/>
      <c r="ACX102" s="554"/>
      <c r="ACY102" s="554"/>
      <c r="ACZ102" s="554"/>
      <c r="ADA102" s="554"/>
      <c r="ADB102" s="554"/>
      <c r="ADC102" s="554"/>
      <c r="ADD102" s="554"/>
      <c r="ADE102" s="554"/>
      <c r="ADF102" s="554"/>
      <c r="ADG102" s="554"/>
      <c r="ADH102" s="554"/>
      <c r="ADI102" s="554"/>
      <c r="ADJ102" s="554"/>
      <c r="ADK102" s="554"/>
      <c r="ADL102" s="554"/>
      <c r="ADM102" s="554"/>
      <c r="ADN102" s="554"/>
      <c r="ADO102" s="554"/>
      <c r="ADP102" s="554"/>
      <c r="ADQ102" s="554"/>
      <c r="ADR102" s="554"/>
      <c r="ADS102" s="554"/>
      <c r="ADT102" s="554"/>
      <c r="ADU102" s="554"/>
      <c r="ADV102" s="554"/>
      <c r="ADW102" s="554"/>
      <c r="ADX102" s="554"/>
      <c r="ADY102" s="554"/>
      <c r="ADZ102" s="554"/>
      <c r="AEA102" s="554"/>
      <c r="AEB102" s="554"/>
      <c r="AEC102" s="554"/>
      <c r="AED102" s="554"/>
      <c r="AEE102" s="554"/>
      <c r="AEF102" s="554"/>
      <c r="AEG102" s="554"/>
      <c r="AEH102" s="554"/>
      <c r="AEI102" s="554"/>
      <c r="AEJ102" s="554"/>
      <c r="AEK102" s="554"/>
      <c r="AEL102" s="554"/>
      <c r="AEM102" s="554"/>
      <c r="AEN102" s="554"/>
      <c r="AEO102" s="554"/>
      <c r="AEP102" s="554"/>
      <c r="AEQ102" s="554"/>
      <c r="AER102" s="554"/>
      <c r="AES102" s="554"/>
      <c r="AET102" s="554"/>
      <c r="AEU102" s="554"/>
      <c r="AEV102" s="554"/>
      <c r="AEW102" s="554"/>
      <c r="AEX102" s="554"/>
      <c r="AEY102" s="554"/>
      <c r="AEZ102" s="554"/>
      <c r="AFA102" s="554"/>
      <c r="AFB102" s="554"/>
      <c r="AFC102" s="554"/>
      <c r="AFD102" s="554"/>
      <c r="AFE102" s="554"/>
      <c r="AFF102" s="554"/>
      <c r="AFG102" s="554"/>
      <c r="AFH102" s="554"/>
      <c r="AFI102" s="554"/>
      <c r="AFJ102" s="554"/>
      <c r="AFK102" s="554"/>
      <c r="AFL102" s="554"/>
      <c r="AFM102" s="554"/>
      <c r="AFN102" s="554"/>
      <c r="AFO102" s="554"/>
      <c r="AFP102" s="554"/>
      <c r="AFQ102" s="554"/>
      <c r="AFR102" s="554"/>
      <c r="AFS102" s="554"/>
      <c r="AFT102" s="554"/>
      <c r="AFU102" s="554"/>
      <c r="AFV102" s="554"/>
      <c r="AFW102" s="554"/>
      <c r="AFX102" s="554"/>
      <c r="AFY102" s="554"/>
      <c r="AFZ102" s="554"/>
      <c r="AGA102" s="554"/>
      <c r="AGB102" s="554"/>
      <c r="AGC102" s="554"/>
      <c r="AGD102" s="554"/>
      <c r="AGE102" s="554"/>
      <c r="AGF102" s="554"/>
      <c r="AGG102" s="554"/>
      <c r="AGH102" s="554"/>
      <c r="AGI102" s="554"/>
      <c r="AGJ102" s="554"/>
      <c r="AGK102" s="554"/>
      <c r="AGL102" s="554"/>
      <c r="AGM102" s="554"/>
      <c r="AGN102" s="554"/>
      <c r="AGO102" s="554"/>
      <c r="AGP102" s="554"/>
      <c r="AGQ102" s="554"/>
      <c r="AGR102" s="554"/>
      <c r="AGS102" s="554"/>
      <c r="AGT102" s="554"/>
      <c r="AGU102" s="554"/>
      <c r="AGV102" s="554"/>
      <c r="AGW102" s="554"/>
      <c r="AGX102" s="554"/>
      <c r="AGY102" s="554"/>
      <c r="AGZ102" s="554"/>
      <c r="AHA102" s="554"/>
      <c r="AHB102" s="554"/>
      <c r="AHC102" s="554"/>
      <c r="AHD102" s="554"/>
      <c r="AHE102" s="554"/>
      <c r="AHF102" s="554"/>
      <c r="AHG102" s="554"/>
      <c r="AHH102" s="554"/>
      <c r="AHI102" s="554"/>
      <c r="AHJ102" s="554"/>
      <c r="AHK102" s="554"/>
      <c r="AHL102" s="554"/>
      <c r="AHM102" s="554"/>
      <c r="AHN102" s="554"/>
      <c r="AHO102" s="554"/>
      <c r="AHP102" s="554"/>
      <c r="AHQ102" s="554"/>
      <c r="AHR102" s="554"/>
      <c r="AHS102" s="554"/>
      <c r="AHT102" s="554"/>
      <c r="AHU102" s="554"/>
      <c r="AHV102" s="554"/>
      <c r="AHW102" s="554"/>
      <c r="AHX102" s="554"/>
      <c r="AHY102" s="554"/>
      <c r="AHZ102" s="554"/>
      <c r="AIA102" s="554"/>
      <c r="AIB102" s="554"/>
      <c r="AIC102" s="554"/>
      <c r="AID102" s="554"/>
      <c r="AIE102" s="554"/>
      <c r="AIF102" s="554"/>
      <c r="AIG102" s="554"/>
      <c r="AIH102" s="554"/>
      <c r="AII102" s="554"/>
      <c r="AIJ102" s="554"/>
      <c r="AIK102" s="554"/>
      <c r="AIL102" s="554"/>
      <c r="AIM102" s="554"/>
      <c r="AIN102" s="554"/>
      <c r="AIO102" s="554"/>
      <c r="AIP102" s="554"/>
      <c r="AIQ102" s="554"/>
      <c r="AIR102" s="554"/>
      <c r="AIS102" s="554"/>
      <c r="AIT102" s="554"/>
      <c r="AIU102" s="554"/>
      <c r="AIV102" s="554"/>
      <c r="AIW102" s="554"/>
      <c r="AIX102" s="554"/>
      <c r="AIY102" s="554"/>
      <c r="AIZ102" s="554"/>
      <c r="AJA102" s="554"/>
      <c r="AJB102" s="554"/>
      <c r="AJC102" s="554"/>
      <c r="AJD102" s="554"/>
      <c r="AJE102" s="554"/>
      <c r="AJF102" s="554"/>
      <c r="AJG102" s="554"/>
      <c r="AJH102" s="554"/>
      <c r="AJI102" s="554"/>
      <c r="AJJ102" s="554"/>
      <c r="AJK102" s="554"/>
      <c r="AJL102" s="554"/>
      <c r="AJM102" s="554"/>
      <c r="AJN102" s="554"/>
      <c r="AJO102" s="554"/>
      <c r="AJP102" s="554"/>
      <c r="AJQ102" s="554"/>
      <c r="AJR102" s="554"/>
      <c r="AJS102" s="554"/>
      <c r="AJT102" s="554"/>
      <c r="AJU102" s="554"/>
      <c r="AJV102" s="554"/>
      <c r="AJW102" s="554"/>
      <c r="AJX102" s="554"/>
      <c r="AJY102" s="554"/>
      <c r="AJZ102" s="554"/>
      <c r="AKA102" s="554"/>
      <c r="AKB102" s="554"/>
      <c r="AKC102" s="554"/>
      <c r="AKD102" s="554"/>
      <c r="AKE102" s="554"/>
      <c r="AKF102" s="554"/>
      <c r="AKG102" s="554"/>
      <c r="AKH102" s="554"/>
      <c r="AKI102" s="554"/>
      <c r="AKJ102" s="554"/>
      <c r="AKK102" s="554"/>
      <c r="AKL102" s="554"/>
      <c r="AKM102" s="554"/>
      <c r="AKN102" s="554"/>
      <c r="AKO102" s="554"/>
      <c r="AKP102" s="554"/>
      <c r="AKQ102" s="554"/>
      <c r="AKR102" s="554"/>
      <c r="AKS102" s="554"/>
      <c r="AKT102" s="554"/>
      <c r="AKU102" s="554"/>
      <c r="AKV102" s="554"/>
      <c r="AKW102" s="554"/>
      <c r="AKX102" s="554"/>
      <c r="AKY102" s="554"/>
      <c r="AKZ102" s="554"/>
      <c r="ALA102" s="554"/>
      <c r="ALB102" s="554"/>
      <c r="ALC102" s="554"/>
      <c r="ALD102" s="554"/>
      <c r="ALE102" s="554"/>
      <c r="ALF102" s="554"/>
      <c r="ALG102" s="554"/>
      <c r="ALH102" s="554"/>
      <c r="ALI102" s="554"/>
      <c r="ALJ102" s="554"/>
      <c r="ALK102" s="554"/>
      <c r="ALL102" s="554"/>
      <c r="ALM102" s="554"/>
      <c r="ALN102" s="554"/>
      <c r="ALO102" s="554"/>
      <c r="ALP102" s="554"/>
      <c r="ALQ102" s="554"/>
      <c r="ALR102" s="554"/>
      <c r="ALS102" s="554"/>
      <c r="ALT102" s="554"/>
      <c r="ALU102" s="554"/>
      <c r="ALV102" s="554"/>
      <c r="ALW102" s="554"/>
      <c r="ALX102" s="554"/>
      <c r="ALY102" s="554"/>
      <c r="ALZ102" s="554"/>
      <c r="AMA102" s="554"/>
      <c r="AMB102" s="554"/>
      <c r="AMC102" s="554"/>
      <c r="AMD102" s="554"/>
      <c r="AME102" s="554"/>
      <c r="AMF102" s="554"/>
      <c r="AMG102" s="554"/>
      <c r="AMH102" s="554"/>
      <c r="AMI102" s="554"/>
      <c r="AMJ102" s="554"/>
      <c r="AMK102" s="554"/>
      <c r="AML102" s="554"/>
      <c r="AMM102" s="554"/>
      <c r="AMN102" s="554"/>
      <c r="AMO102" s="554"/>
      <c r="AMP102" s="554"/>
      <c r="AMQ102" s="554"/>
      <c r="AMR102" s="554"/>
      <c r="AMS102" s="554"/>
      <c r="AMT102" s="554"/>
      <c r="AMU102" s="554"/>
      <c r="AMV102" s="554"/>
      <c r="AMW102" s="554"/>
      <c r="AMX102" s="554"/>
      <c r="AMY102" s="554"/>
      <c r="AMZ102" s="554"/>
      <c r="ANA102" s="554"/>
      <c r="ANB102" s="554"/>
      <c r="ANC102" s="554"/>
      <c r="AND102" s="554"/>
      <c r="ANE102" s="554"/>
      <c r="ANF102" s="554"/>
      <c r="ANG102" s="554"/>
      <c r="ANH102" s="554"/>
      <c r="ANI102" s="554"/>
      <c r="ANJ102" s="554"/>
      <c r="ANK102" s="554"/>
      <c r="ANL102" s="554"/>
      <c r="ANM102" s="554"/>
      <c r="ANN102" s="554"/>
      <c r="ANO102" s="554"/>
      <c r="ANP102" s="554"/>
      <c r="ANQ102" s="554"/>
      <c r="ANR102" s="554"/>
      <c r="ANS102" s="554"/>
      <c r="ANT102" s="554"/>
      <c r="ANU102" s="554"/>
      <c r="ANV102" s="554"/>
      <c r="ANW102" s="554"/>
      <c r="ANX102" s="554"/>
      <c r="ANY102" s="554"/>
      <c r="ANZ102" s="554"/>
      <c r="AOA102" s="554"/>
      <c r="AOB102" s="554"/>
      <c r="AOC102" s="554"/>
      <c r="AOD102" s="554"/>
      <c r="AOE102" s="554"/>
      <c r="AOF102" s="554"/>
      <c r="AOG102" s="554"/>
      <c r="AOH102" s="554"/>
      <c r="AOI102" s="554"/>
      <c r="AOJ102" s="554"/>
      <c r="AOK102" s="554"/>
      <c r="AOL102" s="554"/>
      <c r="AOM102" s="554"/>
      <c r="AON102" s="554"/>
      <c r="AOO102" s="554"/>
      <c r="AOP102" s="554"/>
      <c r="AOQ102" s="554"/>
      <c r="AOR102" s="554"/>
      <c r="AOS102" s="554"/>
      <c r="AOT102" s="554"/>
      <c r="AOU102" s="554"/>
      <c r="AOV102" s="554"/>
      <c r="AOW102" s="554"/>
      <c r="AOX102" s="554"/>
      <c r="AOY102" s="554"/>
      <c r="AOZ102" s="554"/>
      <c r="APA102" s="554"/>
      <c r="APB102" s="554"/>
      <c r="APC102" s="554"/>
      <c r="APD102" s="554"/>
      <c r="APE102" s="554"/>
      <c r="APF102" s="554"/>
      <c r="APG102" s="554"/>
      <c r="APH102" s="554"/>
      <c r="API102" s="554"/>
      <c r="APJ102" s="554"/>
      <c r="APK102" s="554"/>
      <c r="APL102" s="554"/>
      <c r="APM102" s="554"/>
      <c r="APN102" s="554"/>
      <c r="APO102" s="554"/>
      <c r="APP102" s="554"/>
      <c r="APQ102" s="554"/>
      <c r="APR102" s="554"/>
      <c r="APS102" s="554"/>
      <c r="APT102" s="554"/>
      <c r="APU102" s="554"/>
      <c r="APV102" s="554"/>
      <c r="APW102" s="554"/>
      <c r="APX102" s="554"/>
      <c r="APY102" s="554"/>
      <c r="APZ102" s="554"/>
      <c r="AQA102" s="554"/>
      <c r="AQB102" s="554"/>
      <c r="AQC102" s="554"/>
      <c r="AQD102" s="554"/>
      <c r="AQE102" s="554"/>
      <c r="AQF102" s="554"/>
      <c r="AQG102" s="554"/>
      <c r="AQH102" s="554"/>
      <c r="AQI102" s="554"/>
      <c r="AQJ102" s="554"/>
      <c r="AQK102" s="554"/>
      <c r="AQL102" s="554"/>
      <c r="AQM102" s="554"/>
      <c r="AQN102" s="554"/>
      <c r="AQO102" s="554"/>
      <c r="AQP102" s="554"/>
      <c r="AQQ102" s="554"/>
      <c r="AQR102" s="554"/>
      <c r="AQS102" s="554"/>
      <c r="AQT102" s="554"/>
      <c r="AQU102" s="554"/>
      <c r="AQV102" s="554"/>
      <c r="AQW102" s="554"/>
      <c r="AQX102" s="554"/>
      <c r="AQY102" s="554"/>
      <c r="AQZ102" s="554"/>
      <c r="ARA102" s="554"/>
      <c r="ARB102" s="554"/>
      <c r="ARC102" s="554"/>
      <c r="ARD102" s="554"/>
      <c r="ARE102" s="554"/>
      <c r="ARF102" s="554"/>
      <c r="ARG102" s="554"/>
      <c r="ARH102" s="554"/>
      <c r="ARI102" s="554"/>
      <c r="ARJ102" s="554"/>
      <c r="ARK102" s="554"/>
      <c r="ARL102" s="554"/>
      <c r="ARM102" s="554"/>
      <c r="ARN102" s="554"/>
      <c r="ARO102" s="554"/>
      <c r="ARP102" s="554"/>
      <c r="ARQ102" s="554"/>
      <c r="ARR102" s="554"/>
      <c r="ARS102" s="554"/>
      <c r="ART102" s="554"/>
      <c r="ARU102" s="554"/>
      <c r="ARV102" s="554"/>
      <c r="ARW102" s="554"/>
      <c r="ARX102" s="554"/>
      <c r="ARY102" s="554"/>
      <c r="ARZ102" s="554"/>
      <c r="ASA102" s="554"/>
      <c r="ASB102" s="554"/>
      <c r="ASC102" s="554"/>
      <c r="ASD102" s="554"/>
      <c r="ASE102" s="554"/>
      <c r="ASF102" s="554"/>
      <c r="ASG102" s="554"/>
      <c r="ASH102" s="554"/>
      <c r="ASI102" s="554"/>
      <c r="ASJ102" s="554"/>
      <c r="ASK102" s="554"/>
      <c r="ASL102" s="554"/>
      <c r="ASM102" s="554"/>
      <c r="ASN102" s="554"/>
      <c r="ASO102" s="554"/>
      <c r="ASP102" s="554"/>
      <c r="ASQ102" s="554"/>
      <c r="ASR102" s="554"/>
      <c r="ASS102" s="554"/>
      <c r="AST102" s="554"/>
      <c r="ASU102" s="554"/>
      <c r="ASV102" s="554"/>
      <c r="ASW102" s="554"/>
      <c r="ASX102" s="554"/>
      <c r="ASY102" s="554"/>
      <c r="ASZ102" s="554"/>
      <c r="ATA102" s="554"/>
      <c r="ATB102" s="554"/>
      <c r="ATC102" s="554"/>
      <c r="ATD102" s="554"/>
      <c r="ATE102" s="554"/>
      <c r="ATF102" s="554"/>
      <c r="ATG102" s="554"/>
      <c r="ATH102" s="554"/>
      <c r="ATI102" s="554"/>
      <c r="ATJ102" s="554"/>
      <c r="ATK102" s="554"/>
      <c r="ATL102" s="554"/>
      <c r="ATM102" s="554"/>
      <c r="ATN102" s="554"/>
      <c r="ATO102" s="554"/>
      <c r="ATP102" s="554"/>
      <c r="ATQ102" s="554"/>
      <c r="ATR102" s="554"/>
      <c r="ATS102" s="554"/>
      <c r="ATT102" s="554"/>
      <c r="ATU102" s="554"/>
      <c r="ATV102" s="554"/>
      <c r="ATW102" s="554"/>
      <c r="ATX102" s="554"/>
      <c r="ATY102" s="554"/>
      <c r="ATZ102" s="554"/>
      <c r="AUA102" s="554"/>
      <c r="AUB102" s="554"/>
      <c r="AUC102" s="554"/>
      <c r="AUD102" s="554"/>
      <c r="AUE102" s="554"/>
      <c r="AUF102" s="554"/>
      <c r="AUG102" s="554"/>
      <c r="AUH102" s="554"/>
      <c r="AUI102" s="554"/>
      <c r="AUJ102" s="554"/>
      <c r="AUK102" s="554"/>
      <c r="AUL102" s="554"/>
      <c r="AUM102" s="554"/>
      <c r="AUN102" s="554"/>
      <c r="AUO102" s="554"/>
      <c r="AUP102" s="554"/>
      <c r="AUQ102" s="554"/>
      <c r="AUR102" s="554"/>
      <c r="AUS102" s="554"/>
      <c r="AUT102" s="554"/>
      <c r="AUU102" s="554"/>
      <c r="AUV102" s="554"/>
      <c r="AUW102" s="554"/>
      <c r="AUX102" s="554"/>
      <c r="AUY102" s="554"/>
      <c r="AUZ102" s="554"/>
      <c r="AVA102" s="554"/>
      <c r="AVB102" s="554"/>
      <c r="AVC102" s="554"/>
      <c r="AVD102" s="554"/>
      <c r="AVE102" s="554"/>
      <c r="AVF102" s="554"/>
      <c r="AVG102" s="554"/>
      <c r="AVH102" s="554"/>
      <c r="AVI102" s="554"/>
      <c r="AVJ102" s="554"/>
      <c r="AVK102" s="554"/>
      <c r="AVL102" s="554"/>
      <c r="AVM102" s="554"/>
      <c r="AVN102" s="554"/>
      <c r="AVO102" s="554"/>
      <c r="AVP102" s="554"/>
      <c r="AVQ102" s="554"/>
      <c r="AVR102" s="554"/>
      <c r="AVS102" s="554"/>
      <c r="AVT102" s="554"/>
      <c r="AVU102" s="554"/>
      <c r="AVV102" s="554"/>
      <c r="AVW102" s="554"/>
      <c r="AVX102" s="554"/>
      <c r="AVY102" s="554"/>
      <c r="AVZ102" s="554"/>
      <c r="AWA102" s="554"/>
      <c r="AWB102" s="554"/>
      <c r="AWC102" s="554"/>
      <c r="AWD102" s="554"/>
      <c r="AWE102" s="554"/>
      <c r="AWF102" s="554"/>
      <c r="AWG102" s="554"/>
      <c r="AWH102" s="554"/>
      <c r="AWI102" s="554"/>
      <c r="AWJ102" s="554"/>
      <c r="AWK102" s="554"/>
      <c r="AWL102" s="554"/>
      <c r="AWM102" s="554"/>
      <c r="AWN102" s="554"/>
      <c r="AWO102" s="554"/>
      <c r="AWP102" s="554"/>
      <c r="AWQ102" s="554"/>
      <c r="AWR102" s="554"/>
      <c r="AWS102" s="554"/>
      <c r="AWT102" s="554"/>
      <c r="AWU102" s="554"/>
      <c r="AWV102" s="554"/>
      <c r="AWW102" s="554"/>
      <c r="AWX102" s="554"/>
      <c r="AWY102" s="554"/>
      <c r="AWZ102" s="554"/>
      <c r="AXA102" s="554"/>
      <c r="AXB102" s="554"/>
      <c r="AXC102" s="554"/>
      <c r="AXD102" s="554"/>
      <c r="AXE102" s="554"/>
      <c r="AXF102" s="554"/>
      <c r="AXG102" s="554"/>
      <c r="AXH102" s="554"/>
      <c r="AXI102" s="554"/>
      <c r="AXJ102" s="554"/>
      <c r="AXK102" s="554"/>
      <c r="AXL102" s="554"/>
      <c r="AXM102" s="554"/>
      <c r="AXN102" s="554"/>
      <c r="AXO102" s="554"/>
      <c r="AXP102" s="554"/>
      <c r="AXQ102" s="554"/>
      <c r="AXR102" s="554"/>
      <c r="AXS102" s="554"/>
      <c r="AXT102" s="554"/>
      <c r="AXU102" s="554"/>
      <c r="AXV102" s="554"/>
      <c r="AXW102" s="554"/>
      <c r="AXX102" s="554"/>
      <c r="AXY102" s="554"/>
      <c r="AXZ102" s="554"/>
      <c r="AYA102" s="554"/>
      <c r="AYB102" s="554"/>
      <c r="AYC102" s="554"/>
      <c r="AYD102" s="554"/>
      <c r="AYE102" s="554"/>
      <c r="AYF102" s="554"/>
      <c r="AYG102" s="554"/>
      <c r="AYH102" s="554"/>
      <c r="AYI102" s="554"/>
      <c r="AYJ102" s="554"/>
      <c r="AYK102" s="554"/>
      <c r="AYL102" s="554"/>
      <c r="AYM102" s="554"/>
      <c r="AYN102" s="554"/>
      <c r="AYO102" s="554"/>
      <c r="AYP102" s="554"/>
      <c r="AYQ102" s="554"/>
      <c r="AYR102" s="554"/>
      <c r="AYS102" s="554"/>
      <c r="AYT102" s="554"/>
      <c r="AYU102" s="554"/>
      <c r="AYV102" s="554"/>
      <c r="AYW102" s="554"/>
      <c r="AYX102" s="554"/>
      <c r="AYY102" s="554"/>
      <c r="AYZ102" s="554"/>
      <c r="AZA102" s="554"/>
      <c r="AZB102" s="554"/>
      <c r="AZC102" s="554"/>
      <c r="AZD102" s="554"/>
      <c r="AZE102" s="554"/>
      <c r="AZF102" s="554"/>
      <c r="AZG102" s="554"/>
      <c r="AZH102" s="554"/>
      <c r="AZI102" s="554"/>
      <c r="AZJ102" s="554"/>
      <c r="AZK102" s="554"/>
      <c r="AZL102" s="554"/>
      <c r="AZM102" s="554"/>
      <c r="AZN102" s="554"/>
      <c r="AZO102" s="554"/>
      <c r="AZP102" s="554"/>
      <c r="AZQ102" s="554"/>
      <c r="AZR102" s="554"/>
      <c r="AZS102" s="554"/>
      <c r="AZT102" s="554"/>
      <c r="AZU102" s="554"/>
      <c r="AZV102" s="554"/>
      <c r="AZW102" s="554"/>
      <c r="AZX102" s="554"/>
      <c r="AZY102" s="554"/>
      <c r="AZZ102" s="554"/>
      <c r="BAA102" s="554"/>
      <c r="BAB102" s="554"/>
      <c r="BAC102" s="554"/>
      <c r="BAD102" s="554"/>
      <c r="BAE102" s="554"/>
      <c r="BAF102" s="554"/>
      <c r="BAG102" s="554"/>
      <c r="BAH102" s="554"/>
      <c r="BAI102" s="554"/>
      <c r="BAJ102" s="554"/>
      <c r="BAK102" s="554"/>
      <c r="BAL102" s="554"/>
      <c r="BAM102" s="554"/>
      <c r="BAN102" s="554"/>
      <c r="BAO102" s="554"/>
      <c r="BAP102" s="554"/>
      <c r="BAQ102" s="554"/>
      <c r="BAR102" s="554"/>
      <c r="BAS102" s="554"/>
      <c r="BAT102" s="554"/>
      <c r="BAU102" s="554"/>
      <c r="BAV102" s="554"/>
      <c r="BAW102" s="554"/>
      <c r="BAX102" s="554"/>
      <c r="BAY102" s="554"/>
      <c r="BAZ102" s="554"/>
      <c r="BBA102" s="554"/>
      <c r="BBB102" s="554"/>
      <c r="BBC102" s="554"/>
      <c r="BBD102" s="554"/>
      <c r="BBE102" s="554"/>
      <c r="BBF102" s="554"/>
      <c r="BBG102" s="554"/>
      <c r="BBH102" s="554"/>
      <c r="BBI102" s="554"/>
      <c r="BBJ102" s="554"/>
      <c r="BBK102" s="554"/>
      <c r="BBL102" s="554"/>
      <c r="BBM102" s="554"/>
      <c r="BBN102" s="554"/>
      <c r="BBO102" s="554"/>
      <c r="BBP102" s="554"/>
      <c r="BBQ102" s="554"/>
      <c r="BBR102" s="554"/>
      <c r="BBS102" s="554"/>
      <c r="BBT102" s="554"/>
      <c r="BBU102" s="554"/>
      <c r="BBV102" s="554"/>
      <c r="BBW102" s="554"/>
      <c r="BBX102" s="554"/>
      <c r="BBY102" s="554"/>
      <c r="BBZ102" s="554"/>
      <c r="BCA102" s="554"/>
      <c r="BCB102" s="554"/>
      <c r="BCC102" s="554"/>
      <c r="BCD102" s="554"/>
      <c r="BCE102" s="554"/>
      <c r="BCF102" s="554"/>
      <c r="BCG102" s="554"/>
      <c r="BCH102" s="554"/>
      <c r="BCI102" s="554"/>
      <c r="BCJ102" s="554"/>
      <c r="BCK102" s="554"/>
      <c r="BCL102" s="554"/>
      <c r="BCM102" s="554"/>
      <c r="BCN102" s="554"/>
      <c r="BCO102" s="554"/>
      <c r="BCP102" s="554"/>
      <c r="BCQ102" s="554"/>
      <c r="BCR102" s="554"/>
      <c r="BCS102" s="554"/>
      <c r="BCT102" s="554"/>
      <c r="BCU102" s="554"/>
      <c r="BCV102" s="554"/>
      <c r="BCW102" s="554"/>
      <c r="BCX102" s="554"/>
      <c r="BCY102" s="554"/>
      <c r="BCZ102" s="554"/>
      <c r="BDA102" s="554"/>
      <c r="BDB102" s="554"/>
      <c r="BDC102" s="554"/>
      <c r="BDD102" s="554"/>
      <c r="BDE102" s="554"/>
      <c r="BDF102" s="554"/>
      <c r="BDG102" s="554"/>
      <c r="BDH102" s="554"/>
      <c r="BDI102" s="554"/>
      <c r="BDJ102" s="554"/>
      <c r="BDK102" s="554"/>
      <c r="BDL102" s="554"/>
      <c r="BDM102" s="554"/>
      <c r="BDN102" s="554"/>
      <c r="BDO102" s="554"/>
      <c r="BDP102" s="554"/>
      <c r="BDQ102" s="554"/>
      <c r="BDR102" s="554"/>
      <c r="BDS102" s="554"/>
      <c r="BDT102" s="554"/>
      <c r="BDU102" s="554"/>
      <c r="BDV102" s="554"/>
      <c r="BDW102" s="554"/>
      <c r="BDX102" s="554"/>
      <c r="BDY102" s="554"/>
      <c r="BDZ102" s="554"/>
      <c r="BEA102" s="554"/>
      <c r="BEB102" s="554"/>
      <c r="BEC102" s="554"/>
      <c r="BED102" s="554"/>
      <c r="BEE102" s="554"/>
      <c r="BEF102" s="554"/>
      <c r="BEG102" s="554"/>
      <c r="BEH102" s="554"/>
      <c r="BEI102" s="554"/>
      <c r="BEJ102" s="554"/>
      <c r="BEK102" s="554"/>
      <c r="BEL102" s="554"/>
      <c r="BEM102" s="554"/>
      <c r="BEN102" s="554"/>
      <c r="BEO102" s="554"/>
      <c r="BEP102" s="554"/>
      <c r="BEQ102" s="554"/>
      <c r="BER102" s="554"/>
      <c r="BES102" s="554"/>
      <c r="BET102" s="554"/>
      <c r="BEU102" s="554"/>
      <c r="BEV102" s="554"/>
      <c r="BEW102" s="554"/>
      <c r="BEX102" s="554"/>
      <c r="BEY102" s="554"/>
      <c r="BEZ102" s="554"/>
      <c r="BFA102" s="554"/>
      <c r="BFB102" s="554"/>
      <c r="BFC102" s="554"/>
      <c r="BFD102" s="554"/>
      <c r="BFE102" s="554"/>
      <c r="BFF102" s="554"/>
      <c r="BFG102" s="554"/>
      <c r="BFH102" s="554"/>
      <c r="BFI102" s="554"/>
      <c r="BFJ102" s="554"/>
      <c r="BFK102" s="554"/>
      <c r="BFL102" s="554"/>
      <c r="BFM102" s="554"/>
      <c r="BFN102" s="554"/>
      <c r="BFO102" s="554"/>
      <c r="BFP102" s="554"/>
      <c r="BFQ102" s="554"/>
      <c r="BFR102" s="554"/>
      <c r="BFS102" s="554"/>
      <c r="BFT102" s="554"/>
      <c r="BFU102" s="554"/>
      <c r="BFV102" s="554"/>
      <c r="BFW102" s="554"/>
      <c r="BFX102" s="554"/>
      <c r="BFY102" s="554"/>
      <c r="BFZ102" s="554"/>
      <c r="BGA102" s="554"/>
      <c r="BGB102" s="554"/>
      <c r="BGC102" s="554"/>
      <c r="BGD102" s="554"/>
      <c r="BGE102" s="554"/>
      <c r="BGF102" s="554"/>
      <c r="BGG102" s="554"/>
      <c r="BGH102" s="554"/>
      <c r="BGI102" s="554"/>
      <c r="BGJ102" s="554"/>
      <c r="BGK102" s="554"/>
      <c r="BGL102" s="554"/>
      <c r="BGM102" s="554"/>
      <c r="BGN102" s="554"/>
      <c r="BGO102" s="554"/>
      <c r="BGP102" s="554"/>
      <c r="BGQ102" s="554"/>
      <c r="BGR102" s="554"/>
      <c r="BGS102" s="554"/>
      <c r="BGT102" s="554"/>
      <c r="BGU102" s="554"/>
      <c r="BGV102" s="554"/>
      <c r="BGW102" s="554"/>
      <c r="BGX102" s="554"/>
      <c r="BGY102" s="554"/>
      <c r="BGZ102" s="554"/>
      <c r="BHA102" s="554"/>
      <c r="BHB102" s="554"/>
      <c r="BHC102" s="554"/>
      <c r="BHD102" s="554"/>
      <c r="BHE102" s="554"/>
      <c r="BHF102" s="554"/>
      <c r="BHG102" s="554"/>
      <c r="BHH102" s="554"/>
      <c r="BHI102" s="554"/>
      <c r="BHJ102" s="554"/>
      <c r="BHK102" s="554"/>
      <c r="BHL102" s="554"/>
      <c r="BHM102" s="554"/>
      <c r="BHN102" s="554"/>
      <c r="BHO102" s="554"/>
      <c r="BHP102" s="554"/>
      <c r="BHQ102" s="554"/>
      <c r="BHR102" s="554"/>
      <c r="BHS102" s="554"/>
      <c r="BHT102" s="554"/>
      <c r="BHU102" s="554"/>
      <c r="BHV102" s="554"/>
      <c r="BHW102" s="554"/>
      <c r="BHX102" s="554"/>
      <c r="BHY102" s="554"/>
      <c r="BHZ102" s="554"/>
      <c r="BIA102" s="554"/>
      <c r="BIB102" s="554"/>
      <c r="BIC102" s="554"/>
      <c r="BID102" s="554"/>
      <c r="BIE102" s="554"/>
      <c r="BIF102" s="554"/>
      <c r="BIG102" s="554"/>
      <c r="BIH102" s="554"/>
      <c r="BII102" s="554"/>
      <c r="BIJ102" s="554"/>
      <c r="BIK102" s="554"/>
      <c r="BIL102" s="554"/>
      <c r="BIM102" s="554"/>
      <c r="BIN102" s="554"/>
      <c r="BIO102" s="554"/>
      <c r="BIP102" s="554"/>
      <c r="BIQ102" s="554"/>
      <c r="BIR102" s="554"/>
      <c r="BIS102" s="554"/>
      <c r="BIT102" s="554"/>
      <c r="BIU102" s="554"/>
      <c r="BIV102" s="554"/>
      <c r="BIW102" s="554"/>
      <c r="BIX102" s="554"/>
      <c r="BIY102" s="554"/>
      <c r="BIZ102" s="554"/>
      <c r="BJA102" s="554"/>
      <c r="BJB102" s="554"/>
      <c r="BJC102" s="554"/>
      <c r="BJD102" s="554"/>
      <c r="BJE102" s="554"/>
      <c r="BJF102" s="554"/>
      <c r="BJG102" s="554"/>
      <c r="BJH102" s="554"/>
      <c r="BJI102" s="554"/>
      <c r="BJJ102" s="554"/>
      <c r="BJK102" s="554"/>
      <c r="BJL102" s="554"/>
      <c r="BJM102" s="554"/>
      <c r="BJN102" s="554"/>
      <c r="BJO102" s="554"/>
      <c r="BJP102" s="554"/>
      <c r="BJQ102" s="554"/>
      <c r="BJR102" s="554"/>
      <c r="BJS102" s="554"/>
      <c r="BJT102" s="554"/>
      <c r="BJU102" s="554"/>
      <c r="BJV102" s="554"/>
      <c r="BJW102" s="554"/>
      <c r="BJX102" s="554"/>
      <c r="BJY102" s="554"/>
      <c r="BJZ102" s="554"/>
      <c r="BKA102" s="554"/>
      <c r="BKB102" s="554"/>
      <c r="BKC102" s="554"/>
      <c r="BKD102" s="554"/>
      <c r="BKE102" s="554"/>
      <c r="BKF102" s="554"/>
      <c r="BKG102" s="554"/>
      <c r="BKH102" s="554"/>
      <c r="BKI102" s="554"/>
      <c r="BKJ102" s="554"/>
      <c r="BKK102" s="554"/>
      <c r="BKL102" s="554"/>
      <c r="BKM102" s="554"/>
      <c r="BKN102" s="554"/>
      <c r="BKO102" s="554"/>
      <c r="BKP102" s="554"/>
      <c r="BKQ102" s="554"/>
      <c r="BKR102" s="554"/>
      <c r="BKS102" s="554"/>
      <c r="BKT102" s="554"/>
      <c r="BKU102" s="554"/>
      <c r="BKV102" s="554"/>
      <c r="BKW102" s="554"/>
      <c r="BKX102" s="554"/>
      <c r="BKY102" s="554"/>
      <c r="BKZ102" s="554"/>
      <c r="BLA102" s="554"/>
      <c r="BLB102" s="554"/>
      <c r="BLC102" s="554"/>
      <c r="BLD102" s="554"/>
      <c r="BLE102" s="554"/>
      <c r="BLF102" s="554"/>
      <c r="BLG102" s="554"/>
      <c r="BLH102" s="554"/>
      <c r="BLI102" s="554"/>
      <c r="BLJ102" s="554"/>
      <c r="BLK102" s="554"/>
      <c r="BLL102" s="554"/>
      <c r="BLM102" s="554"/>
      <c r="BLN102" s="554"/>
      <c r="BLO102" s="554"/>
      <c r="BLP102" s="554"/>
      <c r="BLQ102" s="554"/>
      <c r="BLR102" s="554"/>
      <c r="BLS102" s="554"/>
      <c r="BLT102" s="554"/>
      <c r="BLU102" s="554"/>
      <c r="BLV102" s="554"/>
      <c r="BLW102" s="554"/>
      <c r="BLX102" s="554"/>
      <c r="BLY102" s="554"/>
      <c r="BLZ102" s="554"/>
      <c r="BMA102" s="554"/>
      <c r="BMB102" s="554"/>
      <c r="BMC102" s="554"/>
      <c r="BMD102" s="554"/>
      <c r="BME102" s="554"/>
      <c r="BMF102" s="554"/>
      <c r="BMG102" s="554"/>
      <c r="BMH102" s="554"/>
      <c r="BMI102" s="554"/>
      <c r="BMJ102" s="554"/>
      <c r="BMK102" s="554"/>
      <c r="BML102" s="554"/>
      <c r="BMM102" s="554"/>
      <c r="BMN102" s="554"/>
      <c r="BMO102" s="554"/>
      <c r="BMP102" s="554"/>
      <c r="BMQ102" s="554"/>
      <c r="BMR102" s="554"/>
      <c r="BMS102" s="554"/>
      <c r="BMT102" s="554"/>
      <c r="BMU102" s="554"/>
      <c r="BMV102" s="554"/>
      <c r="BMW102" s="554"/>
      <c r="BMX102" s="554"/>
      <c r="BMY102" s="554"/>
      <c r="BMZ102" s="554"/>
      <c r="BNA102" s="554"/>
      <c r="BNB102" s="554"/>
      <c r="BNC102" s="554"/>
      <c r="BND102" s="554"/>
      <c r="BNE102" s="554"/>
      <c r="BNF102" s="554"/>
      <c r="BNG102" s="554"/>
      <c r="BNH102" s="554"/>
      <c r="BNI102" s="554"/>
      <c r="BNJ102" s="554"/>
      <c r="BNK102" s="554"/>
      <c r="BNL102" s="554"/>
      <c r="BNM102" s="554"/>
      <c r="BNN102" s="554"/>
      <c r="BNO102" s="554"/>
      <c r="BNP102" s="554"/>
      <c r="BNQ102" s="554"/>
      <c r="BNR102" s="554"/>
      <c r="BNS102" s="554"/>
      <c r="BNT102" s="554"/>
      <c r="BNU102" s="554"/>
      <c r="BNV102" s="554"/>
      <c r="BNW102" s="554"/>
      <c r="BNX102" s="554"/>
      <c r="BNY102" s="554"/>
      <c r="BNZ102" s="554"/>
      <c r="BOA102" s="554"/>
      <c r="BOB102" s="554"/>
      <c r="BOC102" s="554"/>
      <c r="BOD102" s="554"/>
      <c r="BOE102" s="554"/>
      <c r="BOF102" s="554"/>
      <c r="BOG102" s="554"/>
      <c r="BOH102" s="554"/>
      <c r="BOI102" s="554"/>
      <c r="BOJ102" s="554"/>
      <c r="BOK102" s="554"/>
      <c r="BOL102" s="554"/>
      <c r="BOM102" s="554"/>
      <c r="BON102" s="554"/>
      <c r="BOO102" s="554"/>
      <c r="BOP102" s="554"/>
      <c r="BOQ102" s="554"/>
      <c r="BOR102" s="554"/>
      <c r="BOS102" s="554"/>
      <c r="BOT102" s="554"/>
      <c r="BOU102" s="554"/>
      <c r="BOV102" s="554"/>
      <c r="BOW102" s="554"/>
      <c r="BOX102" s="554"/>
      <c r="BOY102" s="554"/>
      <c r="BOZ102" s="554"/>
      <c r="BPA102" s="554"/>
      <c r="BPB102" s="554"/>
      <c r="BPC102" s="554"/>
      <c r="BPD102" s="554"/>
      <c r="BPE102" s="554"/>
      <c r="BPF102" s="554"/>
      <c r="BPG102" s="554"/>
      <c r="BPH102" s="554"/>
      <c r="BPI102" s="554"/>
      <c r="BPJ102" s="554"/>
      <c r="BPK102" s="554"/>
      <c r="BPL102" s="554"/>
      <c r="BPM102" s="554"/>
      <c r="BPN102" s="554"/>
      <c r="BPO102" s="554"/>
      <c r="BPP102" s="554"/>
      <c r="BPQ102" s="554"/>
      <c r="BPR102" s="554"/>
      <c r="BPS102" s="554"/>
      <c r="BPT102" s="554"/>
      <c r="BPU102" s="554"/>
      <c r="BPV102" s="554"/>
      <c r="BPW102" s="554"/>
      <c r="BPX102" s="554"/>
      <c r="BPY102" s="554"/>
      <c r="BPZ102" s="554"/>
      <c r="BQA102" s="554"/>
      <c r="BQB102" s="554"/>
      <c r="BQC102" s="554"/>
      <c r="BQD102" s="554"/>
      <c r="BQE102" s="554"/>
      <c r="BQF102" s="554"/>
      <c r="BQG102" s="554"/>
      <c r="BQH102" s="554"/>
      <c r="BQI102" s="554"/>
      <c r="BQJ102" s="554"/>
      <c r="BQK102" s="554"/>
      <c r="BQL102" s="554"/>
      <c r="BQM102" s="554"/>
      <c r="BQN102" s="554"/>
      <c r="BQO102" s="554"/>
      <c r="BQP102" s="554"/>
      <c r="BQQ102" s="554"/>
      <c r="BQR102" s="554"/>
      <c r="BQS102" s="554"/>
      <c r="BQT102" s="554"/>
      <c r="BQU102" s="554"/>
      <c r="BQV102" s="554"/>
      <c r="BQW102" s="554"/>
      <c r="BQX102" s="554"/>
      <c r="BQY102" s="554"/>
      <c r="BQZ102" s="554"/>
      <c r="BRA102" s="554"/>
      <c r="BRB102" s="554"/>
      <c r="BRC102" s="554"/>
      <c r="BRD102" s="554"/>
      <c r="BRE102" s="554"/>
      <c r="BRF102" s="554"/>
      <c r="BRG102" s="554"/>
      <c r="BRH102" s="554"/>
      <c r="BRI102" s="554"/>
      <c r="BRJ102" s="554"/>
      <c r="BRK102" s="554"/>
      <c r="BRL102" s="554"/>
      <c r="BRM102" s="554"/>
      <c r="BRN102" s="554"/>
      <c r="BRO102" s="554"/>
      <c r="BRP102" s="554"/>
      <c r="BRQ102" s="554"/>
      <c r="BRR102" s="554"/>
      <c r="BRS102" s="554"/>
      <c r="BRT102" s="554"/>
      <c r="BRU102" s="554"/>
      <c r="BRV102" s="554"/>
      <c r="BRW102" s="554"/>
      <c r="BRX102" s="554"/>
      <c r="BRY102" s="554"/>
      <c r="BRZ102" s="554"/>
      <c r="BSA102" s="554"/>
      <c r="BSB102" s="554"/>
      <c r="BSC102" s="554"/>
      <c r="BSD102" s="554"/>
      <c r="BSE102" s="554"/>
      <c r="BSF102" s="554"/>
      <c r="BSG102" s="554"/>
      <c r="BSH102" s="554"/>
      <c r="BSI102" s="554"/>
      <c r="BSJ102" s="554"/>
      <c r="BSK102" s="554"/>
      <c r="BSL102" s="554"/>
      <c r="BSM102" s="554"/>
      <c r="BSN102" s="554"/>
      <c r="BSO102" s="554"/>
      <c r="BSP102" s="554"/>
      <c r="BSQ102" s="554"/>
      <c r="BSR102" s="554"/>
      <c r="BSS102" s="554"/>
      <c r="BST102" s="554"/>
      <c r="BSU102" s="554"/>
      <c r="BSV102" s="554"/>
      <c r="BSW102" s="554"/>
      <c r="BSX102" s="554"/>
      <c r="BSY102" s="554"/>
      <c r="BSZ102" s="554"/>
      <c r="BTA102" s="554"/>
      <c r="BTB102" s="554"/>
      <c r="BTC102" s="554"/>
      <c r="BTD102" s="554"/>
      <c r="BTE102" s="554"/>
      <c r="BTF102" s="554"/>
      <c r="BTG102" s="554"/>
      <c r="BTH102" s="554"/>
      <c r="BTI102" s="554"/>
      <c r="BTJ102" s="554"/>
      <c r="BTK102" s="554"/>
      <c r="BTL102" s="554"/>
      <c r="BTM102" s="554"/>
      <c r="BTN102" s="554"/>
      <c r="BTO102" s="554"/>
      <c r="BTP102" s="554"/>
      <c r="BTQ102" s="554"/>
      <c r="BTR102" s="554"/>
      <c r="BTS102" s="554"/>
      <c r="BTT102" s="554"/>
      <c r="BTU102" s="554"/>
      <c r="BTV102" s="554"/>
      <c r="BTW102" s="554"/>
      <c r="BTX102" s="554"/>
      <c r="BTY102" s="554"/>
      <c r="BTZ102" s="554"/>
      <c r="BUA102" s="554"/>
      <c r="BUB102" s="554"/>
      <c r="BUC102" s="554"/>
      <c r="BUD102" s="554"/>
      <c r="BUE102" s="554"/>
      <c r="BUF102" s="554"/>
      <c r="BUG102" s="554"/>
      <c r="BUH102" s="554"/>
      <c r="BUI102" s="554"/>
      <c r="BUJ102" s="554"/>
      <c r="BUK102" s="554"/>
      <c r="BUL102" s="554"/>
      <c r="BUM102" s="554"/>
      <c r="BUN102" s="554"/>
      <c r="BUO102" s="554"/>
      <c r="BUP102" s="554"/>
      <c r="BUQ102" s="554"/>
      <c r="BUR102" s="554"/>
      <c r="BUS102" s="554"/>
      <c r="BUT102" s="554"/>
      <c r="BUU102" s="554"/>
      <c r="BUV102" s="554"/>
      <c r="BUW102" s="554"/>
      <c r="BUX102" s="554"/>
      <c r="BUY102" s="554"/>
      <c r="BUZ102" s="554"/>
      <c r="BVA102" s="554"/>
      <c r="BVB102" s="554"/>
      <c r="BVC102" s="554"/>
      <c r="BVD102" s="554"/>
      <c r="BVE102" s="554"/>
      <c r="BVF102" s="554"/>
      <c r="BVG102" s="554"/>
      <c r="BVH102" s="554"/>
      <c r="BVI102" s="554"/>
      <c r="BVJ102" s="554"/>
      <c r="BVK102" s="554"/>
      <c r="BVL102" s="554"/>
      <c r="BVM102" s="554"/>
      <c r="BVN102" s="554"/>
      <c r="BVO102" s="554"/>
      <c r="BVP102" s="554"/>
      <c r="BVQ102" s="554"/>
      <c r="BVR102" s="554"/>
      <c r="BVS102" s="554"/>
      <c r="BVT102" s="554"/>
      <c r="BVU102" s="554"/>
      <c r="BVV102" s="554"/>
      <c r="BVW102" s="554"/>
      <c r="BVX102" s="554"/>
      <c r="BVY102" s="554"/>
      <c r="BVZ102" s="554"/>
      <c r="BWA102" s="554"/>
      <c r="BWB102" s="554"/>
      <c r="BWC102" s="554"/>
      <c r="BWD102" s="554"/>
      <c r="BWE102" s="554"/>
      <c r="BWF102" s="554"/>
      <c r="BWG102" s="554"/>
      <c r="BWH102" s="554"/>
      <c r="BWI102" s="554"/>
      <c r="BWJ102" s="554"/>
      <c r="BWK102" s="554"/>
      <c r="BWL102" s="554"/>
      <c r="BWM102" s="554"/>
      <c r="BWN102" s="554"/>
      <c r="BWO102" s="554"/>
      <c r="BWP102" s="554"/>
      <c r="BWQ102" s="554"/>
      <c r="BWR102" s="554"/>
      <c r="BWS102" s="554"/>
      <c r="BWT102" s="554"/>
      <c r="BWU102" s="554"/>
      <c r="BWV102" s="554"/>
      <c r="BWW102" s="554"/>
      <c r="BWX102" s="554"/>
      <c r="BWY102" s="554"/>
      <c r="BWZ102" s="554"/>
      <c r="BXA102" s="554"/>
      <c r="BXB102" s="554"/>
      <c r="BXC102" s="554"/>
      <c r="BXD102" s="554"/>
      <c r="BXE102" s="554"/>
      <c r="BXF102" s="554"/>
      <c r="BXG102" s="554"/>
      <c r="BXH102" s="554"/>
      <c r="BXI102" s="554"/>
      <c r="BXJ102" s="554"/>
      <c r="BXK102" s="554"/>
      <c r="BXL102" s="554"/>
      <c r="BXM102" s="554"/>
      <c r="BXN102" s="554"/>
      <c r="BXO102" s="554"/>
      <c r="BXP102" s="554"/>
      <c r="BXQ102" s="554"/>
      <c r="BXR102" s="554"/>
      <c r="BXS102" s="554"/>
      <c r="BXT102" s="554"/>
      <c r="BXU102" s="554"/>
      <c r="BXV102" s="554"/>
      <c r="BXW102" s="554"/>
      <c r="BXX102" s="554"/>
      <c r="BXY102" s="554"/>
      <c r="BXZ102" s="554"/>
      <c r="BYA102" s="554"/>
      <c r="BYB102" s="554"/>
      <c r="BYC102" s="554"/>
      <c r="BYD102" s="554"/>
      <c r="BYE102" s="554"/>
      <c r="BYF102" s="554"/>
      <c r="BYG102" s="554"/>
      <c r="BYH102" s="554"/>
      <c r="BYI102" s="554"/>
      <c r="BYJ102" s="554"/>
      <c r="BYK102" s="554"/>
      <c r="BYL102" s="554"/>
      <c r="BYM102" s="554"/>
      <c r="BYN102" s="554"/>
      <c r="BYO102" s="554"/>
      <c r="BYP102" s="554"/>
      <c r="BYQ102" s="554"/>
      <c r="BYR102" s="554"/>
      <c r="BYS102" s="554"/>
      <c r="BYT102" s="554"/>
      <c r="BYU102" s="554"/>
      <c r="BYV102" s="554"/>
      <c r="BYW102" s="554"/>
      <c r="BYX102" s="554"/>
      <c r="BYY102" s="554"/>
      <c r="BYZ102" s="554"/>
      <c r="BZA102" s="554"/>
      <c r="BZB102" s="554"/>
      <c r="BZC102" s="554"/>
      <c r="BZD102" s="554"/>
      <c r="BZE102" s="554"/>
      <c r="BZF102" s="554"/>
      <c r="BZG102" s="554"/>
      <c r="BZH102" s="554"/>
      <c r="BZI102" s="554"/>
      <c r="BZJ102" s="554"/>
      <c r="BZK102" s="554"/>
      <c r="BZL102" s="554"/>
      <c r="BZM102" s="554"/>
      <c r="BZN102" s="554"/>
      <c r="BZO102" s="554"/>
      <c r="BZP102" s="554"/>
      <c r="BZQ102" s="554"/>
      <c r="BZR102" s="554"/>
      <c r="BZS102" s="554"/>
      <c r="BZT102" s="554"/>
      <c r="BZU102" s="554"/>
      <c r="BZV102" s="554"/>
      <c r="BZW102" s="554"/>
      <c r="BZX102" s="554"/>
      <c r="BZY102" s="554"/>
      <c r="BZZ102" s="554"/>
      <c r="CAA102" s="554"/>
      <c r="CAB102" s="554"/>
      <c r="CAC102" s="554"/>
      <c r="CAD102" s="554"/>
      <c r="CAE102" s="554"/>
      <c r="CAF102" s="554"/>
      <c r="CAG102" s="554"/>
      <c r="CAH102" s="554"/>
      <c r="CAI102" s="554"/>
      <c r="CAJ102" s="554"/>
      <c r="CAK102" s="554"/>
      <c r="CAL102" s="554"/>
      <c r="CAM102" s="554"/>
      <c r="CAN102" s="554"/>
      <c r="CAO102" s="554"/>
      <c r="CAP102" s="554"/>
      <c r="CAQ102" s="554"/>
      <c r="CAR102" s="554"/>
      <c r="CAS102" s="554"/>
      <c r="CAT102" s="554"/>
      <c r="CAU102" s="554"/>
      <c r="CAV102" s="554"/>
      <c r="CAW102" s="554"/>
      <c r="CAX102" s="554"/>
      <c r="CAY102" s="554"/>
      <c r="CAZ102" s="554"/>
      <c r="CBA102" s="554"/>
      <c r="CBB102" s="554"/>
      <c r="CBC102" s="554"/>
      <c r="CBD102" s="554"/>
      <c r="CBE102" s="554"/>
      <c r="CBF102" s="554"/>
      <c r="CBG102" s="554"/>
      <c r="CBH102" s="554"/>
      <c r="CBI102" s="554"/>
      <c r="CBJ102" s="554"/>
      <c r="CBK102" s="554"/>
      <c r="CBL102" s="554"/>
      <c r="CBM102" s="554"/>
      <c r="CBN102" s="554"/>
      <c r="CBO102" s="554"/>
      <c r="CBP102" s="554"/>
      <c r="CBQ102" s="554"/>
      <c r="CBR102" s="554"/>
      <c r="CBS102" s="554"/>
      <c r="CBT102" s="554"/>
      <c r="CBU102" s="554"/>
      <c r="CBV102" s="554"/>
      <c r="CBW102" s="554"/>
      <c r="CBX102" s="554"/>
      <c r="CBY102" s="554"/>
      <c r="CBZ102" s="554"/>
      <c r="CCA102" s="554"/>
      <c r="CCB102" s="554"/>
      <c r="CCC102" s="554"/>
      <c r="CCD102" s="554"/>
      <c r="CCE102" s="554"/>
      <c r="CCF102" s="554"/>
      <c r="CCG102" s="554"/>
      <c r="CCH102" s="554"/>
      <c r="CCI102" s="554"/>
      <c r="CCJ102" s="554"/>
      <c r="CCK102" s="554"/>
      <c r="CCL102" s="554"/>
      <c r="CCM102" s="554"/>
      <c r="CCN102" s="554"/>
      <c r="CCO102" s="554"/>
      <c r="CCP102" s="554"/>
      <c r="CCQ102" s="554"/>
      <c r="CCR102" s="554"/>
      <c r="CCS102" s="554"/>
      <c r="CCT102" s="554"/>
      <c r="CCU102" s="554"/>
      <c r="CCV102" s="554"/>
      <c r="CCW102" s="554"/>
      <c r="CCX102" s="554"/>
      <c r="CCY102" s="554"/>
      <c r="CCZ102" s="554"/>
      <c r="CDA102" s="554"/>
      <c r="CDB102" s="554"/>
      <c r="CDC102" s="554"/>
      <c r="CDD102" s="554"/>
      <c r="CDE102" s="554"/>
      <c r="CDF102" s="554"/>
      <c r="CDG102" s="554"/>
      <c r="CDH102" s="554"/>
      <c r="CDI102" s="554"/>
      <c r="CDJ102" s="554"/>
      <c r="CDK102" s="554"/>
      <c r="CDL102" s="554"/>
      <c r="CDM102" s="554"/>
      <c r="CDN102" s="554"/>
      <c r="CDO102" s="554"/>
      <c r="CDP102" s="554"/>
      <c r="CDQ102" s="554"/>
      <c r="CDR102" s="554"/>
      <c r="CDS102" s="554"/>
      <c r="CDT102" s="554"/>
      <c r="CDU102" s="554"/>
      <c r="CDV102" s="554"/>
      <c r="CDW102" s="554"/>
      <c r="CDX102" s="554"/>
      <c r="CDY102" s="554"/>
      <c r="CDZ102" s="554"/>
      <c r="CEA102" s="554"/>
      <c r="CEB102" s="554"/>
      <c r="CEC102" s="554"/>
      <c r="CED102" s="554"/>
      <c r="CEE102" s="554"/>
      <c r="CEF102" s="554"/>
      <c r="CEG102" s="554"/>
      <c r="CEH102" s="554"/>
      <c r="CEI102" s="554"/>
      <c r="CEJ102" s="554"/>
      <c r="CEK102" s="554"/>
      <c r="CEL102" s="554"/>
      <c r="CEM102" s="554"/>
      <c r="CEN102" s="554"/>
      <c r="CEO102" s="554"/>
      <c r="CEP102" s="554"/>
      <c r="CEQ102" s="554"/>
      <c r="CER102" s="554"/>
      <c r="CES102" s="554"/>
      <c r="CET102" s="554"/>
      <c r="CEU102" s="554"/>
      <c r="CEV102" s="554"/>
      <c r="CEW102" s="554"/>
      <c r="CEX102" s="554"/>
      <c r="CEY102" s="554"/>
      <c r="CEZ102" s="554"/>
      <c r="CFA102" s="554"/>
      <c r="CFB102" s="554"/>
      <c r="CFC102" s="554"/>
      <c r="CFD102" s="554"/>
      <c r="CFE102" s="554"/>
      <c r="CFF102" s="554"/>
      <c r="CFG102" s="554"/>
      <c r="CFH102" s="554"/>
      <c r="CFI102" s="554"/>
      <c r="CFJ102" s="554"/>
      <c r="CFK102" s="554"/>
      <c r="CFL102" s="554"/>
      <c r="CFM102" s="554"/>
      <c r="CFN102" s="554"/>
      <c r="CFO102" s="554"/>
      <c r="CFP102" s="554"/>
      <c r="CFQ102" s="554"/>
      <c r="CFR102" s="554"/>
      <c r="CFS102" s="554"/>
      <c r="CFT102" s="554"/>
      <c r="CFU102" s="554"/>
      <c r="CFV102" s="554"/>
      <c r="CFW102" s="554"/>
      <c r="CFX102" s="554"/>
      <c r="CFY102" s="554"/>
      <c r="CFZ102" s="554"/>
      <c r="CGA102" s="554"/>
      <c r="CGB102" s="554"/>
      <c r="CGC102" s="554"/>
      <c r="CGD102" s="554"/>
      <c r="CGE102" s="554"/>
      <c r="CGF102" s="554"/>
      <c r="CGG102" s="554"/>
      <c r="CGH102" s="554"/>
      <c r="CGI102" s="554"/>
      <c r="CGJ102" s="554"/>
      <c r="CGK102" s="554"/>
      <c r="CGL102" s="554"/>
      <c r="CGM102" s="554"/>
      <c r="CGN102" s="554"/>
      <c r="CGO102" s="554"/>
      <c r="CGP102" s="554"/>
      <c r="CGQ102" s="554"/>
      <c r="CGR102" s="554"/>
      <c r="CGS102" s="554"/>
      <c r="CGT102" s="554"/>
      <c r="CGU102" s="554"/>
      <c r="CGV102" s="554"/>
      <c r="CGW102" s="554"/>
      <c r="CGX102" s="554"/>
      <c r="CGY102" s="554"/>
      <c r="CGZ102" s="554"/>
      <c r="CHA102" s="554"/>
      <c r="CHB102" s="554"/>
      <c r="CHC102" s="554"/>
      <c r="CHD102" s="554"/>
      <c r="CHE102" s="554"/>
      <c r="CHF102" s="554"/>
      <c r="CHG102" s="554"/>
      <c r="CHH102" s="554"/>
      <c r="CHI102" s="554"/>
      <c r="CHJ102" s="554"/>
      <c r="CHK102" s="554"/>
      <c r="CHL102" s="554"/>
      <c r="CHM102" s="554"/>
      <c r="CHN102" s="554"/>
      <c r="CHO102" s="554"/>
      <c r="CHP102" s="554"/>
      <c r="CHQ102" s="554"/>
      <c r="CHR102" s="554"/>
      <c r="CHS102" s="554"/>
      <c r="CHT102" s="554"/>
      <c r="CHU102" s="554"/>
      <c r="CHV102" s="554"/>
      <c r="CHW102" s="554"/>
      <c r="CHX102" s="554"/>
      <c r="CHY102" s="554"/>
      <c r="CHZ102" s="554"/>
      <c r="CIA102" s="554"/>
      <c r="CIB102" s="554"/>
      <c r="CIC102" s="554"/>
      <c r="CID102" s="554"/>
      <c r="CIE102" s="554"/>
      <c r="CIF102" s="554"/>
      <c r="CIG102" s="554"/>
      <c r="CIH102" s="554"/>
      <c r="CII102" s="554"/>
      <c r="CIJ102" s="554"/>
      <c r="CIK102" s="554"/>
      <c r="CIL102" s="554"/>
      <c r="CIM102" s="554"/>
      <c r="CIN102" s="554"/>
      <c r="CIO102" s="554"/>
      <c r="CIP102" s="554"/>
      <c r="CIQ102" s="554"/>
      <c r="CIR102" s="554"/>
      <c r="CIS102" s="554"/>
      <c r="CIT102" s="554"/>
      <c r="CIU102" s="554"/>
      <c r="CIV102" s="554"/>
      <c r="CIW102" s="554"/>
      <c r="CIX102" s="554"/>
      <c r="CIY102" s="554"/>
      <c r="CIZ102" s="554"/>
      <c r="CJA102" s="554"/>
      <c r="CJB102" s="554"/>
      <c r="CJC102" s="554"/>
      <c r="CJD102" s="554"/>
      <c r="CJE102" s="554"/>
      <c r="CJF102" s="554"/>
      <c r="CJG102" s="554"/>
      <c r="CJH102" s="554"/>
      <c r="CJI102" s="554"/>
      <c r="CJJ102" s="554"/>
      <c r="CJK102" s="554"/>
      <c r="CJL102" s="554"/>
      <c r="CJM102" s="554"/>
      <c r="CJN102" s="554"/>
      <c r="CJO102" s="554"/>
      <c r="CJP102" s="554"/>
      <c r="CJQ102" s="554"/>
      <c r="CJR102" s="554"/>
      <c r="CJS102" s="554"/>
      <c r="CJT102" s="554"/>
      <c r="CJU102" s="554"/>
      <c r="CJV102" s="554"/>
      <c r="CJW102" s="554"/>
      <c r="CJX102" s="554"/>
      <c r="CJY102" s="554"/>
      <c r="CJZ102" s="554"/>
      <c r="CKA102" s="554"/>
      <c r="CKB102" s="554"/>
      <c r="CKC102" s="554"/>
      <c r="CKD102" s="554"/>
      <c r="CKE102" s="554"/>
      <c r="CKF102" s="554"/>
      <c r="CKG102" s="554"/>
      <c r="CKH102" s="554"/>
      <c r="CKI102" s="554"/>
      <c r="CKJ102" s="554"/>
      <c r="CKK102" s="554"/>
      <c r="CKL102" s="554"/>
      <c r="CKM102" s="554"/>
      <c r="CKN102" s="554"/>
      <c r="CKO102" s="554"/>
      <c r="CKP102" s="554"/>
      <c r="CKQ102" s="554"/>
      <c r="CKR102" s="554"/>
      <c r="CKS102" s="554"/>
      <c r="CKT102" s="554"/>
      <c r="CKU102" s="554"/>
      <c r="CKV102" s="554"/>
      <c r="CKW102" s="554"/>
      <c r="CKX102" s="554"/>
      <c r="CKY102" s="554"/>
      <c r="CKZ102" s="554"/>
      <c r="CLA102" s="554"/>
      <c r="CLB102" s="554"/>
      <c r="CLC102" s="554"/>
      <c r="CLD102" s="554"/>
      <c r="CLE102" s="554"/>
      <c r="CLF102" s="554"/>
      <c r="CLG102" s="554"/>
      <c r="CLH102" s="554"/>
      <c r="CLI102" s="554"/>
      <c r="CLJ102" s="554"/>
      <c r="CLK102" s="554"/>
      <c r="CLL102" s="554"/>
      <c r="CLM102" s="554"/>
      <c r="CLN102" s="554"/>
      <c r="CLO102" s="554"/>
      <c r="CLP102" s="554"/>
      <c r="CLQ102" s="554"/>
      <c r="CLR102" s="554"/>
      <c r="CLS102" s="554"/>
      <c r="CLT102" s="554"/>
      <c r="CLU102" s="554"/>
      <c r="CLV102" s="554"/>
      <c r="CLW102" s="554"/>
      <c r="CLX102" s="554"/>
      <c r="CLY102" s="554"/>
      <c r="CLZ102" s="554"/>
      <c r="CMA102" s="554"/>
      <c r="CMB102" s="554"/>
      <c r="CMC102" s="554"/>
      <c r="CMD102" s="554"/>
      <c r="CME102" s="554"/>
      <c r="CMF102" s="554"/>
      <c r="CMG102" s="554"/>
      <c r="CMH102" s="554"/>
      <c r="CMI102" s="554"/>
      <c r="CMJ102" s="554"/>
      <c r="CMK102" s="554"/>
      <c r="CML102" s="554"/>
      <c r="CMM102" s="554"/>
      <c r="CMN102" s="554"/>
      <c r="CMO102" s="554"/>
      <c r="CMP102" s="554"/>
      <c r="CMQ102" s="554"/>
      <c r="CMR102" s="554"/>
      <c r="CMS102" s="554"/>
      <c r="CMT102" s="554"/>
      <c r="CMU102" s="554"/>
      <c r="CMV102" s="554"/>
      <c r="CMW102" s="554"/>
      <c r="CMX102" s="554"/>
      <c r="CMY102" s="554"/>
      <c r="CMZ102" s="554"/>
      <c r="CNA102" s="554"/>
      <c r="CNB102" s="554"/>
      <c r="CNC102" s="554"/>
      <c r="CND102" s="554"/>
      <c r="CNE102" s="554"/>
      <c r="CNF102" s="554"/>
      <c r="CNG102" s="554"/>
      <c r="CNH102" s="554"/>
      <c r="CNI102" s="554"/>
      <c r="CNJ102" s="554"/>
      <c r="CNK102" s="554"/>
      <c r="CNL102" s="554"/>
      <c r="CNM102" s="554"/>
      <c r="CNN102" s="554"/>
      <c r="CNO102" s="554"/>
      <c r="CNP102" s="554"/>
      <c r="CNQ102" s="554"/>
      <c r="CNR102" s="554"/>
      <c r="CNS102" s="554"/>
      <c r="CNT102" s="554"/>
      <c r="CNU102" s="554"/>
      <c r="CNV102" s="554"/>
      <c r="CNW102" s="554"/>
      <c r="CNX102" s="554"/>
      <c r="CNY102" s="554"/>
      <c r="CNZ102" s="554"/>
      <c r="COA102" s="554"/>
      <c r="COB102" s="554"/>
      <c r="COC102" s="554"/>
      <c r="COD102" s="554"/>
      <c r="COE102" s="554"/>
      <c r="COF102" s="554"/>
      <c r="COG102" s="554"/>
      <c r="COH102" s="554"/>
      <c r="COI102" s="554"/>
      <c r="COJ102" s="554"/>
      <c r="COK102" s="554"/>
      <c r="COL102" s="554"/>
      <c r="COM102" s="554"/>
      <c r="CON102" s="554"/>
      <c r="COO102" s="554"/>
      <c r="COP102" s="554"/>
      <c r="COQ102" s="554"/>
      <c r="COR102" s="554"/>
      <c r="COS102" s="554"/>
      <c r="COT102" s="554"/>
      <c r="COU102" s="554"/>
      <c r="COV102" s="554"/>
      <c r="COW102" s="554"/>
      <c r="COX102" s="554"/>
      <c r="COY102" s="554"/>
      <c r="COZ102" s="554"/>
      <c r="CPA102" s="554"/>
      <c r="CPB102" s="554"/>
      <c r="CPC102" s="554"/>
      <c r="CPD102" s="554"/>
      <c r="CPE102" s="554"/>
      <c r="CPF102" s="554"/>
      <c r="CPG102" s="554"/>
      <c r="CPH102" s="554"/>
      <c r="CPI102" s="554"/>
      <c r="CPJ102" s="554"/>
      <c r="CPK102" s="554"/>
      <c r="CPL102" s="554"/>
      <c r="CPM102" s="554"/>
      <c r="CPN102" s="554"/>
      <c r="CPO102" s="554"/>
      <c r="CPP102" s="554"/>
      <c r="CPQ102" s="554"/>
      <c r="CPR102" s="554"/>
      <c r="CPS102" s="554"/>
      <c r="CPT102" s="554"/>
      <c r="CPU102" s="554"/>
      <c r="CPV102" s="554"/>
      <c r="CPW102" s="554"/>
      <c r="CPX102" s="554"/>
      <c r="CPY102" s="554"/>
      <c r="CPZ102" s="554"/>
      <c r="CQA102" s="554"/>
      <c r="CQB102" s="554"/>
      <c r="CQC102" s="554"/>
      <c r="CQD102" s="554"/>
      <c r="CQE102" s="554"/>
      <c r="CQF102" s="554"/>
      <c r="CQG102" s="554"/>
      <c r="CQH102" s="554"/>
      <c r="CQI102" s="554"/>
      <c r="CQJ102" s="554"/>
      <c r="CQK102" s="554"/>
      <c r="CQL102" s="554"/>
      <c r="CQM102" s="554"/>
      <c r="CQN102" s="554"/>
      <c r="CQO102" s="554"/>
      <c r="CQP102" s="554"/>
      <c r="CQQ102" s="554"/>
      <c r="CQR102" s="554"/>
      <c r="CQS102" s="554"/>
      <c r="CQT102" s="554"/>
      <c r="CQU102" s="554"/>
      <c r="CQV102" s="554"/>
      <c r="CQW102" s="554"/>
      <c r="CQX102" s="554"/>
      <c r="CQY102" s="554"/>
      <c r="CQZ102" s="554"/>
      <c r="CRA102" s="554"/>
      <c r="CRB102" s="554"/>
      <c r="CRC102" s="554"/>
      <c r="CRD102" s="554"/>
      <c r="CRE102" s="554"/>
      <c r="CRF102" s="554"/>
      <c r="CRG102" s="554"/>
      <c r="CRH102" s="554"/>
      <c r="CRI102" s="554"/>
      <c r="CRJ102" s="554"/>
      <c r="CRK102" s="554"/>
      <c r="CRL102" s="554"/>
      <c r="CRM102" s="554"/>
      <c r="CRN102" s="554"/>
      <c r="CRO102" s="554"/>
      <c r="CRP102" s="554"/>
      <c r="CRQ102" s="554"/>
      <c r="CRR102" s="554"/>
      <c r="CRS102" s="554"/>
      <c r="CRT102" s="554"/>
      <c r="CRU102" s="554"/>
      <c r="CRV102" s="554"/>
      <c r="CRW102" s="554"/>
      <c r="CRX102" s="554"/>
      <c r="CRY102" s="554"/>
      <c r="CRZ102" s="554"/>
      <c r="CSA102" s="554"/>
      <c r="CSB102" s="554"/>
      <c r="CSC102" s="554"/>
      <c r="CSD102" s="554"/>
      <c r="CSE102" s="554"/>
      <c r="CSF102" s="554"/>
      <c r="CSG102" s="554"/>
      <c r="CSH102" s="554"/>
      <c r="CSI102" s="554"/>
      <c r="CSJ102" s="554"/>
      <c r="CSK102" s="554"/>
      <c r="CSL102" s="554"/>
      <c r="CSM102" s="554"/>
      <c r="CSN102" s="554"/>
      <c r="CSO102" s="554"/>
      <c r="CSP102" s="554"/>
      <c r="CSQ102" s="554"/>
      <c r="CSR102" s="554"/>
      <c r="CSS102" s="554"/>
      <c r="CST102" s="554"/>
      <c r="CSU102" s="554"/>
      <c r="CSV102" s="554"/>
      <c r="CSW102" s="554"/>
      <c r="CSX102" s="554"/>
      <c r="CSY102" s="554"/>
      <c r="CSZ102" s="554"/>
      <c r="CTA102" s="554"/>
      <c r="CTB102" s="554"/>
      <c r="CTC102" s="554"/>
      <c r="CTD102" s="554"/>
      <c r="CTE102" s="554"/>
      <c r="CTF102" s="554"/>
      <c r="CTG102" s="554"/>
      <c r="CTH102" s="554"/>
      <c r="CTI102" s="554"/>
      <c r="CTJ102" s="554"/>
      <c r="CTK102" s="554"/>
      <c r="CTL102" s="554"/>
      <c r="CTM102" s="554"/>
      <c r="CTN102" s="554"/>
      <c r="CTO102" s="554"/>
      <c r="CTP102" s="554"/>
      <c r="CTQ102" s="554"/>
      <c r="CTR102" s="554"/>
      <c r="CTS102" s="554"/>
      <c r="CTT102" s="554"/>
      <c r="CTU102" s="554"/>
      <c r="CTV102" s="554"/>
      <c r="CTW102" s="554"/>
      <c r="CTX102" s="554"/>
      <c r="CTY102" s="554"/>
      <c r="CTZ102" s="554"/>
      <c r="CUA102" s="554"/>
      <c r="CUB102" s="554"/>
      <c r="CUC102" s="554"/>
      <c r="CUD102" s="554"/>
      <c r="CUE102" s="554"/>
      <c r="CUF102" s="554"/>
      <c r="CUG102" s="554"/>
      <c r="CUH102" s="554"/>
      <c r="CUI102" s="554"/>
      <c r="CUJ102" s="554"/>
      <c r="CUK102" s="554"/>
      <c r="CUL102" s="554"/>
      <c r="CUM102" s="554"/>
      <c r="CUN102" s="554"/>
      <c r="CUO102" s="554"/>
      <c r="CUP102" s="554"/>
      <c r="CUQ102" s="554"/>
      <c r="CUR102" s="554"/>
      <c r="CUS102" s="554"/>
      <c r="CUT102" s="554"/>
      <c r="CUU102" s="554"/>
      <c r="CUV102" s="554"/>
      <c r="CUW102" s="554"/>
      <c r="CUX102" s="554"/>
      <c r="CUY102" s="554"/>
      <c r="CUZ102" s="554"/>
      <c r="CVA102" s="554"/>
      <c r="CVB102" s="554"/>
      <c r="CVC102" s="554"/>
      <c r="CVD102" s="554"/>
      <c r="CVE102" s="554"/>
      <c r="CVF102" s="554"/>
      <c r="CVG102" s="554"/>
      <c r="CVH102" s="554"/>
      <c r="CVI102" s="554"/>
      <c r="CVJ102" s="554"/>
      <c r="CVK102" s="554"/>
      <c r="CVL102" s="554"/>
      <c r="CVM102" s="554"/>
      <c r="CVN102" s="554"/>
      <c r="CVO102" s="554"/>
      <c r="CVP102" s="554"/>
      <c r="CVQ102" s="554"/>
      <c r="CVR102" s="554"/>
      <c r="CVS102" s="554"/>
      <c r="CVT102" s="554"/>
      <c r="CVU102" s="554"/>
      <c r="CVV102" s="554"/>
      <c r="CVW102" s="554"/>
      <c r="CVX102" s="554"/>
      <c r="CVY102" s="554"/>
      <c r="CVZ102" s="554"/>
      <c r="CWA102" s="554"/>
      <c r="CWB102" s="554"/>
      <c r="CWC102" s="554"/>
      <c r="CWD102" s="554"/>
      <c r="CWE102" s="554"/>
      <c r="CWF102" s="554"/>
      <c r="CWG102" s="554"/>
      <c r="CWH102" s="554"/>
      <c r="CWI102" s="554"/>
      <c r="CWJ102" s="554"/>
      <c r="CWK102" s="554"/>
      <c r="CWL102" s="554"/>
      <c r="CWM102" s="554"/>
      <c r="CWN102" s="554"/>
      <c r="CWO102" s="554"/>
      <c r="CWP102" s="554"/>
      <c r="CWQ102" s="554"/>
      <c r="CWR102" s="554"/>
      <c r="CWS102" s="554"/>
      <c r="CWT102" s="554"/>
      <c r="CWU102" s="554"/>
      <c r="CWV102" s="554"/>
      <c r="CWW102" s="554"/>
      <c r="CWX102" s="554"/>
      <c r="CWY102" s="554"/>
      <c r="CWZ102" s="554"/>
      <c r="CXA102" s="554"/>
      <c r="CXB102" s="554"/>
      <c r="CXC102" s="554"/>
      <c r="CXD102" s="554"/>
      <c r="CXE102" s="554"/>
      <c r="CXF102" s="554"/>
      <c r="CXG102" s="554"/>
      <c r="CXH102" s="554"/>
      <c r="CXI102" s="554"/>
      <c r="CXJ102" s="554"/>
      <c r="CXK102" s="554"/>
      <c r="CXL102" s="554"/>
      <c r="CXM102" s="554"/>
      <c r="CXN102" s="554"/>
      <c r="CXO102" s="554"/>
      <c r="CXP102" s="554"/>
      <c r="CXQ102" s="554"/>
      <c r="CXR102" s="554"/>
      <c r="CXS102" s="554"/>
      <c r="CXT102" s="554"/>
      <c r="CXU102" s="554"/>
      <c r="CXV102" s="554"/>
      <c r="CXW102" s="554"/>
      <c r="CXX102" s="554"/>
      <c r="CXY102" s="554"/>
      <c r="CXZ102" s="554"/>
      <c r="CYA102" s="554"/>
      <c r="CYB102" s="554"/>
      <c r="CYC102" s="554"/>
      <c r="CYD102" s="554"/>
      <c r="CYE102" s="554"/>
      <c r="CYF102" s="554"/>
      <c r="CYG102" s="554"/>
      <c r="CYH102" s="554"/>
      <c r="CYI102" s="554"/>
      <c r="CYJ102" s="554"/>
      <c r="CYK102" s="554"/>
      <c r="CYL102" s="554"/>
      <c r="CYM102" s="554"/>
      <c r="CYN102" s="554"/>
      <c r="CYO102" s="554"/>
      <c r="CYP102" s="554"/>
      <c r="CYQ102" s="554"/>
      <c r="CYR102" s="554"/>
      <c r="CYS102" s="554"/>
      <c r="CYT102" s="554"/>
      <c r="CYU102" s="554"/>
      <c r="CYV102" s="554"/>
      <c r="CYW102" s="554"/>
      <c r="CYX102" s="554"/>
      <c r="CYY102" s="554"/>
      <c r="CYZ102" s="554"/>
      <c r="CZA102" s="554"/>
      <c r="CZB102" s="554"/>
      <c r="CZC102" s="554"/>
      <c r="CZD102" s="554"/>
      <c r="CZE102" s="554"/>
      <c r="CZF102" s="554"/>
      <c r="CZG102" s="554"/>
      <c r="CZH102" s="554"/>
      <c r="CZI102" s="554"/>
      <c r="CZJ102" s="554"/>
      <c r="CZK102" s="554"/>
      <c r="CZL102" s="554"/>
      <c r="CZM102" s="554"/>
      <c r="CZN102" s="554"/>
      <c r="CZO102" s="554"/>
      <c r="CZP102" s="554"/>
      <c r="CZQ102" s="554"/>
      <c r="CZR102" s="554"/>
      <c r="CZS102" s="554"/>
      <c r="CZT102" s="554"/>
      <c r="CZU102" s="554"/>
      <c r="CZV102" s="554"/>
      <c r="CZW102" s="554"/>
      <c r="CZX102" s="554"/>
      <c r="CZY102" s="554"/>
      <c r="CZZ102" s="554"/>
      <c r="DAA102" s="554"/>
      <c r="DAB102" s="554"/>
      <c r="DAC102" s="554"/>
      <c r="DAD102" s="554"/>
      <c r="DAE102" s="554"/>
      <c r="DAF102" s="554"/>
      <c r="DAG102" s="554"/>
      <c r="DAH102" s="554"/>
      <c r="DAI102" s="554"/>
      <c r="DAJ102" s="554"/>
      <c r="DAK102" s="554"/>
      <c r="DAL102" s="554"/>
      <c r="DAM102" s="554"/>
      <c r="DAN102" s="554"/>
      <c r="DAO102" s="554"/>
      <c r="DAP102" s="554"/>
      <c r="DAQ102" s="554"/>
      <c r="DAR102" s="554"/>
      <c r="DAS102" s="554"/>
      <c r="DAT102" s="554"/>
      <c r="DAU102" s="554"/>
      <c r="DAV102" s="554"/>
      <c r="DAW102" s="554"/>
      <c r="DAX102" s="554"/>
      <c r="DAY102" s="554"/>
      <c r="DAZ102" s="554"/>
      <c r="DBA102" s="554"/>
      <c r="DBB102" s="554"/>
      <c r="DBC102" s="554"/>
      <c r="DBD102" s="554"/>
      <c r="DBE102" s="554"/>
      <c r="DBF102" s="554"/>
      <c r="DBG102" s="554"/>
      <c r="DBH102" s="554"/>
      <c r="DBI102" s="554"/>
      <c r="DBJ102" s="554"/>
      <c r="DBK102" s="554"/>
      <c r="DBL102" s="554"/>
      <c r="DBM102" s="554"/>
      <c r="DBN102" s="554"/>
      <c r="DBO102" s="554"/>
      <c r="DBP102" s="554"/>
      <c r="DBQ102" s="554"/>
      <c r="DBR102" s="554"/>
      <c r="DBS102" s="554"/>
      <c r="DBT102" s="554"/>
      <c r="DBU102" s="554"/>
      <c r="DBV102" s="554"/>
      <c r="DBW102" s="554"/>
      <c r="DBX102" s="554"/>
      <c r="DBY102" s="554"/>
      <c r="DBZ102" s="554"/>
      <c r="DCA102" s="554"/>
      <c r="DCB102" s="554"/>
      <c r="DCC102" s="554"/>
      <c r="DCD102" s="554"/>
      <c r="DCE102" s="554"/>
      <c r="DCF102" s="554"/>
      <c r="DCG102" s="554"/>
      <c r="DCH102" s="554"/>
      <c r="DCI102" s="554"/>
      <c r="DCJ102" s="554"/>
      <c r="DCK102" s="554"/>
      <c r="DCL102" s="554"/>
      <c r="DCM102" s="554"/>
      <c r="DCN102" s="554"/>
      <c r="DCO102" s="554"/>
      <c r="DCP102" s="554"/>
      <c r="DCQ102" s="554"/>
      <c r="DCR102" s="554"/>
      <c r="DCS102" s="554"/>
      <c r="DCT102" s="554"/>
      <c r="DCU102" s="554"/>
      <c r="DCV102" s="554"/>
      <c r="DCW102" s="554"/>
      <c r="DCX102" s="554"/>
      <c r="DCY102" s="554"/>
      <c r="DCZ102" s="554"/>
      <c r="DDA102" s="554"/>
      <c r="DDB102" s="554"/>
      <c r="DDC102" s="554"/>
      <c r="DDD102" s="554"/>
      <c r="DDE102" s="554"/>
      <c r="DDF102" s="554"/>
      <c r="DDG102" s="554"/>
      <c r="DDH102" s="554"/>
      <c r="DDI102" s="554"/>
      <c r="DDJ102" s="554"/>
      <c r="DDK102" s="554"/>
      <c r="DDL102" s="554"/>
      <c r="DDM102" s="554"/>
      <c r="DDN102" s="554"/>
      <c r="DDO102" s="554"/>
      <c r="DDP102" s="554"/>
      <c r="DDQ102" s="554"/>
      <c r="DDR102" s="554"/>
      <c r="DDS102" s="554"/>
      <c r="DDT102" s="554"/>
      <c r="DDU102" s="554"/>
      <c r="DDV102" s="554"/>
      <c r="DDW102" s="554"/>
      <c r="DDX102" s="554"/>
      <c r="DDY102" s="554"/>
      <c r="DDZ102" s="554"/>
      <c r="DEA102" s="554"/>
      <c r="DEB102" s="554"/>
      <c r="DEC102" s="554"/>
      <c r="DED102" s="554"/>
      <c r="DEE102" s="554"/>
      <c r="DEF102" s="554"/>
      <c r="DEG102" s="554"/>
      <c r="DEH102" s="554"/>
      <c r="DEI102" s="554"/>
      <c r="DEJ102" s="554"/>
      <c r="DEK102" s="554"/>
      <c r="DEL102" s="554"/>
      <c r="DEM102" s="554"/>
      <c r="DEN102" s="554"/>
      <c r="DEO102" s="554"/>
      <c r="DEP102" s="554"/>
      <c r="DEQ102" s="554"/>
      <c r="DER102" s="554"/>
      <c r="DES102" s="554"/>
      <c r="DET102" s="554"/>
      <c r="DEU102" s="554"/>
      <c r="DEV102" s="554"/>
      <c r="DEW102" s="554"/>
      <c r="DEX102" s="554"/>
      <c r="DEY102" s="554"/>
      <c r="DEZ102" s="554"/>
      <c r="DFA102" s="554"/>
      <c r="DFB102" s="554"/>
      <c r="DFC102" s="554"/>
      <c r="DFD102" s="554"/>
      <c r="DFE102" s="554"/>
      <c r="DFF102" s="554"/>
      <c r="DFG102" s="554"/>
      <c r="DFH102" s="554"/>
      <c r="DFI102" s="554"/>
      <c r="DFJ102" s="554"/>
      <c r="DFK102" s="554"/>
      <c r="DFL102" s="554"/>
      <c r="DFM102" s="554"/>
      <c r="DFN102" s="554"/>
      <c r="DFO102" s="554"/>
      <c r="DFP102" s="554"/>
      <c r="DFQ102" s="554"/>
      <c r="DFR102" s="554"/>
      <c r="DFS102" s="554"/>
      <c r="DFT102" s="554"/>
      <c r="DFU102" s="554"/>
      <c r="DFV102" s="554"/>
      <c r="DFW102" s="554"/>
      <c r="DFX102" s="554"/>
      <c r="DFY102" s="554"/>
      <c r="DFZ102" s="554"/>
      <c r="DGA102" s="554"/>
      <c r="DGB102" s="554"/>
      <c r="DGC102" s="554"/>
      <c r="DGD102" s="554"/>
      <c r="DGE102" s="554"/>
      <c r="DGF102" s="554"/>
      <c r="DGG102" s="554"/>
      <c r="DGH102" s="554"/>
      <c r="DGI102" s="554"/>
      <c r="DGJ102" s="554"/>
      <c r="DGK102" s="554"/>
      <c r="DGL102" s="554"/>
      <c r="DGM102" s="554"/>
      <c r="DGN102" s="554"/>
      <c r="DGO102" s="554"/>
      <c r="DGP102" s="554"/>
      <c r="DGQ102" s="554"/>
      <c r="DGR102" s="554"/>
      <c r="DGS102" s="554"/>
      <c r="DGT102" s="554"/>
      <c r="DGU102" s="554"/>
      <c r="DGV102" s="554"/>
      <c r="DGW102" s="554"/>
      <c r="DGX102" s="554"/>
      <c r="DGY102" s="554"/>
      <c r="DGZ102" s="554"/>
      <c r="DHA102" s="554"/>
      <c r="DHB102" s="554"/>
      <c r="DHC102" s="554"/>
      <c r="DHD102" s="554"/>
      <c r="DHE102" s="554"/>
      <c r="DHF102" s="554"/>
      <c r="DHG102" s="554"/>
      <c r="DHH102" s="554"/>
      <c r="DHI102" s="554"/>
      <c r="DHJ102" s="554"/>
      <c r="DHK102" s="554"/>
      <c r="DHL102" s="554"/>
      <c r="DHM102" s="554"/>
      <c r="DHN102" s="554"/>
      <c r="DHO102" s="554"/>
      <c r="DHP102" s="554"/>
      <c r="DHQ102" s="554"/>
      <c r="DHR102" s="554"/>
      <c r="DHS102" s="554"/>
      <c r="DHT102" s="554"/>
      <c r="DHU102" s="554"/>
      <c r="DHV102" s="554"/>
      <c r="DHW102" s="554"/>
      <c r="DHX102" s="554"/>
      <c r="DHY102" s="554"/>
      <c r="DHZ102" s="554"/>
      <c r="DIA102" s="554"/>
      <c r="DIB102" s="554"/>
      <c r="DIC102" s="554"/>
      <c r="DID102" s="554"/>
      <c r="DIE102" s="554"/>
      <c r="DIF102" s="554"/>
      <c r="DIG102" s="554"/>
      <c r="DIH102" s="554"/>
      <c r="DII102" s="554"/>
      <c r="DIJ102" s="554"/>
      <c r="DIK102" s="554"/>
      <c r="DIL102" s="554"/>
      <c r="DIM102" s="554"/>
      <c r="DIN102" s="554"/>
      <c r="DIO102" s="554"/>
      <c r="DIP102" s="554"/>
      <c r="DIQ102" s="554"/>
      <c r="DIR102" s="554"/>
      <c r="DIS102" s="554"/>
      <c r="DIT102" s="554"/>
      <c r="DIU102" s="554"/>
      <c r="DIV102" s="554"/>
      <c r="DIW102" s="554"/>
      <c r="DIX102" s="554"/>
      <c r="DIY102" s="554"/>
      <c r="DIZ102" s="554"/>
      <c r="DJA102" s="554"/>
      <c r="DJB102" s="554"/>
      <c r="DJC102" s="554"/>
      <c r="DJD102" s="554"/>
      <c r="DJE102" s="554"/>
      <c r="DJF102" s="554"/>
      <c r="DJG102" s="554"/>
      <c r="DJH102" s="554"/>
      <c r="DJI102" s="554"/>
      <c r="DJJ102" s="554"/>
      <c r="DJK102" s="554"/>
      <c r="DJL102" s="554"/>
      <c r="DJM102" s="554"/>
      <c r="DJN102" s="554"/>
      <c r="DJO102" s="554"/>
      <c r="DJP102" s="554"/>
      <c r="DJQ102" s="554"/>
      <c r="DJR102" s="554"/>
      <c r="DJS102" s="554"/>
      <c r="DJT102" s="554"/>
      <c r="DJU102" s="554"/>
      <c r="DJV102" s="554"/>
      <c r="DJW102" s="554"/>
      <c r="DJX102" s="554"/>
      <c r="DJY102" s="554"/>
      <c r="DJZ102" s="554"/>
      <c r="DKA102" s="554"/>
      <c r="DKB102" s="554"/>
      <c r="DKC102" s="554"/>
      <c r="DKD102" s="554"/>
      <c r="DKE102" s="554"/>
      <c r="DKF102" s="554"/>
      <c r="DKG102" s="554"/>
      <c r="DKH102" s="554"/>
      <c r="DKI102" s="554"/>
      <c r="DKJ102" s="554"/>
      <c r="DKK102" s="554"/>
      <c r="DKL102" s="554"/>
      <c r="DKM102" s="554"/>
      <c r="DKN102" s="554"/>
      <c r="DKO102" s="554"/>
      <c r="DKP102" s="554"/>
      <c r="DKQ102" s="554"/>
      <c r="DKR102" s="554"/>
      <c r="DKS102" s="554"/>
      <c r="DKT102" s="554"/>
      <c r="DKU102" s="554"/>
      <c r="DKV102" s="554"/>
      <c r="DKW102" s="554"/>
      <c r="DKX102" s="554"/>
      <c r="DKY102" s="554"/>
      <c r="DKZ102" s="554"/>
      <c r="DLA102" s="554"/>
      <c r="DLB102" s="554"/>
      <c r="DLC102" s="554"/>
      <c r="DLD102" s="554"/>
      <c r="DLE102" s="554"/>
      <c r="DLF102" s="554"/>
      <c r="DLG102" s="554"/>
      <c r="DLH102" s="554"/>
      <c r="DLI102" s="554"/>
      <c r="DLJ102" s="554"/>
      <c r="DLK102" s="554"/>
      <c r="DLL102" s="554"/>
      <c r="DLM102" s="554"/>
      <c r="DLN102" s="554"/>
      <c r="DLO102" s="554"/>
      <c r="DLP102" s="554"/>
      <c r="DLQ102" s="554"/>
      <c r="DLR102" s="554"/>
      <c r="DLS102" s="554"/>
      <c r="DLT102" s="554"/>
      <c r="DLU102" s="554"/>
      <c r="DLV102" s="554"/>
      <c r="DLW102" s="554"/>
      <c r="DLX102" s="554"/>
      <c r="DLY102" s="554"/>
      <c r="DLZ102" s="554"/>
      <c r="DMA102" s="554"/>
      <c r="DMB102" s="554"/>
      <c r="DMC102" s="554"/>
      <c r="DMD102" s="554"/>
      <c r="DME102" s="554"/>
      <c r="DMF102" s="554"/>
      <c r="DMG102" s="554"/>
      <c r="DMH102" s="554"/>
      <c r="DMI102" s="554"/>
      <c r="DMJ102" s="554"/>
      <c r="DMK102" s="554"/>
      <c r="DML102" s="554"/>
      <c r="DMM102" s="554"/>
      <c r="DMN102" s="554"/>
      <c r="DMO102" s="554"/>
      <c r="DMP102" s="554"/>
      <c r="DMQ102" s="554"/>
      <c r="DMR102" s="554"/>
      <c r="DMS102" s="554"/>
      <c r="DMT102" s="554"/>
      <c r="DMU102" s="554"/>
      <c r="DMV102" s="554"/>
      <c r="DMW102" s="554"/>
      <c r="DMX102" s="554"/>
      <c r="DMY102" s="554"/>
      <c r="DMZ102" s="554"/>
      <c r="DNA102" s="554"/>
      <c r="DNB102" s="554"/>
      <c r="DNC102" s="554"/>
      <c r="DND102" s="554"/>
      <c r="DNE102" s="554"/>
      <c r="DNF102" s="554"/>
      <c r="DNG102" s="554"/>
      <c r="DNH102" s="554"/>
      <c r="DNI102" s="554"/>
      <c r="DNJ102" s="554"/>
      <c r="DNK102" s="554"/>
      <c r="DNL102" s="554"/>
      <c r="DNM102" s="554"/>
      <c r="DNN102" s="554"/>
      <c r="DNO102" s="554"/>
      <c r="DNP102" s="554"/>
      <c r="DNQ102" s="554"/>
      <c r="DNR102" s="554"/>
      <c r="DNS102" s="554"/>
      <c r="DNT102" s="554"/>
      <c r="DNU102" s="554"/>
      <c r="DNV102" s="554"/>
      <c r="DNW102" s="554"/>
      <c r="DNX102" s="554"/>
      <c r="DNY102" s="554"/>
      <c r="DNZ102" s="554"/>
      <c r="DOA102" s="554"/>
      <c r="DOB102" s="554"/>
      <c r="DOC102" s="554"/>
      <c r="DOD102" s="554"/>
      <c r="DOE102" s="554"/>
      <c r="DOF102" s="554"/>
      <c r="DOG102" s="554"/>
      <c r="DOH102" s="554"/>
      <c r="DOI102" s="554"/>
      <c r="DOJ102" s="554"/>
      <c r="DOK102" s="554"/>
      <c r="DOL102" s="554"/>
      <c r="DOM102" s="554"/>
      <c r="DON102" s="554"/>
      <c r="DOO102" s="554"/>
      <c r="DOP102" s="554"/>
      <c r="DOQ102" s="554"/>
      <c r="DOR102" s="554"/>
      <c r="DOS102" s="554"/>
      <c r="DOT102" s="554"/>
      <c r="DOU102" s="554"/>
      <c r="DOV102" s="554"/>
      <c r="DOW102" s="554"/>
      <c r="DOX102" s="554"/>
      <c r="DOY102" s="554"/>
      <c r="DOZ102" s="554"/>
      <c r="DPA102" s="554"/>
      <c r="DPB102" s="554"/>
      <c r="DPC102" s="554"/>
      <c r="DPD102" s="554"/>
      <c r="DPE102" s="554"/>
      <c r="DPF102" s="554"/>
      <c r="DPG102" s="554"/>
      <c r="DPH102" s="554"/>
      <c r="DPI102" s="554"/>
      <c r="DPJ102" s="554"/>
      <c r="DPK102" s="554"/>
      <c r="DPL102" s="554"/>
      <c r="DPM102" s="554"/>
      <c r="DPN102" s="554"/>
      <c r="DPO102" s="554"/>
      <c r="DPP102" s="554"/>
      <c r="DPQ102" s="554"/>
      <c r="DPR102" s="554"/>
      <c r="DPS102" s="554"/>
      <c r="DPT102" s="554"/>
      <c r="DPU102" s="554"/>
      <c r="DPV102" s="554"/>
      <c r="DPW102" s="554"/>
      <c r="DPX102" s="554"/>
      <c r="DPY102" s="554"/>
      <c r="DPZ102" s="554"/>
      <c r="DQA102" s="554"/>
      <c r="DQB102" s="554"/>
      <c r="DQC102" s="554"/>
      <c r="DQD102" s="554"/>
      <c r="DQE102" s="554"/>
      <c r="DQF102" s="554"/>
      <c r="DQG102" s="554"/>
      <c r="DQH102" s="554"/>
      <c r="DQI102" s="554"/>
      <c r="DQJ102" s="554"/>
      <c r="DQK102" s="554"/>
      <c r="DQL102" s="554"/>
      <c r="DQM102" s="554"/>
      <c r="DQN102" s="554"/>
      <c r="DQO102" s="554"/>
      <c r="DQP102" s="554"/>
      <c r="DQQ102" s="554"/>
      <c r="DQR102" s="554"/>
      <c r="DQS102" s="554"/>
      <c r="DQT102" s="554"/>
      <c r="DQU102" s="554"/>
      <c r="DQV102" s="554"/>
      <c r="DQW102" s="554"/>
      <c r="DQX102" s="554"/>
      <c r="DQY102" s="554"/>
      <c r="DQZ102" s="554"/>
      <c r="DRA102" s="554"/>
      <c r="DRB102" s="554"/>
      <c r="DRC102" s="554"/>
      <c r="DRD102" s="554"/>
      <c r="DRE102" s="554"/>
      <c r="DRF102" s="554"/>
      <c r="DRG102" s="554"/>
      <c r="DRH102" s="554"/>
      <c r="DRI102" s="554"/>
      <c r="DRJ102" s="554"/>
      <c r="DRK102" s="554"/>
      <c r="DRL102" s="554"/>
      <c r="DRM102" s="554"/>
      <c r="DRN102" s="554"/>
      <c r="DRO102" s="554"/>
      <c r="DRP102" s="554"/>
      <c r="DRQ102" s="554"/>
      <c r="DRR102" s="554"/>
      <c r="DRS102" s="554"/>
      <c r="DRT102" s="554"/>
      <c r="DRU102" s="554"/>
      <c r="DRV102" s="554"/>
      <c r="DRW102" s="554"/>
      <c r="DRX102" s="554"/>
      <c r="DRY102" s="554"/>
      <c r="DRZ102" s="554"/>
      <c r="DSA102" s="554"/>
      <c r="DSB102" s="554"/>
      <c r="DSC102" s="554"/>
      <c r="DSD102" s="554"/>
      <c r="DSE102" s="554"/>
      <c r="DSF102" s="554"/>
      <c r="DSG102" s="554"/>
      <c r="DSH102" s="554"/>
      <c r="DSI102" s="554"/>
      <c r="DSJ102" s="554"/>
      <c r="DSK102" s="554"/>
      <c r="DSL102" s="554"/>
      <c r="DSM102" s="554"/>
      <c r="DSN102" s="554"/>
      <c r="DSO102" s="554"/>
      <c r="DSP102" s="554"/>
      <c r="DSQ102" s="554"/>
      <c r="DSR102" s="554"/>
      <c r="DSS102" s="554"/>
      <c r="DST102" s="554"/>
      <c r="DSU102" s="554"/>
      <c r="DSV102" s="554"/>
      <c r="DSW102" s="554"/>
      <c r="DSX102" s="554"/>
      <c r="DSY102" s="554"/>
      <c r="DSZ102" s="554"/>
      <c r="DTA102" s="554"/>
      <c r="DTB102" s="554"/>
      <c r="DTC102" s="554"/>
      <c r="DTD102" s="554"/>
      <c r="DTE102" s="554"/>
      <c r="DTF102" s="554"/>
      <c r="DTG102" s="554"/>
      <c r="DTH102" s="554"/>
      <c r="DTI102" s="554"/>
      <c r="DTJ102" s="554"/>
      <c r="DTK102" s="554"/>
      <c r="DTL102" s="554"/>
      <c r="DTM102" s="554"/>
      <c r="DTN102" s="554"/>
      <c r="DTO102" s="554"/>
      <c r="DTP102" s="554"/>
      <c r="DTQ102" s="554"/>
      <c r="DTR102" s="554"/>
      <c r="DTS102" s="554"/>
      <c r="DTT102" s="554"/>
      <c r="DTU102" s="554"/>
      <c r="DTV102" s="554"/>
      <c r="DTW102" s="554"/>
      <c r="DTX102" s="554"/>
      <c r="DTY102" s="554"/>
      <c r="DTZ102" s="554"/>
      <c r="DUA102" s="554"/>
      <c r="DUB102" s="554"/>
      <c r="DUC102" s="554"/>
      <c r="DUD102" s="554"/>
      <c r="DUE102" s="554"/>
      <c r="DUF102" s="554"/>
      <c r="DUG102" s="554"/>
      <c r="DUH102" s="554"/>
      <c r="DUI102" s="554"/>
      <c r="DUJ102" s="554"/>
      <c r="DUK102" s="554"/>
      <c r="DUL102" s="554"/>
      <c r="DUM102" s="554"/>
      <c r="DUN102" s="554"/>
      <c r="DUO102" s="554"/>
      <c r="DUP102" s="554"/>
      <c r="DUQ102" s="554"/>
      <c r="DUR102" s="554"/>
      <c r="DUS102" s="554"/>
      <c r="DUT102" s="554"/>
      <c r="DUU102" s="554"/>
      <c r="DUV102" s="554"/>
      <c r="DUW102" s="554"/>
      <c r="DUX102" s="554"/>
      <c r="DUY102" s="554"/>
      <c r="DUZ102" s="554"/>
      <c r="DVA102" s="554"/>
      <c r="DVB102" s="554"/>
      <c r="DVC102" s="554"/>
      <c r="DVD102" s="554"/>
      <c r="DVE102" s="554"/>
      <c r="DVF102" s="554"/>
      <c r="DVG102" s="554"/>
      <c r="DVH102" s="554"/>
      <c r="DVI102" s="554"/>
      <c r="DVJ102" s="554"/>
      <c r="DVK102" s="554"/>
      <c r="DVL102" s="554"/>
      <c r="DVM102" s="554"/>
      <c r="DVN102" s="554"/>
      <c r="DVO102" s="554"/>
      <c r="DVP102" s="554"/>
      <c r="DVQ102" s="554"/>
      <c r="DVR102" s="554"/>
      <c r="DVS102" s="554"/>
      <c r="DVT102" s="554"/>
      <c r="DVU102" s="554"/>
      <c r="DVV102" s="554"/>
      <c r="DVW102" s="554"/>
      <c r="DVX102" s="554"/>
      <c r="DVY102" s="554"/>
      <c r="DVZ102" s="554"/>
      <c r="DWA102" s="554"/>
      <c r="DWB102" s="554"/>
      <c r="DWC102" s="554"/>
      <c r="DWD102" s="554"/>
      <c r="DWE102" s="554"/>
      <c r="DWF102" s="554"/>
      <c r="DWG102" s="554"/>
      <c r="DWH102" s="554"/>
      <c r="DWI102" s="554"/>
      <c r="DWJ102" s="554"/>
      <c r="DWK102" s="554"/>
      <c r="DWL102" s="554"/>
      <c r="DWM102" s="554"/>
      <c r="DWN102" s="554"/>
      <c r="DWO102" s="554"/>
      <c r="DWP102" s="554"/>
      <c r="DWQ102" s="554"/>
      <c r="DWR102" s="554"/>
      <c r="DWS102" s="554"/>
      <c r="DWT102" s="554"/>
      <c r="DWU102" s="554"/>
      <c r="DWV102" s="554"/>
      <c r="DWW102" s="554"/>
      <c r="DWX102" s="554"/>
      <c r="DWY102" s="554"/>
      <c r="DWZ102" s="554"/>
      <c r="DXA102" s="554"/>
      <c r="DXB102" s="554"/>
      <c r="DXC102" s="554"/>
      <c r="DXD102" s="554"/>
      <c r="DXE102" s="554"/>
      <c r="DXF102" s="554"/>
      <c r="DXG102" s="554"/>
      <c r="DXH102" s="554"/>
      <c r="DXI102" s="554"/>
      <c r="DXJ102" s="554"/>
      <c r="DXK102" s="554"/>
      <c r="DXL102" s="554"/>
      <c r="DXM102" s="554"/>
      <c r="DXN102" s="554"/>
      <c r="DXO102" s="554"/>
      <c r="DXP102" s="554"/>
      <c r="DXQ102" s="554"/>
      <c r="DXR102" s="554"/>
      <c r="DXS102" s="554"/>
      <c r="DXT102" s="554"/>
      <c r="DXU102" s="554"/>
      <c r="DXV102" s="554"/>
      <c r="DXW102" s="554"/>
      <c r="DXX102" s="554"/>
      <c r="DXY102" s="554"/>
      <c r="DXZ102" s="554"/>
      <c r="DYA102" s="554"/>
      <c r="DYB102" s="554"/>
      <c r="DYC102" s="554"/>
      <c r="DYD102" s="554"/>
      <c r="DYE102" s="554"/>
      <c r="DYF102" s="554"/>
      <c r="DYG102" s="554"/>
      <c r="DYH102" s="554"/>
      <c r="DYI102" s="554"/>
      <c r="DYJ102" s="554"/>
      <c r="DYK102" s="554"/>
      <c r="DYL102" s="554"/>
      <c r="DYM102" s="554"/>
      <c r="DYN102" s="554"/>
      <c r="DYO102" s="554"/>
      <c r="DYP102" s="554"/>
      <c r="DYQ102" s="554"/>
      <c r="DYR102" s="554"/>
      <c r="DYS102" s="554"/>
      <c r="DYT102" s="554"/>
      <c r="DYU102" s="554"/>
      <c r="DYV102" s="554"/>
      <c r="DYW102" s="554"/>
      <c r="DYX102" s="554"/>
      <c r="DYY102" s="554"/>
      <c r="DYZ102" s="554"/>
      <c r="DZA102" s="554"/>
      <c r="DZB102" s="554"/>
      <c r="DZC102" s="554"/>
      <c r="DZD102" s="554"/>
      <c r="DZE102" s="554"/>
      <c r="DZF102" s="554"/>
      <c r="DZG102" s="554"/>
      <c r="DZH102" s="554"/>
      <c r="DZI102" s="554"/>
      <c r="DZJ102" s="554"/>
      <c r="DZK102" s="554"/>
      <c r="DZL102" s="554"/>
      <c r="DZM102" s="554"/>
      <c r="DZN102" s="554"/>
      <c r="DZO102" s="554"/>
      <c r="DZP102" s="554"/>
      <c r="DZQ102" s="554"/>
      <c r="DZR102" s="554"/>
      <c r="DZS102" s="554"/>
      <c r="DZT102" s="554"/>
      <c r="DZU102" s="554"/>
      <c r="DZV102" s="554"/>
      <c r="DZW102" s="554"/>
      <c r="DZX102" s="554"/>
      <c r="DZY102" s="554"/>
      <c r="DZZ102" s="554"/>
      <c r="EAA102" s="554"/>
      <c r="EAB102" s="554"/>
      <c r="EAC102" s="554"/>
      <c r="EAD102" s="554"/>
      <c r="EAE102" s="554"/>
      <c r="EAF102" s="554"/>
      <c r="EAG102" s="554"/>
      <c r="EAH102" s="554"/>
      <c r="EAI102" s="554"/>
      <c r="EAJ102" s="554"/>
      <c r="EAK102" s="554"/>
      <c r="EAL102" s="554"/>
      <c r="EAM102" s="554"/>
      <c r="EAN102" s="554"/>
      <c r="EAO102" s="554"/>
      <c r="EAP102" s="554"/>
      <c r="EAQ102" s="554"/>
      <c r="EAR102" s="554"/>
      <c r="EAS102" s="554"/>
      <c r="EAT102" s="554"/>
      <c r="EAU102" s="554"/>
      <c r="EAV102" s="554"/>
      <c r="EAW102" s="554"/>
      <c r="EAX102" s="554"/>
      <c r="EAY102" s="554"/>
      <c r="EAZ102" s="554"/>
      <c r="EBA102" s="554"/>
      <c r="EBB102" s="554"/>
      <c r="EBC102" s="554"/>
      <c r="EBD102" s="554"/>
      <c r="EBE102" s="554"/>
      <c r="EBF102" s="554"/>
      <c r="EBG102" s="554"/>
      <c r="EBH102" s="554"/>
      <c r="EBI102" s="554"/>
      <c r="EBJ102" s="554"/>
      <c r="EBK102" s="554"/>
      <c r="EBL102" s="554"/>
      <c r="EBM102" s="554"/>
      <c r="EBN102" s="554"/>
      <c r="EBO102" s="554"/>
      <c r="EBP102" s="554"/>
      <c r="EBQ102" s="554"/>
      <c r="EBR102" s="554"/>
      <c r="EBS102" s="554"/>
      <c r="EBT102" s="554"/>
      <c r="EBU102" s="554"/>
      <c r="EBV102" s="554"/>
      <c r="EBW102" s="554"/>
      <c r="EBX102" s="554"/>
      <c r="EBY102" s="554"/>
      <c r="EBZ102" s="554"/>
      <c r="ECA102" s="554"/>
      <c r="ECB102" s="554"/>
      <c r="ECC102" s="554"/>
      <c r="ECD102" s="554"/>
      <c r="ECE102" s="554"/>
      <c r="ECF102" s="554"/>
      <c r="ECG102" s="554"/>
      <c r="ECH102" s="554"/>
      <c r="ECI102" s="554"/>
      <c r="ECJ102" s="554"/>
      <c r="ECK102" s="554"/>
      <c r="ECL102" s="554"/>
      <c r="ECM102" s="554"/>
      <c r="ECN102" s="554"/>
      <c r="ECO102" s="554"/>
      <c r="ECP102" s="554"/>
      <c r="ECQ102" s="554"/>
      <c r="ECR102" s="554"/>
      <c r="ECS102" s="554"/>
      <c r="ECT102" s="554"/>
      <c r="ECU102" s="554"/>
      <c r="ECV102" s="554"/>
      <c r="ECW102" s="554"/>
      <c r="ECX102" s="554"/>
      <c r="ECY102" s="554"/>
      <c r="ECZ102" s="554"/>
      <c r="EDA102" s="554"/>
      <c r="EDB102" s="554"/>
      <c r="EDC102" s="554"/>
      <c r="EDD102" s="554"/>
      <c r="EDE102" s="554"/>
      <c r="EDF102" s="554"/>
      <c r="EDG102" s="554"/>
      <c r="EDH102" s="554"/>
      <c r="EDI102" s="554"/>
      <c r="EDJ102" s="554"/>
      <c r="EDK102" s="554"/>
      <c r="EDL102" s="554"/>
      <c r="EDM102" s="554"/>
      <c r="EDN102" s="554"/>
      <c r="EDO102" s="554"/>
      <c r="EDP102" s="554"/>
      <c r="EDQ102" s="554"/>
      <c r="EDR102" s="554"/>
      <c r="EDS102" s="554"/>
      <c r="EDT102" s="554"/>
      <c r="EDU102" s="554"/>
      <c r="EDV102" s="554"/>
      <c r="EDW102" s="554"/>
      <c r="EDX102" s="554"/>
      <c r="EDY102" s="554"/>
      <c r="EDZ102" s="554"/>
      <c r="EEA102" s="554"/>
      <c r="EEB102" s="554"/>
      <c r="EEC102" s="554"/>
      <c r="EED102" s="554"/>
      <c r="EEE102" s="554"/>
      <c r="EEF102" s="554"/>
      <c r="EEG102" s="554"/>
      <c r="EEH102" s="554"/>
      <c r="EEI102" s="554"/>
      <c r="EEJ102" s="554"/>
      <c r="EEK102" s="554"/>
      <c r="EEL102" s="554"/>
      <c r="EEM102" s="554"/>
      <c r="EEN102" s="554"/>
      <c r="EEO102" s="554"/>
      <c r="EEP102" s="554"/>
      <c r="EEQ102" s="554"/>
      <c r="EER102" s="554"/>
      <c r="EES102" s="554"/>
      <c r="EET102" s="554"/>
      <c r="EEU102" s="554"/>
      <c r="EEV102" s="554"/>
      <c r="EEW102" s="554"/>
      <c r="EEX102" s="554"/>
      <c r="EEY102" s="554"/>
      <c r="EEZ102" s="554"/>
      <c r="EFA102" s="554"/>
      <c r="EFB102" s="554"/>
      <c r="EFC102" s="554"/>
      <c r="EFD102" s="554"/>
      <c r="EFE102" s="554"/>
      <c r="EFF102" s="554"/>
      <c r="EFG102" s="554"/>
      <c r="EFH102" s="554"/>
      <c r="EFI102" s="554"/>
      <c r="EFJ102" s="554"/>
      <c r="EFK102" s="554"/>
      <c r="EFL102" s="554"/>
      <c r="EFM102" s="554"/>
      <c r="EFN102" s="554"/>
      <c r="EFO102" s="554"/>
      <c r="EFP102" s="554"/>
      <c r="EFQ102" s="554"/>
      <c r="EFR102" s="554"/>
      <c r="EFS102" s="554"/>
      <c r="EFT102" s="554"/>
      <c r="EFU102" s="554"/>
      <c r="EFV102" s="554"/>
      <c r="EFW102" s="554"/>
      <c r="EFX102" s="554"/>
      <c r="EFY102" s="554"/>
      <c r="EFZ102" s="554"/>
      <c r="EGA102" s="554"/>
      <c r="EGB102" s="554"/>
      <c r="EGC102" s="554"/>
      <c r="EGD102" s="554"/>
      <c r="EGE102" s="554"/>
      <c r="EGF102" s="554"/>
      <c r="EGG102" s="554"/>
      <c r="EGH102" s="554"/>
      <c r="EGI102" s="554"/>
      <c r="EGJ102" s="554"/>
      <c r="EGK102" s="554"/>
      <c r="EGL102" s="554"/>
      <c r="EGM102" s="554"/>
      <c r="EGN102" s="554"/>
      <c r="EGO102" s="554"/>
      <c r="EGP102" s="554"/>
      <c r="EGQ102" s="554"/>
      <c r="EGR102" s="554"/>
      <c r="EGS102" s="554"/>
      <c r="EGT102" s="554"/>
      <c r="EGU102" s="554"/>
      <c r="EGV102" s="554"/>
      <c r="EGW102" s="554"/>
      <c r="EGX102" s="554"/>
      <c r="EGY102" s="554"/>
      <c r="EGZ102" s="554"/>
      <c r="EHA102" s="554"/>
      <c r="EHB102" s="554"/>
      <c r="EHC102" s="554"/>
      <c r="EHD102" s="554"/>
      <c r="EHE102" s="554"/>
      <c r="EHF102" s="554"/>
      <c r="EHG102" s="554"/>
      <c r="EHH102" s="554"/>
      <c r="EHI102" s="554"/>
      <c r="EHJ102" s="554"/>
      <c r="EHK102" s="554"/>
      <c r="EHL102" s="554"/>
      <c r="EHM102" s="554"/>
      <c r="EHN102" s="554"/>
      <c r="EHO102" s="554"/>
      <c r="EHP102" s="554"/>
      <c r="EHQ102" s="554"/>
      <c r="EHR102" s="554"/>
      <c r="EHS102" s="554"/>
      <c r="EHT102" s="554"/>
      <c r="EHU102" s="554"/>
      <c r="EHV102" s="554"/>
      <c r="EHW102" s="554"/>
      <c r="EHX102" s="554"/>
      <c r="EHY102" s="554"/>
      <c r="EHZ102" s="554"/>
      <c r="EIA102" s="554"/>
      <c r="EIB102" s="554"/>
      <c r="EIC102" s="554"/>
      <c r="EID102" s="554"/>
      <c r="EIE102" s="554"/>
      <c r="EIF102" s="554"/>
      <c r="EIG102" s="554"/>
      <c r="EIH102" s="554"/>
      <c r="EII102" s="554"/>
      <c r="EIJ102" s="554"/>
      <c r="EIK102" s="554"/>
      <c r="EIL102" s="554"/>
      <c r="EIM102" s="554"/>
      <c r="EIN102" s="554"/>
      <c r="EIO102" s="554"/>
      <c r="EIP102" s="554"/>
      <c r="EIQ102" s="554"/>
      <c r="EIR102" s="554"/>
      <c r="EIS102" s="554"/>
      <c r="EIT102" s="554"/>
      <c r="EIU102" s="554"/>
      <c r="EIV102" s="554"/>
      <c r="EIW102" s="554"/>
      <c r="EIX102" s="554"/>
      <c r="EIY102" s="554"/>
      <c r="EIZ102" s="554"/>
      <c r="EJA102" s="554"/>
      <c r="EJB102" s="554"/>
      <c r="EJC102" s="554"/>
      <c r="EJD102" s="554"/>
      <c r="EJE102" s="554"/>
      <c r="EJF102" s="554"/>
      <c r="EJG102" s="554"/>
      <c r="EJH102" s="554"/>
      <c r="EJI102" s="554"/>
      <c r="EJJ102" s="554"/>
      <c r="EJK102" s="554"/>
      <c r="EJL102" s="554"/>
      <c r="EJM102" s="554"/>
      <c r="EJN102" s="554"/>
      <c r="EJO102" s="554"/>
      <c r="EJP102" s="554"/>
      <c r="EJQ102" s="554"/>
      <c r="EJR102" s="554"/>
      <c r="EJS102" s="554"/>
      <c r="EJT102" s="554"/>
      <c r="EJU102" s="554"/>
      <c r="EJV102" s="554"/>
      <c r="EJW102" s="554"/>
      <c r="EJX102" s="554"/>
      <c r="EJY102" s="554"/>
      <c r="EJZ102" s="554"/>
      <c r="EKA102" s="554"/>
      <c r="EKB102" s="554"/>
      <c r="EKC102" s="554"/>
      <c r="EKD102" s="554"/>
      <c r="EKE102" s="554"/>
      <c r="EKF102" s="554"/>
      <c r="EKG102" s="554"/>
      <c r="EKH102" s="554"/>
      <c r="EKI102" s="554"/>
      <c r="EKJ102" s="554"/>
      <c r="EKK102" s="554"/>
      <c r="EKL102" s="554"/>
      <c r="EKM102" s="554"/>
      <c r="EKN102" s="554"/>
      <c r="EKO102" s="554"/>
      <c r="EKP102" s="554"/>
      <c r="EKQ102" s="554"/>
      <c r="EKR102" s="554"/>
      <c r="EKS102" s="554"/>
      <c r="EKT102" s="554"/>
      <c r="EKU102" s="554"/>
      <c r="EKV102" s="554"/>
      <c r="EKW102" s="554"/>
      <c r="EKX102" s="554"/>
      <c r="EKY102" s="554"/>
      <c r="EKZ102" s="554"/>
      <c r="ELA102" s="554"/>
      <c r="ELB102" s="554"/>
      <c r="ELC102" s="554"/>
      <c r="ELD102" s="554"/>
      <c r="ELE102" s="554"/>
      <c r="ELF102" s="554"/>
      <c r="ELG102" s="554"/>
      <c r="ELH102" s="554"/>
      <c r="ELI102" s="554"/>
      <c r="ELJ102" s="554"/>
      <c r="ELK102" s="554"/>
      <c r="ELL102" s="554"/>
      <c r="ELM102" s="554"/>
      <c r="ELN102" s="554"/>
      <c r="ELO102" s="554"/>
      <c r="ELP102" s="554"/>
      <c r="ELQ102" s="554"/>
      <c r="ELR102" s="554"/>
      <c r="ELS102" s="554"/>
      <c r="ELT102" s="554"/>
      <c r="ELU102" s="554"/>
      <c r="ELV102" s="554"/>
      <c r="ELW102" s="554"/>
      <c r="ELX102" s="554"/>
      <c r="ELY102" s="554"/>
      <c r="ELZ102" s="554"/>
      <c r="EMA102" s="554"/>
      <c r="EMB102" s="554"/>
      <c r="EMC102" s="554"/>
      <c r="EMD102" s="554"/>
      <c r="EME102" s="554"/>
      <c r="EMF102" s="554"/>
      <c r="EMG102" s="554"/>
      <c r="EMH102" s="554"/>
      <c r="EMI102" s="554"/>
      <c r="EMJ102" s="554"/>
      <c r="EMK102" s="554"/>
      <c r="EML102" s="554"/>
      <c r="EMM102" s="554"/>
      <c r="EMN102" s="554"/>
      <c r="EMO102" s="554"/>
      <c r="EMP102" s="554"/>
      <c r="EMQ102" s="554"/>
      <c r="EMR102" s="554"/>
      <c r="EMS102" s="554"/>
      <c r="EMT102" s="554"/>
      <c r="EMU102" s="554"/>
      <c r="EMV102" s="554"/>
      <c r="EMW102" s="554"/>
      <c r="EMX102" s="554"/>
      <c r="EMY102" s="554"/>
      <c r="EMZ102" s="554"/>
      <c r="ENA102" s="554"/>
      <c r="ENB102" s="554"/>
      <c r="ENC102" s="554"/>
      <c r="END102" s="554"/>
      <c r="ENE102" s="554"/>
      <c r="ENF102" s="554"/>
      <c r="ENG102" s="554"/>
      <c r="ENH102" s="554"/>
      <c r="ENI102" s="554"/>
      <c r="ENJ102" s="554"/>
      <c r="ENK102" s="554"/>
      <c r="ENL102" s="554"/>
      <c r="ENM102" s="554"/>
      <c r="ENN102" s="554"/>
      <c r="ENO102" s="554"/>
      <c r="ENP102" s="554"/>
      <c r="ENQ102" s="554"/>
      <c r="ENR102" s="554"/>
      <c r="ENS102" s="554"/>
      <c r="ENT102" s="554"/>
      <c r="ENU102" s="554"/>
      <c r="ENV102" s="554"/>
      <c r="ENW102" s="554"/>
      <c r="ENX102" s="554"/>
      <c r="ENY102" s="554"/>
      <c r="ENZ102" s="554"/>
      <c r="EOA102" s="554"/>
      <c r="EOB102" s="554"/>
      <c r="EOC102" s="554"/>
      <c r="EOD102" s="554"/>
      <c r="EOE102" s="554"/>
      <c r="EOF102" s="554"/>
      <c r="EOG102" s="554"/>
      <c r="EOH102" s="554"/>
      <c r="EOI102" s="554"/>
      <c r="EOJ102" s="554"/>
      <c r="EOK102" s="554"/>
      <c r="EOL102" s="554"/>
      <c r="EOM102" s="554"/>
      <c r="EON102" s="554"/>
      <c r="EOO102" s="554"/>
      <c r="EOP102" s="554"/>
      <c r="EOQ102" s="554"/>
      <c r="EOR102" s="554"/>
      <c r="EOS102" s="554"/>
      <c r="EOT102" s="554"/>
      <c r="EOU102" s="554"/>
      <c r="EOV102" s="554"/>
      <c r="EOW102" s="554"/>
      <c r="EOX102" s="554"/>
      <c r="EOY102" s="554"/>
      <c r="EOZ102" s="554"/>
      <c r="EPA102" s="554"/>
      <c r="EPB102" s="554"/>
      <c r="EPC102" s="554"/>
      <c r="EPD102" s="554"/>
      <c r="EPE102" s="554"/>
      <c r="EPF102" s="554"/>
      <c r="EPG102" s="554"/>
      <c r="EPH102" s="554"/>
      <c r="EPI102" s="554"/>
      <c r="EPJ102" s="554"/>
      <c r="EPK102" s="554"/>
      <c r="EPL102" s="554"/>
      <c r="EPM102" s="554"/>
      <c r="EPN102" s="554"/>
      <c r="EPO102" s="554"/>
      <c r="EPP102" s="554"/>
      <c r="EPQ102" s="554"/>
      <c r="EPR102" s="554"/>
      <c r="EPS102" s="554"/>
      <c r="EPT102" s="554"/>
      <c r="EPU102" s="554"/>
      <c r="EPV102" s="554"/>
      <c r="EPW102" s="554"/>
      <c r="EPX102" s="554"/>
      <c r="EPY102" s="554"/>
      <c r="EPZ102" s="554"/>
      <c r="EQA102" s="554"/>
      <c r="EQB102" s="554"/>
      <c r="EQC102" s="554"/>
      <c r="EQD102" s="554"/>
      <c r="EQE102" s="554"/>
      <c r="EQF102" s="554"/>
      <c r="EQG102" s="554"/>
      <c r="EQH102" s="554"/>
      <c r="EQI102" s="554"/>
      <c r="EQJ102" s="554"/>
      <c r="EQK102" s="554"/>
      <c r="EQL102" s="554"/>
      <c r="EQM102" s="554"/>
      <c r="EQN102" s="554"/>
      <c r="EQO102" s="554"/>
      <c r="EQP102" s="554"/>
      <c r="EQQ102" s="554"/>
      <c r="EQR102" s="554"/>
      <c r="EQS102" s="554"/>
      <c r="EQT102" s="554"/>
      <c r="EQU102" s="554"/>
      <c r="EQV102" s="554"/>
      <c r="EQW102" s="554"/>
      <c r="EQX102" s="554"/>
      <c r="EQY102" s="554"/>
      <c r="EQZ102" s="554"/>
      <c r="ERA102" s="554"/>
      <c r="ERB102" s="554"/>
      <c r="ERC102" s="554"/>
      <c r="ERD102" s="554"/>
      <c r="ERE102" s="554"/>
      <c r="ERF102" s="554"/>
      <c r="ERG102" s="554"/>
      <c r="ERH102" s="554"/>
      <c r="ERI102" s="554"/>
      <c r="ERJ102" s="554"/>
      <c r="ERK102" s="554"/>
      <c r="ERL102" s="554"/>
      <c r="ERM102" s="554"/>
      <c r="ERN102" s="554"/>
      <c r="ERO102" s="554"/>
      <c r="ERP102" s="554"/>
      <c r="ERQ102" s="554"/>
      <c r="ERR102" s="554"/>
      <c r="ERS102" s="554"/>
      <c r="ERT102" s="554"/>
      <c r="ERU102" s="554"/>
      <c r="ERV102" s="554"/>
      <c r="ERW102" s="554"/>
      <c r="ERX102" s="554"/>
      <c r="ERY102" s="554"/>
      <c r="ERZ102" s="554"/>
      <c r="ESA102" s="554"/>
      <c r="ESB102" s="554"/>
      <c r="ESC102" s="554"/>
      <c r="ESD102" s="554"/>
      <c r="ESE102" s="554"/>
      <c r="ESF102" s="554"/>
      <c r="ESG102" s="554"/>
      <c r="ESH102" s="554"/>
      <c r="ESI102" s="554"/>
      <c r="ESJ102" s="554"/>
      <c r="ESK102" s="554"/>
      <c r="ESL102" s="554"/>
      <c r="ESM102" s="554"/>
      <c r="ESN102" s="554"/>
      <c r="ESO102" s="554"/>
      <c r="ESP102" s="554"/>
      <c r="ESQ102" s="554"/>
      <c r="ESR102" s="554"/>
      <c r="ESS102" s="554"/>
      <c r="EST102" s="554"/>
      <c r="ESU102" s="554"/>
      <c r="ESV102" s="554"/>
      <c r="ESW102" s="554"/>
      <c r="ESX102" s="554"/>
      <c r="ESY102" s="554"/>
      <c r="ESZ102" s="554"/>
      <c r="ETA102" s="554"/>
      <c r="ETB102" s="554"/>
      <c r="ETC102" s="554"/>
      <c r="ETD102" s="554"/>
      <c r="ETE102" s="554"/>
      <c r="ETF102" s="554"/>
      <c r="ETG102" s="554"/>
      <c r="ETH102" s="554"/>
      <c r="ETI102" s="554"/>
      <c r="ETJ102" s="554"/>
      <c r="ETK102" s="554"/>
      <c r="ETL102" s="554"/>
      <c r="ETM102" s="554"/>
      <c r="ETN102" s="554"/>
      <c r="ETO102" s="554"/>
      <c r="ETP102" s="554"/>
      <c r="ETQ102" s="554"/>
      <c r="ETR102" s="554"/>
      <c r="ETS102" s="554"/>
      <c r="ETT102" s="554"/>
      <c r="ETU102" s="554"/>
      <c r="ETV102" s="554"/>
      <c r="ETW102" s="554"/>
      <c r="ETX102" s="554"/>
      <c r="ETY102" s="554"/>
      <c r="ETZ102" s="554"/>
      <c r="EUA102" s="554"/>
      <c r="EUB102" s="554"/>
      <c r="EUC102" s="554"/>
      <c r="EUD102" s="554"/>
      <c r="EUE102" s="554"/>
      <c r="EUF102" s="554"/>
      <c r="EUG102" s="554"/>
      <c r="EUH102" s="554"/>
      <c r="EUI102" s="554"/>
      <c r="EUJ102" s="554"/>
      <c r="EUK102" s="554"/>
      <c r="EUL102" s="554"/>
      <c r="EUM102" s="554"/>
      <c r="EUN102" s="554"/>
      <c r="EUO102" s="554"/>
      <c r="EUP102" s="554"/>
      <c r="EUQ102" s="554"/>
      <c r="EUR102" s="554"/>
      <c r="EUS102" s="554"/>
      <c r="EUT102" s="554"/>
      <c r="EUU102" s="554"/>
      <c r="EUV102" s="554"/>
      <c r="EUW102" s="554"/>
      <c r="EUX102" s="554"/>
      <c r="EUY102" s="554"/>
      <c r="EUZ102" s="554"/>
      <c r="EVA102" s="554"/>
      <c r="EVB102" s="554"/>
      <c r="EVC102" s="554"/>
      <c r="EVD102" s="554"/>
      <c r="EVE102" s="554"/>
      <c r="EVF102" s="554"/>
      <c r="EVG102" s="554"/>
      <c r="EVH102" s="554"/>
      <c r="EVI102" s="554"/>
      <c r="EVJ102" s="554"/>
      <c r="EVK102" s="554"/>
      <c r="EVL102" s="554"/>
      <c r="EVM102" s="554"/>
      <c r="EVN102" s="554"/>
      <c r="EVO102" s="554"/>
      <c r="EVP102" s="554"/>
      <c r="EVQ102" s="554"/>
      <c r="EVR102" s="554"/>
      <c r="EVS102" s="554"/>
      <c r="EVT102" s="554"/>
      <c r="EVU102" s="554"/>
      <c r="EVV102" s="554"/>
      <c r="EVW102" s="554"/>
      <c r="EVX102" s="554"/>
      <c r="EVY102" s="554"/>
      <c r="EVZ102" s="554"/>
      <c r="EWA102" s="554"/>
      <c r="EWB102" s="554"/>
      <c r="EWC102" s="554"/>
      <c r="EWD102" s="554"/>
      <c r="EWE102" s="554"/>
      <c r="EWF102" s="554"/>
      <c r="EWG102" s="554"/>
      <c r="EWH102" s="554"/>
      <c r="EWI102" s="554"/>
      <c r="EWJ102" s="554"/>
      <c r="EWK102" s="554"/>
      <c r="EWL102" s="554"/>
      <c r="EWM102" s="554"/>
      <c r="EWN102" s="554"/>
      <c r="EWO102" s="554"/>
      <c r="EWP102" s="554"/>
      <c r="EWQ102" s="554"/>
      <c r="EWR102" s="554"/>
      <c r="EWS102" s="554"/>
      <c r="EWT102" s="554"/>
      <c r="EWU102" s="554"/>
      <c r="EWV102" s="554"/>
      <c r="EWW102" s="554"/>
      <c r="EWX102" s="554"/>
      <c r="EWY102" s="554"/>
      <c r="EWZ102" s="554"/>
      <c r="EXA102" s="554"/>
      <c r="EXB102" s="554"/>
      <c r="EXC102" s="554"/>
      <c r="EXD102" s="554"/>
      <c r="EXE102" s="554"/>
      <c r="EXF102" s="554"/>
      <c r="EXG102" s="554"/>
      <c r="EXH102" s="554"/>
      <c r="EXI102" s="554"/>
      <c r="EXJ102" s="554"/>
      <c r="EXK102" s="554"/>
      <c r="EXL102" s="554"/>
      <c r="EXM102" s="554"/>
      <c r="EXN102" s="554"/>
      <c r="EXO102" s="554"/>
      <c r="EXP102" s="554"/>
      <c r="EXQ102" s="554"/>
      <c r="EXR102" s="554"/>
      <c r="EXS102" s="554"/>
      <c r="EXT102" s="554"/>
      <c r="EXU102" s="554"/>
      <c r="EXV102" s="554"/>
      <c r="EXW102" s="554"/>
      <c r="EXX102" s="554"/>
      <c r="EXY102" s="554"/>
      <c r="EXZ102" s="554"/>
      <c r="EYA102" s="554"/>
      <c r="EYB102" s="554"/>
      <c r="EYC102" s="554"/>
      <c r="EYD102" s="554"/>
      <c r="EYE102" s="554"/>
      <c r="EYF102" s="554"/>
      <c r="EYG102" s="554"/>
      <c r="EYH102" s="554"/>
      <c r="EYI102" s="554"/>
      <c r="EYJ102" s="554"/>
      <c r="EYK102" s="554"/>
      <c r="EYL102" s="554"/>
      <c r="EYM102" s="554"/>
      <c r="EYN102" s="554"/>
      <c r="EYO102" s="554"/>
      <c r="EYP102" s="554"/>
      <c r="EYQ102" s="554"/>
      <c r="EYR102" s="554"/>
      <c r="EYS102" s="554"/>
      <c r="EYT102" s="554"/>
      <c r="EYU102" s="554"/>
      <c r="EYV102" s="554"/>
      <c r="EYW102" s="554"/>
      <c r="EYX102" s="554"/>
      <c r="EYY102" s="554"/>
      <c r="EYZ102" s="554"/>
      <c r="EZA102" s="554"/>
      <c r="EZB102" s="554"/>
      <c r="EZC102" s="554"/>
      <c r="EZD102" s="554"/>
      <c r="EZE102" s="554"/>
      <c r="EZF102" s="554"/>
      <c r="EZG102" s="554"/>
      <c r="EZH102" s="554"/>
      <c r="EZI102" s="554"/>
      <c r="EZJ102" s="554"/>
      <c r="EZK102" s="554"/>
      <c r="EZL102" s="554"/>
      <c r="EZM102" s="554"/>
      <c r="EZN102" s="554"/>
      <c r="EZO102" s="554"/>
      <c r="EZP102" s="554"/>
      <c r="EZQ102" s="554"/>
      <c r="EZR102" s="554"/>
      <c r="EZS102" s="554"/>
      <c r="EZT102" s="554"/>
      <c r="EZU102" s="554"/>
      <c r="EZV102" s="554"/>
      <c r="EZW102" s="554"/>
      <c r="EZX102" s="554"/>
      <c r="EZY102" s="554"/>
      <c r="EZZ102" s="554"/>
      <c r="FAA102" s="554"/>
      <c r="FAB102" s="554"/>
      <c r="FAC102" s="554"/>
      <c r="FAD102" s="554"/>
      <c r="FAE102" s="554"/>
      <c r="FAF102" s="554"/>
      <c r="FAG102" s="554"/>
      <c r="FAH102" s="554"/>
      <c r="FAI102" s="554"/>
      <c r="FAJ102" s="554"/>
      <c r="FAK102" s="554"/>
      <c r="FAL102" s="554"/>
      <c r="FAM102" s="554"/>
      <c r="FAN102" s="554"/>
      <c r="FAO102" s="554"/>
      <c r="FAP102" s="554"/>
      <c r="FAQ102" s="554"/>
      <c r="FAR102" s="554"/>
      <c r="FAS102" s="554"/>
      <c r="FAT102" s="554"/>
      <c r="FAU102" s="554"/>
      <c r="FAV102" s="554"/>
      <c r="FAW102" s="554"/>
      <c r="FAX102" s="554"/>
      <c r="FAY102" s="554"/>
      <c r="FAZ102" s="554"/>
      <c r="FBA102" s="554"/>
      <c r="FBB102" s="554"/>
      <c r="FBC102" s="554"/>
      <c r="FBD102" s="554"/>
      <c r="FBE102" s="554"/>
      <c r="FBF102" s="554"/>
      <c r="FBG102" s="554"/>
      <c r="FBH102" s="554"/>
      <c r="FBI102" s="554"/>
      <c r="FBJ102" s="554"/>
      <c r="FBK102" s="554"/>
      <c r="FBL102" s="554"/>
      <c r="FBM102" s="554"/>
      <c r="FBN102" s="554"/>
      <c r="FBO102" s="554"/>
      <c r="FBP102" s="554"/>
      <c r="FBQ102" s="554"/>
      <c r="FBR102" s="554"/>
      <c r="FBS102" s="554"/>
      <c r="FBT102" s="554"/>
      <c r="FBU102" s="554"/>
      <c r="FBV102" s="554"/>
      <c r="FBW102" s="554"/>
      <c r="FBX102" s="554"/>
      <c r="FBY102" s="554"/>
      <c r="FBZ102" s="554"/>
      <c r="FCA102" s="554"/>
      <c r="FCB102" s="554"/>
      <c r="FCC102" s="554"/>
      <c r="FCD102" s="554"/>
      <c r="FCE102" s="554"/>
      <c r="FCF102" s="554"/>
      <c r="FCG102" s="554"/>
      <c r="FCH102" s="554"/>
      <c r="FCI102" s="554"/>
      <c r="FCJ102" s="554"/>
      <c r="FCK102" s="554"/>
      <c r="FCL102" s="554"/>
      <c r="FCM102" s="554"/>
      <c r="FCN102" s="554"/>
      <c r="FCO102" s="554"/>
      <c r="FCP102" s="554"/>
      <c r="FCQ102" s="554"/>
      <c r="FCR102" s="554"/>
      <c r="FCS102" s="554"/>
      <c r="FCT102" s="554"/>
      <c r="FCU102" s="554"/>
      <c r="FCV102" s="554"/>
      <c r="FCW102" s="554"/>
      <c r="FCX102" s="554"/>
      <c r="FCY102" s="554"/>
      <c r="FCZ102" s="554"/>
      <c r="FDA102" s="554"/>
      <c r="FDB102" s="554"/>
      <c r="FDC102" s="554"/>
      <c r="FDD102" s="554"/>
      <c r="FDE102" s="554"/>
      <c r="FDF102" s="554"/>
      <c r="FDG102" s="554"/>
      <c r="FDH102" s="554"/>
      <c r="FDI102" s="554"/>
      <c r="FDJ102" s="554"/>
      <c r="FDK102" s="554"/>
      <c r="FDL102" s="554"/>
      <c r="FDM102" s="554"/>
      <c r="FDN102" s="554"/>
      <c r="FDO102" s="554"/>
      <c r="FDP102" s="554"/>
      <c r="FDQ102" s="554"/>
      <c r="FDR102" s="554"/>
      <c r="FDS102" s="554"/>
      <c r="FDT102" s="554"/>
      <c r="FDU102" s="554"/>
      <c r="FDV102" s="554"/>
      <c r="FDW102" s="554"/>
      <c r="FDX102" s="554"/>
      <c r="FDY102" s="554"/>
      <c r="FDZ102" s="554"/>
      <c r="FEA102" s="554"/>
      <c r="FEB102" s="554"/>
      <c r="FEC102" s="554"/>
      <c r="FED102" s="554"/>
      <c r="FEE102" s="554"/>
      <c r="FEF102" s="554"/>
      <c r="FEG102" s="554"/>
      <c r="FEH102" s="554"/>
      <c r="FEI102" s="554"/>
      <c r="FEJ102" s="554"/>
      <c r="FEK102" s="554"/>
      <c r="FEL102" s="554"/>
      <c r="FEM102" s="554"/>
      <c r="FEN102" s="554"/>
      <c r="FEO102" s="554"/>
      <c r="FEP102" s="554"/>
      <c r="FEQ102" s="554"/>
      <c r="FER102" s="554"/>
      <c r="FES102" s="554"/>
      <c r="FET102" s="554"/>
      <c r="FEU102" s="554"/>
      <c r="FEV102" s="554"/>
      <c r="FEW102" s="554"/>
      <c r="FEX102" s="554"/>
      <c r="FEY102" s="554"/>
      <c r="FEZ102" s="554"/>
      <c r="FFA102" s="554"/>
      <c r="FFB102" s="554"/>
      <c r="FFC102" s="554"/>
      <c r="FFD102" s="554"/>
      <c r="FFE102" s="554"/>
      <c r="FFF102" s="554"/>
      <c r="FFG102" s="554"/>
      <c r="FFH102" s="554"/>
      <c r="FFI102" s="554"/>
      <c r="FFJ102" s="554"/>
      <c r="FFK102" s="554"/>
      <c r="FFL102" s="554"/>
      <c r="FFM102" s="554"/>
      <c r="FFN102" s="554"/>
      <c r="FFO102" s="554"/>
      <c r="FFP102" s="554"/>
      <c r="FFQ102" s="554"/>
      <c r="FFR102" s="554"/>
      <c r="FFS102" s="554"/>
      <c r="FFT102" s="554"/>
      <c r="FFU102" s="554"/>
      <c r="FFV102" s="554"/>
      <c r="FFW102" s="554"/>
      <c r="FFX102" s="554"/>
      <c r="FFY102" s="554"/>
      <c r="FFZ102" s="554"/>
      <c r="FGA102" s="554"/>
      <c r="FGB102" s="554"/>
      <c r="FGC102" s="554"/>
      <c r="FGD102" s="554"/>
      <c r="FGE102" s="554"/>
      <c r="FGF102" s="554"/>
      <c r="FGG102" s="554"/>
      <c r="FGH102" s="554"/>
      <c r="FGI102" s="554"/>
      <c r="FGJ102" s="554"/>
      <c r="FGK102" s="554"/>
      <c r="FGL102" s="554"/>
      <c r="FGM102" s="554"/>
      <c r="FGN102" s="554"/>
      <c r="FGO102" s="554"/>
      <c r="FGP102" s="554"/>
      <c r="FGQ102" s="554"/>
      <c r="FGR102" s="554"/>
      <c r="FGS102" s="554"/>
      <c r="FGT102" s="554"/>
      <c r="FGU102" s="554"/>
      <c r="FGV102" s="554"/>
      <c r="FGW102" s="554"/>
      <c r="FGX102" s="554"/>
      <c r="FGY102" s="554"/>
      <c r="FGZ102" s="554"/>
      <c r="FHA102" s="554"/>
      <c r="FHB102" s="554"/>
      <c r="FHC102" s="554"/>
      <c r="FHD102" s="554"/>
      <c r="FHE102" s="554"/>
      <c r="FHF102" s="554"/>
      <c r="FHG102" s="554"/>
      <c r="FHH102" s="554"/>
      <c r="FHI102" s="554"/>
      <c r="FHJ102" s="554"/>
      <c r="FHK102" s="554"/>
      <c r="FHL102" s="554"/>
      <c r="FHM102" s="554"/>
      <c r="FHN102" s="554"/>
      <c r="FHO102" s="554"/>
      <c r="FHP102" s="554"/>
      <c r="FHQ102" s="554"/>
      <c r="FHR102" s="554"/>
      <c r="FHS102" s="554"/>
      <c r="FHT102" s="554"/>
      <c r="FHU102" s="554"/>
      <c r="FHV102" s="554"/>
      <c r="FHW102" s="554"/>
      <c r="FHX102" s="554"/>
      <c r="FHY102" s="554"/>
      <c r="FHZ102" s="554"/>
      <c r="FIA102" s="554"/>
      <c r="FIB102" s="554"/>
      <c r="FIC102" s="554"/>
      <c r="FID102" s="554"/>
      <c r="FIE102" s="554"/>
      <c r="FIF102" s="554"/>
      <c r="FIG102" s="554"/>
      <c r="FIH102" s="554"/>
      <c r="FII102" s="554"/>
      <c r="FIJ102" s="554"/>
      <c r="FIK102" s="554"/>
      <c r="FIL102" s="554"/>
      <c r="FIM102" s="554"/>
      <c r="FIN102" s="554"/>
      <c r="FIO102" s="554"/>
      <c r="FIP102" s="554"/>
      <c r="FIQ102" s="554"/>
      <c r="FIR102" s="554"/>
      <c r="FIS102" s="554"/>
      <c r="FIT102" s="554"/>
      <c r="FIU102" s="554"/>
      <c r="FIV102" s="554"/>
      <c r="FIW102" s="554"/>
      <c r="FIX102" s="554"/>
      <c r="FIY102" s="554"/>
      <c r="FIZ102" s="554"/>
      <c r="FJA102" s="554"/>
      <c r="FJB102" s="554"/>
      <c r="FJC102" s="554"/>
      <c r="FJD102" s="554"/>
      <c r="FJE102" s="554"/>
      <c r="FJF102" s="554"/>
      <c r="FJG102" s="554"/>
      <c r="FJH102" s="554"/>
      <c r="FJI102" s="554"/>
      <c r="FJJ102" s="554"/>
      <c r="FJK102" s="554"/>
      <c r="FJL102" s="554"/>
      <c r="FJM102" s="554"/>
      <c r="FJN102" s="554"/>
      <c r="FJO102" s="554"/>
      <c r="FJP102" s="554"/>
      <c r="FJQ102" s="554"/>
      <c r="FJR102" s="554"/>
      <c r="FJS102" s="554"/>
      <c r="FJT102" s="554"/>
      <c r="FJU102" s="554"/>
      <c r="FJV102" s="554"/>
      <c r="FJW102" s="554"/>
      <c r="FJX102" s="554"/>
      <c r="FJY102" s="554"/>
      <c r="FJZ102" s="554"/>
      <c r="FKA102" s="554"/>
      <c r="FKB102" s="554"/>
      <c r="FKC102" s="554"/>
      <c r="FKD102" s="554"/>
      <c r="FKE102" s="554"/>
      <c r="FKF102" s="554"/>
      <c r="FKG102" s="554"/>
      <c r="FKH102" s="554"/>
      <c r="FKI102" s="554"/>
      <c r="FKJ102" s="554"/>
      <c r="FKK102" s="554"/>
      <c r="FKL102" s="554"/>
      <c r="FKM102" s="554"/>
      <c r="FKN102" s="554"/>
      <c r="FKO102" s="554"/>
      <c r="FKP102" s="554"/>
      <c r="FKQ102" s="554"/>
      <c r="FKR102" s="554"/>
      <c r="FKS102" s="554"/>
      <c r="FKT102" s="554"/>
      <c r="FKU102" s="554"/>
      <c r="FKV102" s="554"/>
      <c r="FKW102" s="554"/>
      <c r="FKX102" s="554"/>
      <c r="FKY102" s="554"/>
      <c r="FKZ102" s="554"/>
      <c r="FLA102" s="554"/>
      <c r="FLB102" s="554"/>
      <c r="FLC102" s="554"/>
      <c r="FLD102" s="554"/>
      <c r="FLE102" s="554"/>
      <c r="FLF102" s="554"/>
      <c r="FLG102" s="554"/>
      <c r="FLH102" s="554"/>
      <c r="FLI102" s="554"/>
      <c r="FLJ102" s="554"/>
      <c r="FLK102" s="554"/>
      <c r="FLL102" s="554"/>
      <c r="FLM102" s="554"/>
      <c r="FLN102" s="554"/>
      <c r="FLO102" s="554"/>
      <c r="FLP102" s="554"/>
      <c r="FLQ102" s="554"/>
      <c r="FLR102" s="554"/>
      <c r="FLS102" s="554"/>
      <c r="FLT102" s="554"/>
      <c r="FLU102" s="554"/>
      <c r="FLV102" s="554"/>
      <c r="FLW102" s="554"/>
      <c r="FLX102" s="554"/>
      <c r="FLY102" s="554"/>
      <c r="FLZ102" s="554"/>
      <c r="FMA102" s="554"/>
      <c r="FMB102" s="554"/>
      <c r="FMC102" s="554"/>
      <c r="FMD102" s="554"/>
      <c r="FME102" s="554"/>
      <c r="FMF102" s="554"/>
      <c r="FMG102" s="554"/>
      <c r="FMH102" s="554"/>
      <c r="FMI102" s="554"/>
      <c r="FMJ102" s="554"/>
      <c r="FMK102" s="554"/>
      <c r="FML102" s="554"/>
      <c r="FMM102" s="554"/>
      <c r="FMN102" s="554"/>
      <c r="FMO102" s="554"/>
      <c r="FMP102" s="554"/>
      <c r="FMQ102" s="554"/>
      <c r="FMR102" s="554"/>
      <c r="FMS102" s="554"/>
      <c r="FMT102" s="554"/>
      <c r="FMU102" s="554"/>
      <c r="FMV102" s="554"/>
      <c r="FMW102" s="554"/>
      <c r="FMX102" s="554"/>
      <c r="FMY102" s="554"/>
      <c r="FMZ102" s="554"/>
      <c r="FNA102" s="554"/>
      <c r="FNB102" s="554"/>
      <c r="FNC102" s="554"/>
      <c r="FND102" s="554"/>
      <c r="FNE102" s="554"/>
      <c r="FNF102" s="554"/>
      <c r="FNG102" s="554"/>
      <c r="FNH102" s="554"/>
      <c r="FNI102" s="554"/>
      <c r="FNJ102" s="554"/>
      <c r="FNK102" s="554"/>
      <c r="FNL102" s="554"/>
      <c r="FNM102" s="554"/>
      <c r="FNN102" s="554"/>
      <c r="FNO102" s="554"/>
      <c r="FNP102" s="554"/>
      <c r="FNQ102" s="554"/>
      <c r="FNR102" s="554"/>
      <c r="FNS102" s="554"/>
      <c r="FNT102" s="554"/>
      <c r="FNU102" s="554"/>
      <c r="FNV102" s="554"/>
      <c r="FNW102" s="554"/>
      <c r="FNX102" s="554"/>
      <c r="FNY102" s="554"/>
      <c r="FNZ102" s="554"/>
      <c r="FOA102" s="554"/>
      <c r="FOB102" s="554"/>
      <c r="FOC102" s="554"/>
      <c r="FOD102" s="554"/>
      <c r="FOE102" s="554"/>
      <c r="FOF102" s="554"/>
      <c r="FOG102" s="554"/>
      <c r="FOH102" s="554"/>
      <c r="FOI102" s="554"/>
      <c r="FOJ102" s="554"/>
      <c r="FOK102" s="554"/>
      <c r="FOL102" s="554"/>
      <c r="FOM102" s="554"/>
      <c r="FON102" s="554"/>
      <c r="FOO102" s="554"/>
      <c r="FOP102" s="554"/>
      <c r="FOQ102" s="554"/>
      <c r="FOR102" s="554"/>
      <c r="FOS102" s="554"/>
      <c r="FOT102" s="554"/>
      <c r="FOU102" s="554"/>
      <c r="FOV102" s="554"/>
      <c r="FOW102" s="554"/>
      <c r="FOX102" s="554"/>
      <c r="FOY102" s="554"/>
      <c r="FOZ102" s="554"/>
      <c r="FPA102" s="554"/>
      <c r="FPB102" s="554"/>
      <c r="FPC102" s="554"/>
      <c r="FPD102" s="554"/>
      <c r="FPE102" s="554"/>
      <c r="FPF102" s="554"/>
      <c r="FPG102" s="554"/>
      <c r="FPH102" s="554"/>
      <c r="FPI102" s="554"/>
      <c r="FPJ102" s="554"/>
      <c r="FPK102" s="554"/>
      <c r="FPL102" s="554"/>
      <c r="FPM102" s="554"/>
      <c r="FPN102" s="554"/>
      <c r="FPO102" s="554"/>
      <c r="FPP102" s="554"/>
      <c r="FPQ102" s="554"/>
      <c r="FPR102" s="554"/>
      <c r="FPS102" s="554"/>
      <c r="FPT102" s="554"/>
      <c r="FPU102" s="554"/>
      <c r="FPV102" s="554"/>
      <c r="FPW102" s="554"/>
      <c r="FPX102" s="554"/>
      <c r="FPY102" s="554"/>
      <c r="FPZ102" s="554"/>
      <c r="FQA102" s="554"/>
      <c r="FQB102" s="554"/>
      <c r="FQC102" s="554"/>
      <c r="FQD102" s="554"/>
      <c r="FQE102" s="554"/>
      <c r="FQF102" s="554"/>
      <c r="FQG102" s="554"/>
      <c r="FQH102" s="554"/>
      <c r="FQI102" s="554"/>
      <c r="FQJ102" s="554"/>
      <c r="FQK102" s="554"/>
      <c r="FQL102" s="554"/>
      <c r="FQM102" s="554"/>
      <c r="FQN102" s="554"/>
      <c r="FQO102" s="554"/>
      <c r="FQP102" s="554"/>
      <c r="FQQ102" s="554"/>
      <c r="FQR102" s="554"/>
      <c r="FQS102" s="554"/>
      <c r="FQT102" s="554"/>
      <c r="FQU102" s="554"/>
      <c r="FQV102" s="554"/>
      <c r="FQW102" s="554"/>
      <c r="FQX102" s="554"/>
      <c r="FQY102" s="554"/>
      <c r="FQZ102" s="554"/>
      <c r="FRA102" s="554"/>
      <c r="FRB102" s="554"/>
      <c r="FRC102" s="554"/>
      <c r="FRD102" s="554"/>
      <c r="FRE102" s="554"/>
      <c r="FRF102" s="554"/>
      <c r="FRG102" s="554"/>
      <c r="FRH102" s="554"/>
      <c r="FRI102" s="554"/>
      <c r="FRJ102" s="554"/>
      <c r="FRK102" s="554"/>
      <c r="FRL102" s="554"/>
      <c r="FRM102" s="554"/>
      <c r="FRN102" s="554"/>
      <c r="FRO102" s="554"/>
      <c r="FRP102" s="554"/>
      <c r="FRQ102" s="554"/>
      <c r="FRR102" s="554"/>
      <c r="FRS102" s="554"/>
      <c r="FRT102" s="554"/>
      <c r="FRU102" s="554"/>
      <c r="FRV102" s="554"/>
      <c r="FRW102" s="554"/>
      <c r="FRX102" s="554"/>
      <c r="FRY102" s="554"/>
      <c r="FRZ102" s="554"/>
      <c r="FSA102" s="554"/>
      <c r="FSB102" s="554"/>
      <c r="FSC102" s="554"/>
      <c r="FSD102" s="554"/>
      <c r="FSE102" s="554"/>
      <c r="FSF102" s="554"/>
      <c r="FSG102" s="554"/>
      <c r="FSH102" s="554"/>
      <c r="FSI102" s="554"/>
      <c r="FSJ102" s="554"/>
      <c r="FSK102" s="554"/>
      <c r="FSL102" s="554"/>
      <c r="FSM102" s="554"/>
      <c r="FSN102" s="554"/>
      <c r="FSO102" s="554"/>
      <c r="FSP102" s="554"/>
      <c r="FSQ102" s="554"/>
      <c r="FSR102" s="554"/>
      <c r="FSS102" s="554"/>
      <c r="FST102" s="554"/>
      <c r="FSU102" s="554"/>
      <c r="FSV102" s="554"/>
      <c r="FSW102" s="554"/>
      <c r="FSX102" s="554"/>
      <c r="FSY102" s="554"/>
      <c r="FSZ102" s="554"/>
      <c r="FTA102" s="554"/>
      <c r="FTB102" s="554"/>
      <c r="FTC102" s="554"/>
      <c r="FTD102" s="554"/>
      <c r="FTE102" s="554"/>
      <c r="FTF102" s="554"/>
      <c r="FTG102" s="554"/>
      <c r="FTH102" s="554"/>
      <c r="FTI102" s="554"/>
      <c r="FTJ102" s="554"/>
      <c r="FTK102" s="554"/>
      <c r="FTL102" s="554"/>
      <c r="FTM102" s="554"/>
      <c r="FTN102" s="554"/>
      <c r="FTO102" s="554"/>
      <c r="FTP102" s="554"/>
      <c r="FTQ102" s="554"/>
      <c r="FTR102" s="554"/>
      <c r="FTS102" s="554"/>
      <c r="FTT102" s="554"/>
      <c r="FTU102" s="554"/>
      <c r="FTV102" s="554"/>
      <c r="FTW102" s="554"/>
      <c r="FTX102" s="554"/>
      <c r="FTY102" s="554"/>
      <c r="FTZ102" s="554"/>
      <c r="FUA102" s="554"/>
      <c r="FUB102" s="554"/>
      <c r="FUC102" s="554"/>
      <c r="FUD102" s="554"/>
      <c r="FUE102" s="554"/>
      <c r="FUF102" s="554"/>
      <c r="FUG102" s="554"/>
      <c r="FUH102" s="554"/>
      <c r="FUI102" s="554"/>
      <c r="FUJ102" s="554"/>
      <c r="FUK102" s="554"/>
      <c r="FUL102" s="554"/>
      <c r="FUM102" s="554"/>
      <c r="FUN102" s="554"/>
      <c r="FUO102" s="554"/>
      <c r="FUP102" s="554"/>
      <c r="FUQ102" s="554"/>
      <c r="FUR102" s="554"/>
      <c r="FUS102" s="554"/>
      <c r="FUT102" s="554"/>
      <c r="FUU102" s="554"/>
      <c r="FUV102" s="554"/>
      <c r="FUW102" s="554"/>
      <c r="FUX102" s="554"/>
      <c r="FUY102" s="554"/>
      <c r="FUZ102" s="554"/>
      <c r="FVA102" s="554"/>
      <c r="FVB102" s="554"/>
      <c r="FVC102" s="554"/>
      <c r="FVD102" s="554"/>
      <c r="FVE102" s="554"/>
      <c r="FVF102" s="554"/>
      <c r="FVG102" s="554"/>
      <c r="FVH102" s="554"/>
      <c r="FVI102" s="554"/>
      <c r="FVJ102" s="554"/>
      <c r="FVK102" s="554"/>
      <c r="FVL102" s="554"/>
      <c r="FVM102" s="554"/>
      <c r="FVN102" s="554"/>
      <c r="FVO102" s="554"/>
      <c r="FVP102" s="554"/>
      <c r="FVQ102" s="554"/>
      <c r="FVR102" s="554"/>
      <c r="FVS102" s="554"/>
      <c r="FVT102" s="554"/>
      <c r="FVU102" s="554"/>
      <c r="FVV102" s="554"/>
      <c r="FVW102" s="554"/>
      <c r="FVX102" s="554"/>
      <c r="FVY102" s="554"/>
      <c r="FVZ102" s="554"/>
      <c r="FWA102" s="554"/>
      <c r="FWB102" s="554"/>
      <c r="FWC102" s="554"/>
      <c r="FWD102" s="554"/>
      <c r="FWE102" s="554"/>
      <c r="FWF102" s="554"/>
      <c r="FWG102" s="554"/>
      <c r="FWH102" s="554"/>
      <c r="FWI102" s="554"/>
      <c r="FWJ102" s="554"/>
      <c r="FWK102" s="554"/>
      <c r="FWL102" s="554"/>
      <c r="FWM102" s="554"/>
      <c r="FWN102" s="554"/>
      <c r="FWO102" s="554"/>
      <c r="FWP102" s="554"/>
      <c r="FWQ102" s="554"/>
      <c r="FWR102" s="554"/>
      <c r="FWS102" s="554"/>
      <c r="FWT102" s="554"/>
      <c r="FWU102" s="554"/>
      <c r="FWV102" s="554"/>
      <c r="FWW102" s="554"/>
      <c r="FWX102" s="554"/>
      <c r="FWY102" s="554"/>
      <c r="FWZ102" s="554"/>
      <c r="FXA102" s="554"/>
      <c r="FXB102" s="554"/>
      <c r="FXC102" s="554"/>
      <c r="FXD102" s="554"/>
      <c r="FXE102" s="554"/>
      <c r="FXF102" s="554"/>
      <c r="FXG102" s="554"/>
      <c r="FXH102" s="554"/>
      <c r="FXI102" s="554"/>
      <c r="FXJ102" s="554"/>
      <c r="FXK102" s="554"/>
      <c r="FXL102" s="554"/>
      <c r="FXM102" s="554"/>
      <c r="FXN102" s="554"/>
      <c r="FXO102" s="554"/>
      <c r="FXP102" s="554"/>
      <c r="FXQ102" s="554"/>
      <c r="FXR102" s="554"/>
      <c r="FXS102" s="554"/>
      <c r="FXT102" s="554"/>
      <c r="FXU102" s="554"/>
      <c r="FXV102" s="554"/>
      <c r="FXW102" s="554"/>
      <c r="FXX102" s="554"/>
      <c r="FXY102" s="554"/>
      <c r="FXZ102" s="554"/>
      <c r="FYA102" s="554"/>
      <c r="FYB102" s="554"/>
      <c r="FYC102" s="554"/>
      <c r="FYD102" s="554"/>
      <c r="FYE102" s="554"/>
      <c r="FYF102" s="554"/>
      <c r="FYG102" s="554"/>
      <c r="FYH102" s="554"/>
      <c r="FYI102" s="554"/>
      <c r="FYJ102" s="554"/>
      <c r="FYK102" s="554"/>
      <c r="FYL102" s="554"/>
      <c r="FYM102" s="554"/>
      <c r="FYN102" s="554"/>
      <c r="FYO102" s="554"/>
      <c r="FYP102" s="554"/>
      <c r="FYQ102" s="554"/>
      <c r="FYR102" s="554"/>
      <c r="FYS102" s="554"/>
      <c r="FYT102" s="554"/>
      <c r="FYU102" s="554"/>
      <c r="FYV102" s="554"/>
      <c r="FYW102" s="554"/>
      <c r="FYX102" s="554"/>
      <c r="FYY102" s="554"/>
      <c r="FYZ102" s="554"/>
      <c r="FZA102" s="554"/>
      <c r="FZB102" s="554"/>
      <c r="FZC102" s="554"/>
      <c r="FZD102" s="554"/>
      <c r="FZE102" s="554"/>
      <c r="FZF102" s="554"/>
      <c r="FZG102" s="554"/>
      <c r="FZH102" s="554"/>
      <c r="FZI102" s="554"/>
      <c r="FZJ102" s="554"/>
      <c r="FZK102" s="554"/>
      <c r="FZL102" s="554"/>
      <c r="FZM102" s="554"/>
      <c r="FZN102" s="554"/>
      <c r="FZO102" s="554"/>
      <c r="FZP102" s="554"/>
      <c r="FZQ102" s="554"/>
      <c r="FZR102" s="554"/>
      <c r="FZS102" s="554"/>
      <c r="FZT102" s="554"/>
      <c r="FZU102" s="554"/>
      <c r="FZV102" s="554"/>
      <c r="FZW102" s="554"/>
      <c r="FZX102" s="554"/>
      <c r="FZY102" s="554"/>
      <c r="FZZ102" s="554"/>
      <c r="GAA102" s="554"/>
      <c r="GAB102" s="554"/>
      <c r="GAC102" s="554"/>
      <c r="GAD102" s="554"/>
      <c r="GAE102" s="554"/>
      <c r="GAF102" s="554"/>
      <c r="GAG102" s="554"/>
      <c r="GAH102" s="554"/>
      <c r="GAI102" s="554"/>
      <c r="GAJ102" s="554"/>
      <c r="GAK102" s="554"/>
      <c r="GAL102" s="554"/>
      <c r="GAM102" s="554"/>
      <c r="GAN102" s="554"/>
      <c r="GAO102" s="554"/>
      <c r="GAP102" s="554"/>
      <c r="GAQ102" s="554"/>
      <c r="GAR102" s="554"/>
      <c r="GAS102" s="554"/>
      <c r="GAT102" s="554"/>
      <c r="GAU102" s="554"/>
      <c r="GAV102" s="554"/>
      <c r="GAW102" s="554"/>
      <c r="GAX102" s="554"/>
      <c r="GAY102" s="554"/>
      <c r="GAZ102" s="554"/>
      <c r="GBA102" s="554"/>
      <c r="GBB102" s="554"/>
      <c r="GBC102" s="554"/>
      <c r="GBD102" s="554"/>
      <c r="GBE102" s="554"/>
      <c r="GBF102" s="554"/>
      <c r="GBG102" s="554"/>
      <c r="GBH102" s="554"/>
      <c r="GBI102" s="554"/>
      <c r="GBJ102" s="554"/>
      <c r="GBK102" s="554"/>
      <c r="GBL102" s="554"/>
      <c r="GBM102" s="554"/>
      <c r="GBN102" s="554"/>
      <c r="GBO102" s="554"/>
      <c r="GBP102" s="554"/>
      <c r="GBQ102" s="554"/>
      <c r="GBR102" s="554"/>
      <c r="GBS102" s="554"/>
      <c r="GBT102" s="554"/>
      <c r="GBU102" s="554"/>
      <c r="GBV102" s="554"/>
      <c r="GBW102" s="554"/>
      <c r="GBX102" s="554"/>
      <c r="GBY102" s="554"/>
      <c r="GBZ102" s="554"/>
      <c r="GCA102" s="554"/>
      <c r="GCB102" s="554"/>
      <c r="GCC102" s="554"/>
      <c r="GCD102" s="554"/>
      <c r="GCE102" s="554"/>
      <c r="GCF102" s="554"/>
      <c r="GCG102" s="554"/>
      <c r="GCH102" s="554"/>
      <c r="GCI102" s="554"/>
      <c r="GCJ102" s="554"/>
      <c r="GCK102" s="554"/>
      <c r="GCL102" s="554"/>
      <c r="GCM102" s="554"/>
      <c r="GCN102" s="554"/>
      <c r="GCO102" s="554"/>
      <c r="GCP102" s="554"/>
      <c r="GCQ102" s="554"/>
      <c r="GCR102" s="554"/>
      <c r="GCS102" s="554"/>
      <c r="GCT102" s="554"/>
      <c r="GCU102" s="554"/>
      <c r="GCV102" s="554"/>
      <c r="GCW102" s="554"/>
      <c r="GCX102" s="554"/>
      <c r="GCY102" s="554"/>
      <c r="GCZ102" s="554"/>
      <c r="GDA102" s="554"/>
      <c r="GDB102" s="554"/>
      <c r="GDC102" s="554"/>
      <c r="GDD102" s="554"/>
      <c r="GDE102" s="554"/>
      <c r="GDF102" s="554"/>
      <c r="GDG102" s="554"/>
      <c r="GDH102" s="554"/>
      <c r="GDI102" s="554"/>
      <c r="GDJ102" s="554"/>
      <c r="GDK102" s="554"/>
      <c r="GDL102" s="554"/>
      <c r="GDM102" s="554"/>
      <c r="GDN102" s="554"/>
      <c r="GDO102" s="554"/>
      <c r="GDP102" s="554"/>
      <c r="GDQ102" s="554"/>
      <c r="GDR102" s="554"/>
      <c r="GDS102" s="554"/>
      <c r="GDT102" s="554"/>
      <c r="GDU102" s="554"/>
      <c r="GDV102" s="554"/>
      <c r="GDW102" s="554"/>
      <c r="GDX102" s="554"/>
      <c r="GDY102" s="554"/>
      <c r="GDZ102" s="554"/>
      <c r="GEA102" s="554"/>
      <c r="GEB102" s="554"/>
      <c r="GEC102" s="554"/>
      <c r="GED102" s="554"/>
      <c r="GEE102" s="554"/>
      <c r="GEF102" s="554"/>
      <c r="GEG102" s="554"/>
      <c r="GEH102" s="554"/>
      <c r="GEI102" s="554"/>
      <c r="GEJ102" s="554"/>
      <c r="GEK102" s="554"/>
      <c r="GEL102" s="554"/>
      <c r="GEM102" s="554"/>
      <c r="GEN102" s="554"/>
      <c r="GEO102" s="554"/>
      <c r="GEP102" s="554"/>
      <c r="GEQ102" s="554"/>
      <c r="GER102" s="554"/>
      <c r="GES102" s="554"/>
      <c r="GET102" s="554"/>
      <c r="GEU102" s="554"/>
      <c r="GEV102" s="554"/>
      <c r="GEW102" s="554"/>
      <c r="GEX102" s="554"/>
      <c r="GEY102" s="554"/>
      <c r="GEZ102" s="554"/>
      <c r="GFA102" s="554"/>
      <c r="GFB102" s="554"/>
      <c r="GFC102" s="554"/>
      <c r="GFD102" s="554"/>
      <c r="GFE102" s="554"/>
      <c r="GFF102" s="554"/>
      <c r="GFG102" s="554"/>
      <c r="GFH102" s="554"/>
      <c r="GFI102" s="554"/>
      <c r="GFJ102" s="554"/>
      <c r="GFK102" s="554"/>
      <c r="GFL102" s="554"/>
      <c r="GFM102" s="554"/>
      <c r="GFN102" s="554"/>
      <c r="GFO102" s="554"/>
      <c r="GFP102" s="554"/>
      <c r="GFQ102" s="554"/>
      <c r="GFR102" s="554"/>
      <c r="GFS102" s="554"/>
      <c r="GFT102" s="554"/>
      <c r="GFU102" s="554"/>
      <c r="GFV102" s="554"/>
      <c r="GFW102" s="554"/>
      <c r="GFX102" s="554"/>
      <c r="GFY102" s="554"/>
      <c r="GFZ102" s="554"/>
      <c r="GGA102" s="554"/>
      <c r="GGB102" s="554"/>
      <c r="GGC102" s="554"/>
      <c r="GGD102" s="554"/>
      <c r="GGE102" s="554"/>
      <c r="GGF102" s="554"/>
      <c r="GGG102" s="554"/>
      <c r="GGH102" s="554"/>
      <c r="GGI102" s="554"/>
      <c r="GGJ102" s="554"/>
      <c r="GGK102" s="554"/>
      <c r="GGL102" s="554"/>
      <c r="GGM102" s="554"/>
      <c r="GGN102" s="554"/>
      <c r="GGO102" s="554"/>
      <c r="GGP102" s="554"/>
      <c r="GGQ102" s="554"/>
      <c r="GGR102" s="554"/>
      <c r="GGS102" s="554"/>
      <c r="GGT102" s="554"/>
      <c r="GGU102" s="554"/>
      <c r="GGV102" s="554"/>
      <c r="GGW102" s="554"/>
      <c r="GGX102" s="554"/>
      <c r="GGY102" s="554"/>
      <c r="GGZ102" s="554"/>
      <c r="GHA102" s="554"/>
      <c r="GHB102" s="554"/>
      <c r="GHC102" s="554"/>
      <c r="GHD102" s="554"/>
      <c r="GHE102" s="554"/>
      <c r="GHF102" s="554"/>
      <c r="GHG102" s="554"/>
      <c r="GHH102" s="554"/>
      <c r="GHI102" s="554"/>
      <c r="GHJ102" s="554"/>
      <c r="GHK102" s="554"/>
      <c r="GHL102" s="554"/>
      <c r="GHM102" s="554"/>
      <c r="GHN102" s="554"/>
      <c r="GHO102" s="554"/>
      <c r="GHP102" s="554"/>
      <c r="GHQ102" s="554"/>
      <c r="GHR102" s="554"/>
      <c r="GHS102" s="554"/>
      <c r="GHT102" s="554"/>
      <c r="GHU102" s="554"/>
      <c r="GHV102" s="554"/>
      <c r="GHW102" s="554"/>
      <c r="GHX102" s="554"/>
      <c r="GHY102" s="554"/>
      <c r="GHZ102" s="554"/>
      <c r="GIA102" s="554"/>
      <c r="GIB102" s="554"/>
      <c r="GIC102" s="554"/>
      <c r="GID102" s="554"/>
      <c r="GIE102" s="554"/>
      <c r="GIF102" s="554"/>
      <c r="GIG102" s="554"/>
      <c r="GIH102" s="554"/>
      <c r="GII102" s="554"/>
      <c r="GIJ102" s="554"/>
      <c r="GIK102" s="554"/>
      <c r="GIL102" s="554"/>
      <c r="GIM102" s="554"/>
      <c r="GIN102" s="554"/>
      <c r="GIO102" s="554"/>
      <c r="GIP102" s="554"/>
      <c r="GIQ102" s="554"/>
      <c r="GIR102" s="554"/>
      <c r="GIS102" s="554"/>
      <c r="GIT102" s="554"/>
      <c r="GIU102" s="554"/>
      <c r="GIV102" s="554"/>
      <c r="GIW102" s="554"/>
      <c r="GIX102" s="554"/>
      <c r="GIY102" s="554"/>
      <c r="GIZ102" s="554"/>
      <c r="GJA102" s="554"/>
      <c r="GJB102" s="554"/>
      <c r="GJC102" s="554"/>
      <c r="GJD102" s="554"/>
      <c r="GJE102" s="554"/>
      <c r="GJF102" s="554"/>
      <c r="GJG102" s="554"/>
      <c r="GJH102" s="554"/>
      <c r="GJI102" s="554"/>
      <c r="GJJ102" s="554"/>
      <c r="GJK102" s="554"/>
      <c r="GJL102" s="554"/>
      <c r="GJM102" s="554"/>
      <c r="GJN102" s="554"/>
      <c r="GJO102" s="554"/>
      <c r="GJP102" s="554"/>
      <c r="GJQ102" s="554"/>
      <c r="GJR102" s="554"/>
      <c r="GJS102" s="554"/>
      <c r="GJT102" s="554"/>
      <c r="GJU102" s="554"/>
      <c r="GJV102" s="554"/>
      <c r="GJW102" s="554"/>
      <c r="GJX102" s="554"/>
      <c r="GJY102" s="554"/>
      <c r="GJZ102" s="554"/>
      <c r="GKA102" s="554"/>
      <c r="GKB102" s="554"/>
      <c r="GKC102" s="554"/>
      <c r="GKD102" s="554"/>
      <c r="GKE102" s="554"/>
      <c r="GKF102" s="554"/>
      <c r="GKG102" s="554"/>
      <c r="GKH102" s="554"/>
      <c r="GKI102" s="554"/>
      <c r="GKJ102" s="554"/>
      <c r="GKK102" s="554"/>
      <c r="GKL102" s="554"/>
      <c r="GKM102" s="554"/>
      <c r="GKN102" s="554"/>
      <c r="GKO102" s="554"/>
      <c r="GKP102" s="554"/>
      <c r="GKQ102" s="554"/>
      <c r="GKR102" s="554"/>
      <c r="GKS102" s="554"/>
      <c r="GKT102" s="554"/>
      <c r="GKU102" s="554"/>
      <c r="GKV102" s="554"/>
      <c r="GKW102" s="554"/>
      <c r="GKX102" s="554"/>
      <c r="GKY102" s="554"/>
      <c r="GKZ102" s="554"/>
      <c r="GLA102" s="554"/>
      <c r="GLB102" s="554"/>
      <c r="GLC102" s="554"/>
      <c r="GLD102" s="554"/>
      <c r="GLE102" s="554"/>
      <c r="GLF102" s="554"/>
      <c r="GLG102" s="554"/>
      <c r="GLH102" s="554"/>
      <c r="GLI102" s="554"/>
      <c r="GLJ102" s="554"/>
      <c r="GLK102" s="554"/>
      <c r="GLL102" s="554"/>
      <c r="GLM102" s="554"/>
      <c r="GLN102" s="554"/>
      <c r="GLO102" s="554"/>
      <c r="GLP102" s="554"/>
      <c r="GLQ102" s="554"/>
      <c r="GLR102" s="554"/>
      <c r="GLS102" s="554"/>
      <c r="GLT102" s="554"/>
      <c r="GLU102" s="554"/>
      <c r="GLV102" s="554"/>
      <c r="GLW102" s="554"/>
      <c r="GLX102" s="554"/>
      <c r="GLY102" s="554"/>
      <c r="GLZ102" s="554"/>
      <c r="GMA102" s="554"/>
      <c r="GMB102" s="554"/>
      <c r="GMC102" s="554"/>
      <c r="GMD102" s="554"/>
      <c r="GME102" s="554"/>
      <c r="GMF102" s="554"/>
      <c r="GMG102" s="554"/>
      <c r="GMH102" s="554"/>
      <c r="GMI102" s="554"/>
      <c r="GMJ102" s="554"/>
      <c r="GMK102" s="554"/>
      <c r="GML102" s="554"/>
      <c r="GMM102" s="554"/>
      <c r="GMN102" s="554"/>
      <c r="GMO102" s="554"/>
      <c r="GMP102" s="554"/>
      <c r="GMQ102" s="554"/>
      <c r="GMR102" s="554"/>
      <c r="GMS102" s="554"/>
      <c r="GMT102" s="554"/>
      <c r="GMU102" s="554"/>
      <c r="GMV102" s="554"/>
      <c r="GMW102" s="554"/>
      <c r="GMX102" s="554"/>
      <c r="GMY102" s="554"/>
      <c r="GMZ102" s="554"/>
      <c r="GNA102" s="554"/>
      <c r="GNB102" s="554"/>
      <c r="GNC102" s="554"/>
      <c r="GND102" s="554"/>
      <c r="GNE102" s="554"/>
      <c r="GNF102" s="554"/>
      <c r="GNG102" s="554"/>
      <c r="GNH102" s="554"/>
      <c r="GNI102" s="554"/>
      <c r="GNJ102" s="554"/>
      <c r="GNK102" s="554"/>
      <c r="GNL102" s="554"/>
      <c r="GNM102" s="554"/>
      <c r="GNN102" s="554"/>
      <c r="GNO102" s="554"/>
      <c r="GNP102" s="554"/>
      <c r="GNQ102" s="554"/>
      <c r="GNR102" s="554"/>
      <c r="GNS102" s="554"/>
      <c r="GNT102" s="554"/>
      <c r="GNU102" s="554"/>
      <c r="GNV102" s="554"/>
      <c r="GNW102" s="554"/>
      <c r="GNX102" s="554"/>
      <c r="GNY102" s="554"/>
      <c r="GNZ102" s="554"/>
      <c r="GOA102" s="554"/>
      <c r="GOB102" s="554"/>
      <c r="GOC102" s="554"/>
      <c r="GOD102" s="554"/>
      <c r="GOE102" s="554"/>
      <c r="GOF102" s="554"/>
      <c r="GOG102" s="554"/>
      <c r="GOH102" s="554"/>
      <c r="GOI102" s="554"/>
      <c r="GOJ102" s="554"/>
      <c r="GOK102" s="554"/>
      <c r="GOL102" s="554"/>
      <c r="GOM102" s="554"/>
      <c r="GON102" s="554"/>
      <c r="GOO102" s="554"/>
      <c r="GOP102" s="554"/>
      <c r="GOQ102" s="554"/>
      <c r="GOR102" s="554"/>
      <c r="GOS102" s="554"/>
      <c r="GOT102" s="554"/>
      <c r="GOU102" s="554"/>
      <c r="GOV102" s="554"/>
      <c r="GOW102" s="554"/>
      <c r="GOX102" s="554"/>
      <c r="GOY102" s="554"/>
      <c r="GOZ102" s="554"/>
      <c r="GPA102" s="554"/>
      <c r="GPB102" s="554"/>
      <c r="GPC102" s="554"/>
      <c r="GPD102" s="554"/>
      <c r="GPE102" s="554"/>
      <c r="GPF102" s="554"/>
      <c r="GPG102" s="554"/>
      <c r="GPH102" s="554"/>
      <c r="GPI102" s="554"/>
      <c r="GPJ102" s="554"/>
      <c r="GPK102" s="554"/>
      <c r="GPL102" s="554"/>
      <c r="GPM102" s="554"/>
      <c r="GPN102" s="554"/>
      <c r="GPO102" s="554"/>
      <c r="GPP102" s="554"/>
      <c r="GPQ102" s="554"/>
      <c r="GPR102" s="554"/>
      <c r="GPS102" s="554"/>
      <c r="GPT102" s="554"/>
      <c r="GPU102" s="554"/>
      <c r="GPV102" s="554"/>
      <c r="GPW102" s="554"/>
      <c r="GPX102" s="554"/>
      <c r="GPY102" s="554"/>
      <c r="GPZ102" s="554"/>
      <c r="GQA102" s="554"/>
      <c r="GQB102" s="554"/>
      <c r="GQC102" s="554"/>
      <c r="GQD102" s="554"/>
      <c r="GQE102" s="554"/>
      <c r="GQF102" s="554"/>
      <c r="GQG102" s="554"/>
      <c r="GQH102" s="554"/>
      <c r="GQI102" s="554"/>
      <c r="GQJ102" s="554"/>
      <c r="GQK102" s="554"/>
      <c r="GQL102" s="554"/>
      <c r="GQM102" s="554"/>
      <c r="GQN102" s="554"/>
      <c r="GQO102" s="554"/>
      <c r="GQP102" s="554"/>
      <c r="GQQ102" s="554"/>
      <c r="GQR102" s="554"/>
      <c r="GQS102" s="554"/>
      <c r="GQT102" s="554"/>
      <c r="GQU102" s="554"/>
      <c r="GQV102" s="554"/>
      <c r="GQW102" s="554"/>
      <c r="GQX102" s="554"/>
      <c r="GQY102" s="554"/>
      <c r="GQZ102" s="554"/>
      <c r="GRA102" s="554"/>
      <c r="GRB102" s="554"/>
      <c r="GRC102" s="554"/>
      <c r="GRD102" s="554"/>
      <c r="GRE102" s="554"/>
      <c r="GRF102" s="554"/>
      <c r="GRG102" s="554"/>
      <c r="GRH102" s="554"/>
      <c r="GRI102" s="554"/>
      <c r="GRJ102" s="554"/>
      <c r="GRK102" s="554"/>
      <c r="GRL102" s="554"/>
      <c r="GRM102" s="554"/>
      <c r="GRN102" s="554"/>
      <c r="GRO102" s="554"/>
      <c r="GRP102" s="554"/>
      <c r="GRQ102" s="554"/>
      <c r="GRR102" s="554"/>
      <c r="GRS102" s="554"/>
      <c r="GRT102" s="554"/>
      <c r="GRU102" s="554"/>
      <c r="GRV102" s="554"/>
      <c r="GRW102" s="554"/>
      <c r="GRX102" s="554"/>
      <c r="GRY102" s="554"/>
      <c r="GRZ102" s="554"/>
      <c r="GSA102" s="554"/>
      <c r="GSB102" s="554"/>
      <c r="GSC102" s="554"/>
      <c r="GSD102" s="554"/>
      <c r="GSE102" s="554"/>
      <c r="GSF102" s="554"/>
      <c r="GSG102" s="554"/>
      <c r="GSH102" s="554"/>
      <c r="GSI102" s="554"/>
      <c r="GSJ102" s="554"/>
      <c r="GSK102" s="554"/>
      <c r="GSL102" s="554"/>
      <c r="GSM102" s="554"/>
      <c r="GSN102" s="554"/>
      <c r="GSO102" s="554"/>
      <c r="GSP102" s="554"/>
      <c r="GSQ102" s="554"/>
      <c r="GSR102" s="554"/>
      <c r="GSS102" s="554"/>
      <c r="GST102" s="554"/>
      <c r="GSU102" s="554"/>
      <c r="GSV102" s="554"/>
      <c r="GSW102" s="554"/>
      <c r="GSX102" s="554"/>
      <c r="GSY102" s="554"/>
      <c r="GSZ102" s="554"/>
      <c r="GTA102" s="554"/>
      <c r="GTB102" s="554"/>
      <c r="GTC102" s="554"/>
      <c r="GTD102" s="554"/>
      <c r="GTE102" s="554"/>
      <c r="GTF102" s="554"/>
      <c r="GTG102" s="554"/>
      <c r="GTH102" s="554"/>
      <c r="GTI102" s="554"/>
      <c r="GTJ102" s="554"/>
      <c r="GTK102" s="554"/>
      <c r="GTL102" s="554"/>
      <c r="GTM102" s="554"/>
      <c r="GTN102" s="554"/>
      <c r="GTO102" s="554"/>
      <c r="GTP102" s="554"/>
      <c r="GTQ102" s="554"/>
      <c r="GTR102" s="554"/>
      <c r="GTS102" s="554"/>
      <c r="GTT102" s="554"/>
      <c r="GTU102" s="554"/>
      <c r="GTV102" s="554"/>
      <c r="GTW102" s="554"/>
      <c r="GTX102" s="554"/>
      <c r="GTY102" s="554"/>
      <c r="GTZ102" s="554"/>
      <c r="GUA102" s="554"/>
      <c r="GUB102" s="554"/>
      <c r="GUC102" s="554"/>
      <c r="GUD102" s="554"/>
      <c r="GUE102" s="554"/>
      <c r="GUF102" s="554"/>
      <c r="GUG102" s="554"/>
      <c r="GUH102" s="554"/>
      <c r="GUI102" s="554"/>
      <c r="GUJ102" s="554"/>
      <c r="GUK102" s="554"/>
      <c r="GUL102" s="554"/>
      <c r="GUM102" s="554"/>
      <c r="GUN102" s="554"/>
      <c r="GUO102" s="554"/>
      <c r="GUP102" s="554"/>
      <c r="GUQ102" s="554"/>
      <c r="GUR102" s="554"/>
      <c r="GUS102" s="554"/>
      <c r="GUT102" s="554"/>
      <c r="GUU102" s="554"/>
      <c r="GUV102" s="554"/>
      <c r="GUW102" s="554"/>
      <c r="GUX102" s="554"/>
      <c r="GUY102" s="554"/>
      <c r="GUZ102" s="554"/>
      <c r="GVA102" s="554"/>
      <c r="GVB102" s="554"/>
      <c r="GVC102" s="554"/>
      <c r="GVD102" s="554"/>
      <c r="GVE102" s="554"/>
      <c r="GVF102" s="554"/>
      <c r="GVG102" s="554"/>
      <c r="GVH102" s="554"/>
      <c r="GVI102" s="554"/>
      <c r="GVJ102" s="554"/>
      <c r="GVK102" s="554"/>
      <c r="GVL102" s="554"/>
      <c r="GVM102" s="554"/>
      <c r="GVN102" s="554"/>
      <c r="GVO102" s="554"/>
      <c r="GVP102" s="554"/>
      <c r="GVQ102" s="554"/>
      <c r="GVR102" s="554"/>
      <c r="GVS102" s="554"/>
      <c r="GVT102" s="554"/>
      <c r="GVU102" s="554"/>
      <c r="GVV102" s="554"/>
      <c r="GVW102" s="554"/>
      <c r="GVX102" s="554"/>
      <c r="GVY102" s="554"/>
      <c r="GVZ102" s="554"/>
      <c r="GWA102" s="554"/>
      <c r="GWB102" s="554"/>
      <c r="GWC102" s="554"/>
      <c r="GWD102" s="554"/>
      <c r="GWE102" s="554"/>
      <c r="GWF102" s="554"/>
      <c r="GWG102" s="554"/>
      <c r="GWH102" s="554"/>
      <c r="GWI102" s="554"/>
      <c r="GWJ102" s="554"/>
      <c r="GWK102" s="554"/>
      <c r="GWL102" s="554"/>
      <c r="GWM102" s="554"/>
      <c r="GWN102" s="554"/>
      <c r="GWO102" s="554"/>
      <c r="GWP102" s="554"/>
      <c r="GWQ102" s="554"/>
      <c r="GWR102" s="554"/>
      <c r="GWS102" s="554"/>
      <c r="GWT102" s="554"/>
      <c r="GWU102" s="554"/>
      <c r="GWV102" s="554"/>
      <c r="GWW102" s="554"/>
      <c r="GWX102" s="554"/>
      <c r="GWY102" s="554"/>
      <c r="GWZ102" s="554"/>
      <c r="GXA102" s="554"/>
      <c r="GXB102" s="554"/>
      <c r="GXC102" s="554"/>
      <c r="GXD102" s="554"/>
      <c r="GXE102" s="554"/>
      <c r="GXF102" s="554"/>
      <c r="GXG102" s="554"/>
      <c r="GXH102" s="554"/>
      <c r="GXI102" s="554"/>
      <c r="GXJ102" s="554"/>
      <c r="GXK102" s="554"/>
      <c r="GXL102" s="554"/>
      <c r="GXM102" s="554"/>
      <c r="GXN102" s="554"/>
      <c r="GXO102" s="554"/>
      <c r="GXP102" s="554"/>
      <c r="GXQ102" s="554"/>
      <c r="GXR102" s="554"/>
      <c r="GXS102" s="554"/>
      <c r="GXT102" s="554"/>
      <c r="GXU102" s="554"/>
      <c r="GXV102" s="554"/>
      <c r="GXW102" s="554"/>
      <c r="GXX102" s="554"/>
      <c r="GXY102" s="554"/>
      <c r="GXZ102" s="554"/>
      <c r="GYA102" s="554"/>
      <c r="GYB102" s="554"/>
      <c r="GYC102" s="554"/>
      <c r="GYD102" s="554"/>
      <c r="GYE102" s="554"/>
      <c r="GYF102" s="554"/>
      <c r="GYG102" s="554"/>
      <c r="GYH102" s="554"/>
      <c r="GYI102" s="554"/>
      <c r="GYJ102" s="554"/>
      <c r="GYK102" s="554"/>
      <c r="GYL102" s="554"/>
      <c r="GYM102" s="554"/>
      <c r="GYN102" s="554"/>
      <c r="GYO102" s="554"/>
      <c r="GYP102" s="554"/>
      <c r="GYQ102" s="554"/>
      <c r="GYR102" s="554"/>
      <c r="GYS102" s="554"/>
      <c r="GYT102" s="554"/>
      <c r="GYU102" s="554"/>
      <c r="GYV102" s="554"/>
      <c r="GYW102" s="554"/>
      <c r="GYX102" s="554"/>
      <c r="GYY102" s="554"/>
      <c r="GYZ102" s="554"/>
      <c r="GZA102" s="554"/>
      <c r="GZB102" s="554"/>
      <c r="GZC102" s="554"/>
      <c r="GZD102" s="554"/>
      <c r="GZE102" s="554"/>
      <c r="GZF102" s="554"/>
      <c r="GZG102" s="554"/>
      <c r="GZH102" s="554"/>
      <c r="GZI102" s="554"/>
      <c r="GZJ102" s="554"/>
      <c r="GZK102" s="554"/>
      <c r="GZL102" s="554"/>
      <c r="GZM102" s="554"/>
      <c r="GZN102" s="554"/>
      <c r="GZO102" s="554"/>
      <c r="GZP102" s="554"/>
      <c r="GZQ102" s="554"/>
      <c r="GZR102" s="554"/>
      <c r="GZS102" s="554"/>
      <c r="GZT102" s="554"/>
      <c r="GZU102" s="554"/>
      <c r="GZV102" s="554"/>
      <c r="GZW102" s="554"/>
      <c r="GZX102" s="554"/>
      <c r="GZY102" s="554"/>
      <c r="GZZ102" s="554"/>
      <c r="HAA102" s="554"/>
      <c r="HAB102" s="554"/>
      <c r="HAC102" s="554"/>
      <c r="HAD102" s="554"/>
      <c r="HAE102" s="554"/>
      <c r="HAF102" s="554"/>
      <c r="HAG102" s="554"/>
      <c r="HAH102" s="554"/>
      <c r="HAI102" s="554"/>
      <c r="HAJ102" s="554"/>
      <c r="HAK102" s="554"/>
      <c r="HAL102" s="554"/>
      <c r="HAM102" s="554"/>
      <c r="HAN102" s="554"/>
      <c r="HAO102" s="554"/>
      <c r="HAP102" s="554"/>
      <c r="HAQ102" s="554"/>
      <c r="HAR102" s="554"/>
      <c r="HAS102" s="554"/>
      <c r="HAT102" s="554"/>
      <c r="HAU102" s="554"/>
      <c r="HAV102" s="554"/>
      <c r="HAW102" s="554"/>
      <c r="HAX102" s="554"/>
      <c r="HAY102" s="554"/>
      <c r="HAZ102" s="554"/>
      <c r="HBA102" s="554"/>
      <c r="HBB102" s="554"/>
      <c r="HBC102" s="554"/>
      <c r="HBD102" s="554"/>
      <c r="HBE102" s="554"/>
      <c r="HBF102" s="554"/>
      <c r="HBG102" s="554"/>
      <c r="HBH102" s="554"/>
      <c r="HBI102" s="554"/>
      <c r="HBJ102" s="554"/>
      <c r="HBK102" s="554"/>
      <c r="HBL102" s="554"/>
      <c r="HBM102" s="554"/>
      <c r="HBN102" s="554"/>
      <c r="HBO102" s="554"/>
      <c r="HBP102" s="554"/>
      <c r="HBQ102" s="554"/>
      <c r="HBR102" s="554"/>
      <c r="HBS102" s="554"/>
      <c r="HBT102" s="554"/>
      <c r="HBU102" s="554"/>
      <c r="HBV102" s="554"/>
      <c r="HBW102" s="554"/>
      <c r="HBX102" s="554"/>
      <c r="HBY102" s="554"/>
      <c r="HBZ102" s="554"/>
      <c r="HCA102" s="554"/>
      <c r="HCB102" s="554"/>
      <c r="HCC102" s="554"/>
      <c r="HCD102" s="554"/>
      <c r="HCE102" s="554"/>
      <c r="HCF102" s="554"/>
      <c r="HCG102" s="554"/>
      <c r="HCH102" s="554"/>
      <c r="HCI102" s="554"/>
      <c r="HCJ102" s="554"/>
      <c r="HCK102" s="554"/>
      <c r="HCL102" s="554"/>
      <c r="HCM102" s="554"/>
      <c r="HCN102" s="554"/>
      <c r="HCO102" s="554"/>
      <c r="HCP102" s="554"/>
      <c r="HCQ102" s="554"/>
      <c r="HCR102" s="554"/>
      <c r="HCS102" s="554"/>
      <c r="HCT102" s="554"/>
      <c r="HCU102" s="554"/>
      <c r="HCV102" s="554"/>
      <c r="HCW102" s="554"/>
      <c r="HCX102" s="554"/>
      <c r="HCY102" s="554"/>
      <c r="HCZ102" s="554"/>
      <c r="HDA102" s="554"/>
      <c r="HDB102" s="554"/>
      <c r="HDC102" s="554"/>
      <c r="HDD102" s="554"/>
      <c r="HDE102" s="554"/>
      <c r="HDF102" s="554"/>
      <c r="HDG102" s="554"/>
      <c r="HDH102" s="554"/>
      <c r="HDI102" s="554"/>
      <c r="HDJ102" s="554"/>
      <c r="HDK102" s="554"/>
      <c r="HDL102" s="554"/>
      <c r="HDM102" s="554"/>
      <c r="HDN102" s="554"/>
      <c r="HDO102" s="554"/>
      <c r="HDP102" s="554"/>
      <c r="HDQ102" s="554"/>
      <c r="HDR102" s="554"/>
      <c r="HDS102" s="554"/>
      <c r="HDT102" s="554"/>
      <c r="HDU102" s="554"/>
      <c r="HDV102" s="554"/>
      <c r="HDW102" s="554"/>
      <c r="HDX102" s="554"/>
      <c r="HDY102" s="554"/>
      <c r="HDZ102" s="554"/>
      <c r="HEA102" s="554"/>
      <c r="HEB102" s="554"/>
      <c r="HEC102" s="554"/>
      <c r="HED102" s="554"/>
      <c r="HEE102" s="554"/>
      <c r="HEF102" s="554"/>
      <c r="HEG102" s="554"/>
      <c r="HEH102" s="554"/>
      <c r="HEI102" s="554"/>
      <c r="HEJ102" s="554"/>
      <c r="HEK102" s="554"/>
      <c r="HEL102" s="554"/>
      <c r="HEM102" s="554"/>
      <c r="HEN102" s="554"/>
      <c r="HEO102" s="554"/>
      <c r="HEP102" s="554"/>
      <c r="HEQ102" s="554"/>
      <c r="HER102" s="554"/>
      <c r="HES102" s="554"/>
      <c r="HET102" s="554"/>
      <c r="HEU102" s="554"/>
      <c r="HEV102" s="554"/>
      <c r="HEW102" s="554"/>
      <c r="HEX102" s="554"/>
      <c r="HEY102" s="554"/>
      <c r="HEZ102" s="554"/>
      <c r="HFA102" s="554"/>
      <c r="HFB102" s="554"/>
      <c r="HFC102" s="554"/>
      <c r="HFD102" s="554"/>
      <c r="HFE102" s="554"/>
      <c r="HFF102" s="554"/>
      <c r="HFG102" s="554"/>
      <c r="HFH102" s="554"/>
      <c r="HFI102" s="554"/>
      <c r="HFJ102" s="554"/>
      <c r="HFK102" s="554"/>
      <c r="HFL102" s="554"/>
      <c r="HFM102" s="554"/>
      <c r="HFN102" s="554"/>
      <c r="HFO102" s="554"/>
      <c r="HFP102" s="554"/>
      <c r="HFQ102" s="554"/>
      <c r="HFR102" s="554"/>
      <c r="HFS102" s="554"/>
      <c r="HFT102" s="554"/>
      <c r="HFU102" s="554"/>
      <c r="HFV102" s="554"/>
      <c r="HFW102" s="554"/>
      <c r="HFX102" s="554"/>
      <c r="HFY102" s="554"/>
      <c r="HFZ102" s="554"/>
      <c r="HGA102" s="554"/>
      <c r="HGB102" s="554"/>
      <c r="HGC102" s="554"/>
      <c r="HGD102" s="554"/>
      <c r="HGE102" s="554"/>
      <c r="HGF102" s="554"/>
      <c r="HGG102" s="554"/>
      <c r="HGH102" s="554"/>
      <c r="HGI102" s="554"/>
      <c r="HGJ102" s="554"/>
      <c r="HGK102" s="554"/>
      <c r="HGL102" s="554"/>
      <c r="HGM102" s="554"/>
      <c r="HGN102" s="554"/>
      <c r="HGO102" s="554"/>
      <c r="HGP102" s="554"/>
      <c r="HGQ102" s="554"/>
      <c r="HGR102" s="554"/>
      <c r="HGS102" s="554"/>
      <c r="HGT102" s="554"/>
      <c r="HGU102" s="554"/>
      <c r="HGV102" s="554"/>
      <c r="HGW102" s="554"/>
      <c r="HGX102" s="554"/>
      <c r="HGY102" s="554"/>
      <c r="HGZ102" s="554"/>
      <c r="HHA102" s="554"/>
      <c r="HHB102" s="554"/>
      <c r="HHC102" s="554"/>
      <c r="HHD102" s="554"/>
      <c r="HHE102" s="554"/>
      <c r="HHF102" s="554"/>
      <c r="HHG102" s="554"/>
      <c r="HHH102" s="554"/>
      <c r="HHI102" s="554"/>
      <c r="HHJ102" s="554"/>
      <c r="HHK102" s="554"/>
      <c r="HHL102" s="554"/>
      <c r="HHM102" s="554"/>
      <c r="HHN102" s="554"/>
      <c r="HHO102" s="554"/>
      <c r="HHP102" s="554"/>
      <c r="HHQ102" s="554"/>
      <c r="HHR102" s="554"/>
      <c r="HHS102" s="554"/>
      <c r="HHT102" s="554"/>
      <c r="HHU102" s="554"/>
      <c r="HHV102" s="554"/>
      <c r="HHW102" s="554"/>
      <c r="HHX102" s="554"/>
      <c r="HHY102" s="554"/>
      <c r="HHZ102" s="554"/>
      <c r="HIA102" s="554"/>
      <c r="HIB102" s="554"/>
      <c r="HIC102" s="554"/>
      <c r="HID102" s="554"/>
      <c r="HIE102" s="554"/>
      <c r="HIF102" s="554"/>
      <c r="HIG102" s="554"/>
      <c r="HIH102" s="554"/>
      <c r="HII102" s="554"/>
      <c r="HIJ102" s="554"/>
      <c r="HIK102" s="554"/>
      <c r="HIL102" s="554"/>
      <c r="HIM102" s="554"/>
      <c r="HIN102" s="554"/>
      <c r="HIO102" s="554"/>
      <c r="HIP102" s="554"/>
      <c r="HIQ102" s="554"/>
      <c r="HIR102" s="554"/>
      <c r="HIS102" s="554"/>
      <c r="HIT102" s="554"/>
      <c r="HIU102" s="554"/>
      <c r="HIV102" s="554"/>
      <c r="HIW102" s="554"/>
      <c r="HIX102" s="554"/>
      <c r="HIY102" s="554"/>
      <c r="HIZ102" s="554"/>
      <c r="HJA102" s="554"/>
      <c r="HJB102" s="554"/>
      <c r="HJC102" s="554"/>
      <c r="HJD102" s="554"/>
      <c r="HJE102" s="554"/>
      <c r="HJF102" s="554"/>
      <c r="HJG102" s="554"/>
      <c r="HJH102" s="554"/>
      <c r="HJI102" s="554"/>
      <c r="HJJ102" s="554"/>
      <c r="HJK102" s="554"/>
      <c r="HJL102" s="554"/>
      <c r="HJM102" s="554"/>
      <c r="HJN102" s="554"/>
      <c r="HJO102" s="554"/>
      <c r="HJP102" s="554"/>
      <c r="HJQ102" s="554"/>
      <c r="HJR102" s="554"/>
      <c r="HJS102" s="554"/>
      <c r="HJT102" s="554"/>
      <c r="HJU102" s="554"/>
      <c r="HJV102" s="554"/>
      <c r="HJW102" s="554"/>
      <c r="HJX102" s="554"/>
      <c r="HJY102" s="554"/>
      <c r="HJZ102" s="554"/>
      <c r="HKA102" s="554"/>
      <c r="HKB102" s="554"/>
      <c r="HKC102" s="554"/>
      <c r="HKD102" s="554"/>
      <c r="HKE102" s="554"/>
      <c r="HKF102" s="554"/>
      <c r="HKG102" s="554"/>
      <c r="HKH102" s="554"/>
      <c r="HKI102" s="554"/>
      <c r="HKJ102" s="554"/>
      <c r="HKK102" s="554"/>
      <c r="HKL102" s="554"/>
      <c r="HKM102" s="554"/>
      <c r="HKN102" s="554"/>
      <c r="HKO102" s="554"/>
      <c r="HKP102" s="554"/>
      <c r="HKQ102" s="554"/>
      <c r="HKR102" s="554"/>
      <c r="HKS102" s="554"/>
      <c r="HKT102" s="554"/>
      <c r="HKU102" s="554"/>
      <c r="HKV102" s="554"/>
      <c r="HKW102" s="554"/>
      <c r="HKX102" s="554"/>
      <c r="HKY102" s="554"/>
      <c r="HKZ102" s="554"/>
      <c r="HLA102" s="554"/>
      <c r="HLB102" s="554"/>
      <c r="HLC102" s="554"/>
      <c r="HLD102" s="554"/>
      <c r="HLE102" s="554"/>
      <c r="HLF102" s="554"/>
      <c r="HLG102" s="554"/>
      <c r="HLH102" s="554"/>
      <c r="HLI102" s="554"/>
      <c r="HLJ102" s="554"/>
      <c r="HLK102" s="554"/>
      <c r="HLL102" s="554"/>
      <c r="HLM102" s="554"/>
      <c r="HLN102" s="554"/>
      <c r="HLO102" s="554"/>
      <c r="HLP102" s="554"/>
      <c r="HLQ102" s="554"/>
      <c r="HLR102" s="554"/>
      <c r="HLS102" s="554"/>
      <c r="HLT102" s="554"/>
      <c r="HLU102" s="554"/>
      <c r="HLV102" s="554"/>
      <c r="HLW102" s="554"/>
      <c r="HLX102" s="554"/>
      <c r="HLY102" s="554"/>
      <c r="HLZ102" s="554"/>
      <c r="HMA102" s="554"/>
      <c r="HMB102" s="554"/>
      <c r="HMC102" s="554"/>
      <c r="HMD102" s="554"/>
      <c r="HME102" s="554"/>
      <c r="HMF102" s="554"/>
      <c r="HMG102" s="554"/>
      <c r="HMH102" s="554"/>
      <c r="HMI102" s="554"/>
      <c r="HMJ102" s="554"/>
      <c r="HMK102" s="554"/>
      <c r="HML102" s="554"/>
      <c r="HMM102" s="554"/>
      <c r="HMN102" s="554"/>
      <c r="HMO102" s="554"/>
      <c r="HMP102" s="554"/>
      <c r="HMQ102" s="554"/>
      <c r="HMR102" s="554"/>
      <c r="HMS102" s="554"/>
      <c r="HMT102" s="554"/>
      <c r="HMU102" s="554"/>
      <c r="HMV102" s="554"/>
      <c r="HMW102" s="554"/>
      <c r="HMX102" s="554"/>
      <c r="HMY102" s="554"/>
      <c r="HMZ102" s="554"/>
      <c r="HNA102" s="554"/>
      <c r="HNB102" s="554"/>
      <c r="HNC102" s="554"/>
      <c r="HND102" s="554"/>
      <c r="HNE102" s="554"/>
      <c r="HNF102" s="554"/>
      <c r="HNG102" s="554"/>
      <c r="HNH102" s="554"/>
      <c r="HNI102" s="554"/>
      <c r="HNJ102" s="554"/>
      <c r="HNK102" s="554"/>
      <c r="HNL102" s="554"/>
      <c r="HNM102" s="554"/>
      <c r="HNN102" s="554"/>
      <c r="HNO102" s="554"/>
      <c r="HNP102" s="554"/>
      <c r="HNQ102" s="554"/>
      <c r="HNR102" s="554"/>
      <c r="HNS102" s="554"/>
      <c r="HNT102" s="554"/>
      <c r="HNU102" s="554"/>
      <c r="HNV102" s="554"/>
      <c r="HNW102" s="554"/>
      <c r="HNX102" s="554"/>
      <c r="HNY102" s="554"/>
      <c r="HNZ102" s="554"/>
      <c r="HOA102" s="554"/>
      <c r="HOB102" s="554"/>
      <c r="HOC102" s="554"/>
      <c r="HOD102" s="554"/>
      <c r="HOE102" s="554"/>
      <c r="HOF102" s="554"/>
      <c r="HOG102" s="554"/>
      <c r="HOH102" s="554"/>
      <c r="HOI102" s="554"/>
      <c r="HOJ102" s="554"/>
      <c r="HOK102" s="554"/>
      <c r="HOL102" s="554"/>
      <c r="HOM102" s="554"/>
      <c r="HON102" s="554"/>
      <c r="HOO102" s="554"/>
      <c r="HOP102" s="554"/>
      <c r="HOQ102" s="554"/>
      <c r="HOR102" s="554"/>
      <c r="HOS102" s="554"/>
      <c r="HOT102" s="554"/>
      <c r="HOU102" s="554"/>
      <c r="HOV102" s="554"/>
      <c r="HOW102" s="554"/>
      <c r="HOX102" s="554"/>
      <c r="HOY102" s="554"/>
      <c r="HOZ102" s="554"/>
      <c r="HPA102" s="554"/>
      <c r="HPB102" s="554"/>
      <c r="HPC102" s="554"/>
      <c r="HPD102" s="554"/>
      <c r="HPE102" s="554"/>
      <c r="HPF102" s="554"/>
      <c r="HPG102" s="554"/>
      <c r="HPH102" s="554"/>
      <c r="HPI102" s="554"/>
      <c r="HPJ102" s="554"/>
      <c r="HPK102" s="554"/>
      <c r="HPL102" s="554"/>
      <c r="HPM102" s="554"/>
      <c r="HPN102" s="554"/>
      <c r="HPO102" s="554"/>
      <c r="HPP102" s="554"/>
      <c r="HPQ102" s="554"/>
      <c r="HPR102" s="554"/>
      <c r="HPS102" s="554"/>
      <c r="HPT102" s="554"/>
      <c r="HPU102" s="554"/>
      <c r="HPV102" s="554"/>
      <c r="HPW102" s="554"/>
      <c r="HPX102" s="554"/>
      <c r="HPY102" s="554"/>
      <c r="HPZ102" s="554"/>
      <c r="HQA102" s="554"/>
      <c r="HQB102" s="554"/>
      <c r="HQC102" s="554"/>
      <c r="HQD102" s="554"/>
      <c r="HQE102" s="554"/>
      <c r="HQF102" s="554"/>
      <c r="HQG102" s="554"/>
      <c r="HQH102" s="554"/>
      <c r="HQI102" s="554"/>
      <c r="HQJ102" s="554"/>
      <c r="HQK102" s="554"/>
      <c r="HQL102" s="554"/>
      <c r="HQM102" s="554"/>
      <c r="HQN102" s="554"/>
      <c r="HQO102" s="554"/>
      <c r="HQP102" s="554"/>
      <c r="HQQ102" s="554"/>
      <c r="HQR102" s="554"/>
      <c r="HQS102" s="554"/>
      <c r="HQT102" s="554"/>
      <c r="HQU102" s="554"/>
      <c r="HQV102" s="554"/>
      <c r="HQW102" s="554"/>
      <c r="HQX102" s="554"/>
      <c r="HQY102" s="554"/>
      <c r="HQZ102" s="554"/>
      <c r="HRA102" s="554"/>
      <c r="HRB102" s="554"/>
      <c r="HRC102" s="554"/>
      <c r="HRD102" s="554"/>
      <c r="HRE102" s="554"/>
      <c r="HRF102" s="554"/>
      <c r="HRG102" s="554"/>
      <c r="HRH102" s="554"/>
      <c r="HRI102" s="554"/>
      <c r="HRJ102" s="554"/>
      <c r="HRK102" s="554"/>
      <c r="HRL102" s="554"/>
      <c r="HRM102" s="554"/>
      <c r="HRN102" s="554"/>
      <c r="HRO102" s="554"/>
      <c r="HRP102" s="554"/>
      <c r="HRQ102" s="554"/>
      <c r="HRR102" s="554"/>
      <c r="HRS102" s="554"/>
      <c r="HRT102" s="554"/>
      <c r="HRU102" s="554"/>
      <c r="HRV102" s="554"/>
      <c r="HRW102" s="554"/>
      <c r="HRX102" s="554"/>
      <c r="HRY102" s="554"/>
      <c r="HRZ102" s="554"/>
      <c r="HSA102" s="554"/>
      <c r="HSB102" s="554"/>
      <c r="HSC102" s="554"/>
      <c r="HSD102" s="554"/>
      <c r="HSE102" s="554"/>
      <c r="HSF102" s="554"/>
      <c r="HSG102" s="554"/>
      <c r="HSH102" s="554"/>
      <c r="HSI102" s="554"/>
      <c r="HSJ102" s="554"/>
      <c r="HSK102" s="554"/>
      <c r="HSL102" s="554"/>
      <c r="HSM102" s="554"/>
      <c r="HSN102" s="554"/>
      <c r="HSO102" s="554"/>
      <c r="HSP102" s="554"/>
      <c r="HSQ102" s="554"/>
      <c r="HSR102" s="554"/>
      <c r="HSS102" s="554"/>
      <c r="HST102" s="554"/>
      <c r="HSU102" s="554"/>
      <c r="HSV102" s="554"/>
      <c r="HSW102" s="554"/>
      <c r="HSX102" s="554"/>
      <c r="HSY102" s="554"/>
      <c r="HSZ102" s="554"/>
      <c r="HTA102" s="554"/>
      <c r="HTB102" s="554"/>
      <c r="HTC102" s="554"/>
      <c r="HTD102" s="554"/>
      <c r="HTE102" s="554"/>
      <c r="HTF102" s="554"/>
      <c r="HTG102" s="554"/>
      <c r="HTH102" s="554"/>
      <c r="HTI102" s="554"/>
      <c r="HTJ102" s="554"/>
      <c r="HTK102" s="554"/>
      <c r="HTL102" s="554"/>
      <c r="HTM102" s="554"/>
      <c r="HTN102" s="554"/>
      <c r="HTO102" s="554"/>
      <c r="HTP102" s="554"/>
      <c r="HTQ102" s="554"/>
      <c r="HTR102" s="554"/>
      <c r="HTS102" s="554"/>
      <c r="HTT102" s="554"/>
      <c r="HTU102" s="554"/>
      <c r="HTV102" s="554"/>
      <c r="HTW102" s="554"/>
      <c r="HTX102" s="554"/>
      <c r="HTY102" s="554"/>
      <c r="HTZ102" s="554"/>
      <c r="HUA102" s="554"/>
      <c r="HUB102" s="554"/>
      <c r="HUC102" s="554"/>
      <c r="HUD102" s="554"/>
      <c r="HUE102" s="554"/>
      <c r="HUF102" s="554"/>
      <c r="HUG102" s="554"/>
      <c r="HUH102" s="554"/>
      <c r="HUI102" s="554"/>
      <c r="HUJ102" s="554"/>
      <c r="HUK102" s="554"/>
      <c r="HUL102" s="554"/>
      <c r="HUM102" s="554"/>
      <c r="HUN102" s="554"/>
      <c r="HUO102" s="554"/>
      <c r="HUP102" s="554"/>
      <c r="HUQ102" s="554"/>
      <c r="HUR102" s="554"/>
      <c r="HUS102" s="554"/>
      <c r="HUT102" s="554"/>
      <c r="HUU102" s="554"/>
      <c r="HUV102" s="554"/>
      <c r="HUW102" s="554"/>
      <c r="HUX102" s="554"/>
      <c r="HUY102" s="554"/>
      <c r="HUZ102" s="554"/>
      <c r="HVA102" s="554"/>
      <c r="HVB102" s="554"/>
      <c r="HVC102" s="554"/>
      <c r="HVD102" s="554"/>
      <c r="HVE102" s="554"/>
      <c r="HVF102" s="554"/>
      <c r="HVG102" s="554"/>
      <c r="HVH102" s="554"/>
      <c r="HVI102" s="554"/>
      <c r="HVJ102" s="554"/>
      <c r="HVK102" s="554"/>
      <c r="HVL102" s="554"/>
      <c r="HVM102" s="554"/>
      <c r="HVN102" s="554"/>
      <c r="HVO102" s="554"/>
      <c r="HVP102" s="554"/>
      <c r="HVQ102" s="554"/>
      <c r="HVR102" s="554"/>
      <c r="HVS102" s="554"/>
      <c r="HVT102" s="554"/>
      <c r="HVU102" s="554"/>
      <c r="HVV102" s="554"/>
      <c r="HVW102" s="554"/>
      <c r="HVX102" s="554"/>
      <c r="HVY102" s="554"/>
      <c r="HVZ102" s="554"/>
      <c r="HWA102" s="554"/>
      <c r="HWB102" s="554"/>
      <c r="HWC102" s="554"/>
      <c r="HWD102" s="554"/>
      <c r="HWE102" s="554"/>
      <c r="HWF102" s="554"/>
      <c r="HWG102" s="554"/>
      <c r="HWH102" s="554"/>
      <c r="HWI102" s="554"/>
      <c r="HWJ102" s="554"/>
      <c r="HWK102" s="554"/>
      <c r="HWL102" s="554"/>
      <c r="HWM102" s="554"/>
      <c r="HWN102" s="554"/>
      <c r="HWO102" s="554"/>
      <c r="HWP102" s="554"/>
      <c r="HWQ102" s="554"/>
      <c r="HWR102" s="554"/>
      <c r="HWS102" s="554"/>
      <c r="HWT102" s="554"/>
      <c r="HWU102" s="554"/>
      <c r="HWV102" s="554"/>
      <c r="HWW102" s="554"/>
      <c r="HWX102" s="554"/>
      <c r="HWY102" s="554"/>
      <c r="HWZ102" s="554"/>
      <c r="HXA102" s="554"/>
      <c r="HXB102" s="554"/>
      <c r="HXC102" s="554"/>
      <c r="HXD102" s="554"/>
      <c r="HXE102" s="554"/>
      <c r="HXF102" s="554"/>
      <c r="HXG102" s="554"/>
      <c r="HXH102" s="554"/>
      <c r="HXI102" s="554"/>
      <c r="HXJ102" s="554"/>
      <c r="HXK102" s="554"/>
      <c r="HXL102" s="554"/>
      <c r="HXM102" s="554"/>
      <c r="HXN102" s="554"/>
      <c r="HXO102" s="554"/>
      <c r="HXP102" s="554"/>
      <c r="HXQ102" s="554"/>
      <c r="HXR102" s="554"/>
      <c r="HXS102" s="554"/>
      <c r="HXT102" s="554"/>
      <c r="HXU102" s="554"/>
      <c r="HXV102" s="554"/>
      <c r="HXW102" s="554"/>
      <c r="HXX102" s="554"/>
      <c r="HXY102" s="554"/>
      <c r="HXZ102" s="554"/>
      <c r="HYA102" s="554"/>
      <c r="HYB102" s="554"/>
      <c r="HYC102" s="554"/>
      <c r="HYD102" s="554"/>
      <c r="HYE102" s="554"/>
      <c r="HYF102" s="554"/>
      <c r="HYG102" s="554"/>
      <c r="HYH102" s="554"/>
      <c r="HYI102" s="554"/>
      <c r="HYJ102" s="554"/>
      <c r="HYK102" s="554"/>
      <c r="HYL102" s="554"/>
      <c r="HYM102" s="554"/>
      <c r="HYN102" s="554"/>
      <c r="HYO102" s="554"/>
      <c r="HYP102" s="554"/>
      <c r="HYQ102" s="554"/>
      <c r="HYR102" s="554"/>
      <c r="HYS102" s="554"/>
      <c r="HYT102" s="554"/>
      <c r="HYU102" s="554"/>
      <c r="HYV102" s="554"/>
      <c r="HYW102" s="554"/>
      <c r="HYX102" s="554"/>
      <c r="HYY102" s="554"/>
      <c r="HYZ102" s="554"/>
      <c r="HZA102" s="554"/>
      <c r="HZB102" s="554"/>
      <c r="HZC102" s="554"/>
      <c r="HZD102" s="554"/>
      <c r="HZE102" s="554"/>
      <c r="HZF102" s="554"/>
      <c r="HZG102" s="554"/>
      <c r="HZH102" s="554"/>
      <c r="HZI102" s="554"/>
      <c r="HZJ102" s="554"/>
      <c r="HZK102" s="554"/>
      <c r="HZL102" s="554"/>
      <c r="HZM102" s="554"/>
      <c r="HZN102" s="554"/>
      <c r="HZO102" s="554"/>
      <c r="HZP102" s="554"/>
      <c r="HZQ102" s="554"/>
      <c r="HZR102" s="554"/>
      <c r="HZS102" s="554"/>
      <c r="HZT102" s="554"/>
      <c r="HZU102" s="554"/>
      <c r="HZV102" s="554"/>
      <c r="HZW102" s="554"/>
      <c r="HZX102" s="554"/>
      <c r="HZY102" s="554"/>
      <c r="HZZ102" s="554"/>
      <c r="IAA102" s="554"/>
      <c r="IAB102" s="554"/>
      <c r="IAC102" s="554"/>
      <c r="IAD102" s="554"/>
      <c r="IAE102" s="554"/>
      <c r="IAF102" s="554"/>
      <c r="IAG102" s="554"/>
      <c r="IAH102" s="554"/>
      <c r="IAI102" s="554"/>
      <c r="IAJ102" s="554"/>
      <c r="IAK102" s="554"/>
      <c r="IAL102" s="554"/>
      <c r="IAM102" s="554"/>
      <c r="IAN102" s="554"/>
      <c r="IAO102" s="554"/>
      <c r="IAP102" s="554"/>
      <c r="IAQ102" s="554"/>
      <c r="IAR102" s="554"/>
      <c r="IAS102" s="554"/>
      <c r="IAT102" s="554"/>
      <c r="IAU102" s="554"/>
      <c r="IAV102" s="554"/>
      <c r="IAW102" s="554"/>
      <c r="IAX102" s="554"/>
      <c r="IAY102" s="554"/>
      <c r="IAZ102" s="554"/>
      <c r="IBA102" s="554"/>
      <c r="IBB102" s="554"/>
      <c r="IBC102" s="554"/>
      <c r="IBD102" s="554"/>
      <c r="IBE102" s="554"/>
      <c r="IBF102" s="554"/>
      <c r="IBG102" s="554"/>
      <c r="IBH102" s="554"/>
      <c r="IBI102" s="554"/>
      <c r="IBJ102" s="554"/>
      <c r="IBK102" s="554"/>
      <c r="IBL102" s="554"/>
      <c r="IBM102" s="554"/>
      <c r="IBN102" s="554"/>
      <c r="IBO102" s="554"/>
      <c r="IBP102" s="554"/>
      <c r="IBQ102" s="554"/>
      <c r="IBR102" s="554"/>
      <c r="IBS102" s="554"/>
      <c r="IBT102" s="554"/>
      <c r="IBU102" s="554"/>
      <c r="IBV102" s="554"/>
      <c r="IBW102" s="554"/>
      <c r="IBX102" s="554"/>
      <c r="IBY102" s="554"/>
      <c r="IBZ102" s="554"/>
      <c r="ICA102" s="554"/>
      <c r="ICB102" s="554"/>
      <c r="ICC102" s="554"/>
      <c r="ICD102" s="554"/>
      <c r="ICE102" s="554"/>
      <c r="ICF102" s="554"/>
      <c r="ICG102" s="554"/>
      <c r="ICH102" s="554"/>
      <c r="ICI102" s="554"/>
      <c r="ICJ102" s="554"/>
      <c r="ICK102" s="554"/>
      <c r="ICL102" s="554"/>
      <c r="ICM102" s="554"/>
      <c r="ICN102" s="554"/>
      <c r="ICO102" s="554"/>
      <c r="ICP102" s="554"/>
      <c r="ICQ102" s="554"/>
      <c r="ICR102" s="554"/>
      <c r="ICS102" s="554"/>
      <c r="ICT102" s="554"/>
      <c r="ICU102" s="554"/>
      <c r="ICV102" s="554"/>
      <c r="ICW102" s="554"/>
      <c r="ICX102" s="554"/>
      <c r="ICY102" s="554"/>
      <c r="ICZ102" s="554"/>
      <c r="IDA102" s="554"/>
      <c r="IDB102" s="554"/>
      <c r="IDC102" s="554"/>
      <c r="IDD102" s="554"/>
      <c r="IDE102" s="554"/>
      <c r="IDF102" s="554"/>
      <c r="IDG102" s="554"/>
      <c r="IDH102" s="554"/>
      <c r="IDI102" s="554"/>
      <c r="IDJ102" s="554"/>
      <c r="IDK102" s="554"/>
      <c r="IDL102" s="554"/>
      <c r="IDM102" s="554"/>
      <c r="IDN102" s="554"/>
      <c r="IDO102" s="554"/>
      <c r="IDP102" s="554"/>
      <c r="IDQ102" s="554"/>
      <c r="IDR102" s="554"/>
      <c r="IDS102" s="554"/>
      <c r="IDT102" s="554"/>
      <c r="IDU102" s="554"/>
      <c r="IDV102" s="554"/>
      <c r="IDW102" s="554"/>
      <c r="IDX102" s="554"/>
      <c r="IDY102" s="554"/>
      <c r="IDZ102" s="554"/>
      <c r="IEA102" s="554"/>
      <c r="IEB102" s="554"/>
      <c r="IEC102" s="554"/>
      <c r="IED102" s="554"/>
      <c r="IEE102" s="554"/>
      <c r="IEF102" s="554"/>
      <c r="IEG102" s="554"/>
      <c r="IEH102" s="554"/>
      <c r="IEI102" s="554"/>
      <c r="IEJ102" s="554"/>
      <c r="IEK102" s="554"/>
      <c r="IEL102" s="554"/>
      <c r="IEM102" s="554"/>
      <c r="IEN102" s="554"/>
      <c r="IEO102" s="554"/>
      <c r="IEP102" s="554"/>
      <c r="IEQ102" s="554"/>
      <c r="IER102" s="554"/>
      <c r="IES102" s="554"/>
      <c r="IET102" s="554"/>
      <c r="IEU102" s="554"/>
      <c r="IEV102" s="554"/>
      <c r="IEW102" s="554"/>
      <c r="IEX102" s="554"/>
      <c r="IEY102" s="554"/>
      <c r="IEZ102" s="554"/>
      <c r="IFA102" s="554"/>
      <c r="IFB102" s="554"/>
      <c r="IFC102" s="554"/>
      <c r="IFD102" s="554"/>
      <c r="IFE102" s="554"/>
      <c r="IFF102" s="554"/>
      <c r="IFG102" s="554"/>
      <c r="IFH102" s="554"/>
      <c r="IFI102" s="554"/>
      <c r="IFJ102" s="554"/>
      <c r="IFK102" s="554"/>
      <c r="IFL102" s="554"/>
      <c r="IFM102" s="554"/>
      <c r="IFN102" s="554"/>
      <c r="IFO102" s="554"/>
      <c r="IFP102" s="554"/>
      <c r="IFQ102" s="554"/>
      <c r="IFR102" s="554"/>
      <c r="IFS102" s="554"/>
      <c r="IFT102" s="554"/>
      <c r="IFU102" s="554"/>
      <c r="IFV102" s="554"/>
      <c r="IFW102" s="554"/>
      <c r="IFX102" s="554"/>
      <c r="IFY102" s="554"/>
      <c r="IFZ102" s="554"/>
      <c r="IGA102" s="554"/>
      <c r="IGB102" s="554"/>
      <c r="IGC102" s="554"/>
      <c r="IGD102" s="554"/>
      <c r="IGE102" s="554"/>
      <c r="IGF102" s="554"/>
      <c r="IGG102" s="554"/>
      <c r="IGH102" s="554"/>
      <c r="IGI102" s="554"/>
      <c r="IGJ102" s="554"/>
      <c r="IGK102" s="554"/>
      <c r="IGL102" s="554"/>
      <c r="IGM102" s="554"/>
      <c r="IGN102" s="554"/>
      <c r="IGO102" s="554"/>
      <c r="IGP102" s="554"/>
      <c r="IGQ102" s="554"/>
      <c r="IGR102" s="554"/>
      <c r="IGS102" s="554"/>
      <c r="IGT102" s="554"/>
      <c r="IGU102" s="554"/>
      <c r="IGV102" s="554"/>
      <c r="IGW102" s="554"/>
      <c r="IGX102" s="554"/>
      <c r="IGY102" s="554"/>
      <c r="IGZ102" s="554"/>
      <c r="IHA102" s="554"/>
      <c r="IHB102" s="554"/>
      <c r="IHC102" s="554"/>
      <c r="IHD102" s="554"/>
      <c r="IHE102" s="554"/>
      <c r="IHF102" s="554"/>
      <c r="IHG102" s="554"/>
      <c r="IHH102" s="554"/>
      <c r="IHI102" s="554"/>
      <c r="IHJ102" s="554"/>
      <c r="IHK102" s="554"/>
      <c r="IHL102" s="554"/>
      <c r="IHM102" s="554"/>
      <c r="IHN102" s="554"/>
      <c r="IHO102" s="554"/>
      <c r="IHP102" s="554"/>
      <c r="IHQ102" s="554"/>
      <c r="IHR102" s="554"/>
      <c r="IHS102" s="554"/>
      <c r="IHT102" s="554"/>
      <c r="IHU102" s="554"/>
      <c r="IHV102" s="554"/>
      <c r="IHW102" s="554"/>
      <c r="IHX102" s="554"/>
      <c r="IHY102" s="554"/>
      <c r="IHZ102" s="554"/>
      <c r="IIA102" s="554"/>
      <c r="IIB102" s="554"/>
      <c r="IIC102" s="554"/>
      <c r="IID102" s="554"/>
      <c r="IIE102" s="554"/>
      <c r="IIF102" s="554"/>
      <c r="IIG102" s="554"/>
      <c r="IIH102" s="554"/>
      <c r="III102" s="554"/>
      <c r="IIJ102" s="554"/>
      <c r="IIK102" s="554"/>
      <c r="IIL102" s="554"/>
      <c r="IIM102" s="554"/>
      <c r="IIN102" s="554"/>
      <c r="IIO102" s="554"/>
      <c r="IIP102" s="554"/>
      <c r="IIQ102" s="554"/>
      <c r="IIR102" s="554"/>
      <c r="IIS102" s="554"/>
      <c r="IIT102" s="554"/>
      <c r="IIU102" s="554"/>
      <c r="IIV102" s="554"/>
      <c r="IIW102" s="554"/>
      <c r="IIX102" s="554"/>
      <c r="IIY102" s="554"/>
      <c r="IIZ102" s="554"/>
      <c r="IJA102" s="554"/>
      <c r="IJB102" s="554"/>
      <c r="IJC102" s="554"/>
      <c r="IJD102" s="554"/>
      <c r="IJE102" s="554"/>
      <c r="IJF102" s="554"/>
      <c r="IJG102" s="554"/>
      <c r="IJH102" s="554"/>
      <c r="IJI102" s="554"/>
      <c r="IJJ102" s="554"/>
      <c r="IJK102" s="554"/>
      <c r="IJL102" s="554"/>
      <c r="IJM102" s="554"/>
      <c r="IJN102" s="554"/>
      <c r="IJO102" s="554"/>
      <c r="IJP102" s="554"/>
      <c r="IJQ102" s="554"/>
      <c r="IJR102" s="554"/>
      <c r="IJS102" s="554"/>
      <c r="IJT102" s="554"/>
      <c r="IJU102" s="554"/>
      <c r="IJV102" s="554"/>
      <c r="IJW102" s="554"/>
      <c r="IJX102" s="554"/>
      <c r="IJY102" s="554"/>
      <c r="IJZ102" s="554"/>
      <c r="IKA102" s="554"/>
      <c r="IKB102" s="554"/>
      <c r="IKC102" s="554"/>
      <c r="IKD102" s="554"/>
      <c r="IKE102" s="554"/>
      <c r="IKF102" s="554"/>
      <c r="IKG102" s="554"/>
      <c r="IKH102" s="554"/>
      <c r="IKI102" s="554"/>
      <c r="IKJ102" s="554"/>
      <c r="IKK102" s="554"/>
      <c r="IKL102" s="554"/>
      <c r="IKM102" s="554"/>
      <c r="IKN102" s="554"/>
      <c r="IKO102" s="554"/>
      <c r="IKP102" s="554"/>
      <c r="IKQ102" s="554"/>
      <c r="IKR102" s="554"/>
      <c r="IKS102" s="554"/>
      <c r="IKT102" s="554"/>
      <c r="IKU102" s="554"/>
      <c r="IKV102" s="554"/>
      <c r="IKW102" s="554"/>
      <c r="IKX102" s="554"/>
      <c r="IKY102" s="554"/>
      <c r="IKZ102" s="554"/>
      <c r="ILA102" s="554"/>
      <c r="ILB102" s="554"/>
      <c r="ILC102" s="554"/>
      <c r="ILD102" s="554"/>
      <c r="ILE102" s="554"/>
      <c r="ILF102" s="554"/>
      <c r="ILG102" s="554"/>
      <c r="ILH102" s="554"/>
      <c r="ILI102" s="554"/>
      <c r="ILJ102" s="554"/>
      <c r="ILK102" s="554"/>
      <c r="ILL102" s="554"/>
      <c r="ILM102" s="554"/>
      <c r="ILN102" s="554"/>
      <c r="ILO102" s="554"/>
      <c r="ILP102" s="554"/>
      <c r="ILQ102" s="554"/>
      <c r="ILR102" s="554"/>
      <c r="ILS102" s="554"/>
      <c r="ILT102" s="554"/>
      <c r="ILU102" s="554"/>
      <c r="ILV102" s="554"/>
      <c r="ILW102" s="554"/>
      <c r="ILX102" s="554"/>
      <c r="ILY102" s="554"/>
      <c r="ILZ102" s="554"/>
      <c r="IMA102" s="554"/>
      <c r="IMB102" s="554"/>
      <c r="IMC102" s="554"/>
      <c r="IMD102" s="554"/>
      <c r="IME102" s="554"/>
      <c r="IMF102" s="554"/>
      <c r="IMG102" s="554"/>
      <c r="IMH102" s="554"/>
      <c r="IMI102" s="554"/>
      <c r="IMJ102" s="554"/>
      <c r="IMK102" s="554"/>
      <c r="IML102" s="554"/>
      <c r="IMM102" s="554"/>
      <c r="IMN102" s="554"/>
      <c r="IMO102" s="554"/>
      <c r="IMP102" s="554"/>
      <c r="IMQ102" s="554"/>
      <c r="IMR102" s="554"/>
      <c r="IMS102" s="554"/>
      <c r="IMT102" s="554"/>
      <c r="IMU102" s="554"/>
      <c r="IMV102" s="554"/>
      <c r="IMW102" s="554"/>
      <c r="IMX102" s="554"/>
      <c r="IMY102" s="554"/>
      <c r="IMZ102" s="554"/>
      <c r="INA102" s="554"/>
      <c r="INB102" s="554"/>
      <c r="INC102" s="554"/>
      <c r="IND102" s="554"/>
      <c r="INE102" s="554"/>
      <c r="INF102" s="554"/>
      <c r="ING102" s="554"/>
      <c r="INH102" s="554"/>
      <c r="INI102" s="554"/>
      <c r="INJ102" s="554"/>
      <c r="INK102" s="554"/>
      <c r="INL102" s="554"/>
      <c r="INM102" s="554"/>
      <c r="INN102" s="554"/>
      <c r="INO102" s="554"/>
      <c r="INP102" s="554"/>
      <c r="INQ102" s="554"/>
      <c r="INR102" s="554"/>
      <c r="INS102" s="554"/>
      <c r="INT102" s="554"/>
      <c r="INU102" s="554"/>
      <c r="INV102" s="554"/>
      <c r="INW102" s="554"/>
      <c r="INX102" s="554"/>
      <c r="INY102" s="554"/>
      <c r="INZ102" s="554"/>
      <c r="IOA102" s="554"/>
      <c r="IOB102" s="554"/>
      <c r="IOC102" s="554"/>
      <c r="IOD102" s="554"/>
      <c r="IOE102" s="554"/>
      <c r="IOF102" s="554"/>
      <c r="IOG102" s="554"/>
      <c r="IOH102" s="554"/>
      <c r="IOI102" s="554"/>
      <c r="IOJ102" s="554"/>
      <c r="IOK102" s="554"/>
      <c r="IOL102" s="554"/>
      <c r="IOM102" s="554"/>
      <c r="ION102" s="554"/>
      <c r="IOO102" s="554"/>
      <c r="IOP102" s="554"/>
      <c r="IOQ102" s="554"/>
      <c r="IOR102" s="554"/>
      <c r="IOS102" s="554"/>
      <c r="IOT102" s="554"/>
      <c r="IOU102" s="554"/>
      <c r="IOV102" s="554"/>
      <c r="IOW102" s="554"/>
      <c r="IOX102" s="554"/>
      <c r="IOY102" s="554"/>
      <c r="IOZ102" s="554"/>
      <c r="IPA102" s="554"/>
      <c r="IPB102" s="554"/>
      <c r="IPC102" s="554"/>
      <c r="IPD102" s="554"/>
      <c r="IPE102" s="554"/>
      <c r="IPF102" s="554"/>
      <c r="IPG102" s="554"/>
      <c r="IPH102" s="554"/>
      <c r="IPI102" s="554"/>
      <c r="IPJ102" s="554"/>
      <c r="IPK102" s="554"/>
      <c r="IPL102" s="554"/>
      <c r="IPM102" s="554"/>
      <c r="IPN102" s="554"/>
      <c r="IPO102" s="554"/>
      <c r="IPP102" s="554"/>
      <c r="IPQ102" s="554"/>
      <c r="IPR102" s="554"/>
      <c r="IPS102" s="554"/>
      <c r="IPT102" s="554"/>
      <c r="IPU102" s="554"/>
      <c r="IPV102" s="554"/>
      <c r="IPW102" s="554"/>
      <c r="IPX102" s="554"/>
      <c r="IPY102" s="554"/>
      <c r="IPZ102" s="554"/>
      <c r="IQA102" s="554"/>
      <c r="IQB102" s="554"/>
      <c r="IQC102" s="554"/>
      <c r="IQD102" s="554"/>
      <c r="IQE102" s="554"/>
      <c r="IQF102" s="554"/>
      <c r="IQG102" s="554"/>
      <c r="IQH102" s="554"/>
      <c r="IQI102" s="554"/>
      <c r="IQJ102" s="554"/>
      <c r="IQK102" s="554"/>
      <c r="IQL102" s="554"/>
      <c r="IQM102" s="554"/>
      <c r="IQN102" s="554"/>
      <c r="IQO102" s="554"/>
      <c r="IQP102" s="554"/>
      <c r="IQQ102" s="554"/>
      <c r="IQR102" s="554"/>
      <c r="IQS102" s="554"/>
      <c r="IQT102" s="554"/>
      <c r="IQU102" s="554"/>
      <c r="IQV102" s="554"/>
      <c r="IQW102" s="554"/>
      <c r="IQX102" s="554"/>
      <c r="IQY102" s="554"/>
      <c r="IQZ102" s="554"/>
      <c r="IRA102" s="554"/>
      <c r="IRB102" s="554"/>
      <c r="IRC102" s="554"/>
      <c r="IRD102" s="554"/>
      <c r="IRE102" s="554"/>
      <c r="IRF102" s="554"/>
      <c r="IRG102" s="554"/>
      <c r="IRH102" s="554"/>
      <c r="IRI102" s="554"/>
      <c r="IRJ102" s="554"/>
      <c r="IRK102" s="554"/>
      <c r="IRL102" s="554"/>
      <c r="IRM102" s="554"/>
      <c r="IRN102" s="554"/>
      <c r="IRO102" s="554"/>
      <c r="IRP102" s="554"/>
      <c r="IRQ102" s="554"/>
      <c r="IRR102" s="554"/>
      <c r="IRS102" s="554"/>
      <c r="IRT102" s="554"/>
      <c r="IRU102" s="554"/>
      <c r="IRV102" s="554"/>
      <c r="IRW102" s="554"/>
      <c r="IRX102" s="554"/>
      <c r="IRY102" s="554"/>
      <c r="IRZ102" s="554"/>
      <c r="ISA102" s="554"/>
      <c r="ISB102" s="554"/>
      <c r="ISC102" s="554"/>
      <c r="ISD102" s="554"/>
      <c r="ISE102" s="554"/>
      <c r="ISF102" s="554"/>
      <c r="ISG102" s="554"/>
      <c r="ISH102" s="554"/>
      <c r="ISI102" s="554"/>
      <c r="ISJ102" s="554"/>
      <c r="ISK102" s="554"/>
      <c r="ISL102" s="554"/>
      <c r="ISM102" s="554"/>
      <c r="ISN102" s="554"/>
      <c r="ISO102" s="554"/>
      <c r="ISP102" s="554"/>
      <c r="ISQ102" s="554"/>
      <c r="ISR102" s="554"/>
      <c r="ISS102" s="554"/>
      <c r="IST102" s="554"/>
      <c r="ISU102" s="554"/>
      <c r="ISV102" s="554"/>
      <c r="ISW102" s="554"/>
      <c r="ISX102" s="554"/>
      <c r="ISY102" s="554"/>
      <c r="ISZ102" s="554"/>
      <c r="ITA102" s="554"/>
      <c r="ITB102" s="554"/>
      <c r="ITC102" s="554"/>
      <c r="ITD102" s="554"/>
      <c r="ITE102" s="554"/>
      <c r="ITF102" s="554"/>
      <c r="ITG102" s="554"/>
      <c r="ITH102" s="554"/>
      <c r="ITI102" s="554"/>
      <c r="ITJ102" s="554"/>
      <c r="ITK102" s="554"/>
      <c r="ITL102" s="554"/>
      <c r="ITM102" s="554"/>
      <c r="ITN102" s="554"/>
      <c r="ITO102" s="554"/>
      <c r="ITP102" s="554"/>
      <c r="ITQ102" s="554"/>
      <c r="ITR102" s="554"/>
      <c r="ITS102" s="554"/>
      <c r="ITT102" s="554"/>
      <c r="ITU102" s="554"/>
      <c r="ITV102" s="554"/>
      <c r="ITW102" s="554"/>
      <c r="ITX102" s="554"/>
      <c r="ITY102" s="554"/>
      <c r="ITZ102" s="554"/>
      <c r="IUA102" s="554"/>
      <c r="IUB102" s="554"/>
      <c r="IUC102" s="554"/>
      <c r="IUD102" s="554"/>
      <c r="IUE102" s="554"/>
      <c r="IUF102" s="554"/>
      <c r="IUG102" s="554"/>
      <c r="IUH102" s="554"/>
      <c r="IUI102" s="554"/>
      <c r="IUJ102" s="554"/>
      <c r="IUK102" s="554"/>
      <c r="IUL102" s="554"/>
      <c r="IUM102" s="554"/>
      <c r="IUN102" s="554"/>
      <c r="IUO102" s="554"/>
      <c r="IUP102" s="554"/>
      <c r="IUQ102" s="554"/>
      <c r="IUR102" s="554"/>
      <c r="IUS102" s="554"/>
      <c r="IUT102" s="554"/>
      <c r="IUU102" s="554"/>
      <c r="IUV102" s="554"/>
      <c r="IUW102" s="554"/>
      <c r="IUX102" s="554"/>
      <c r="IUY102" s="554"/>
      <c r="IUZ102" s="554"/>
      <c r="IVA102" s="554"/>
      <c r="IVB102" s="554"/>
      <c r="IVC102" s="554"/>
      <c r="IVD102" s="554"/>
      <c r="IVE102" s="554"/>
      <c r="IVF102" s="554"/>
      <c r="IVG102" s="554"/>
      <c r="IVH102" s="554"/>
      <c r="IVI102" s="554"/>
      <c r="IVJ102" s="554"/>
      <c r="IVK102" s="554"/>
      <c r="IVL102" s="554"/>
      <c r="IVM102" s="554"/>
      <c r="IVN102" s="554"/>
      <c r="IVO102" s="554"/>
      <c r="IVP102" s="554"/>
      <c r="IVQ102" s="554"/>
      <c r="IVR102" s="554"/>
      <c r="IVS102" s="554"/>
      <c r="IVT102" s="554"/>
      <c r="IVU102" s="554"/>
      <c r="IVV102" s="554"/>
      <c r="IVW102" s="554"/>
      <c r="IVX102" s="554"/>
      <c r="IVY102" s="554"/>
      <c r="IVZ102" s="554"/>
      <c r="IWA102" s="554"/>
      <c r="IWB102" s="554"/>
      <c r="IWC102" s="554"/>
      <c r="IWD102" s="554"/>
      <c r="IWE102" s="554"/>
      <c r="IWF102" s="554"/>
      <c r="IWG102" s="554"/>
      <c r="IWH102" s="554"/>
      <c r="IWI102" s="554"/>
      <c r="IWJ102" s="554"/>
      <c r="IWK102" s="554"/>
      <c r="IWL102" s="554"/>
      <c r="IWM102" s="554"/>
      <c r="IWN102" s="554"/>
      <c r="IWO102" s="554"/>
      <c r="IWP102" s="554"/>
      <c r="IWQ102" s="554"/>
      <c r="IWR102" s="554"/>
      <c r="IWS102" s="554"/>
      <c r="IWT102" s="554"/>
      <c r="IWU102" s="554"/>
      <c r="IWV102" s="554"/>
      <c r="IWW102" s="554"/>
      <c r="IWX102" s="554"/>
      <c r="IWY102" s="554"/>
      <c r="IWZ102" s="554"/>
      <c r="IXA102" s="554"/>
      <c r="IXB102" s="554"/>
      <c r="IXC102" s="554"/>
      <c r="IXD102" s="554"/>
      <c r="IXE102" s="554"/>
      <c r="IXF102" s="554"/>
      <c r="IXG102" s="554"/>
      <c r="IXH102" s="554"/>
      <c r="IXI102" s="554"/>
      <c r="IXJ102" s="554"/>
      <c r="IXK102" s="554"/>
      <c r="IXL102" s="554"/>
      <c r="IXM102" s="554"/>
      <c r="IXN102" s="554"/>
      <c r="IXO102" s="554"/>
      <c r="IXP102" s="554"/>
      <c r="IXQ102" s="554"/>
      <c r="IXR102" s="554"/>
      <c r="IXS102" s="554"/>
      <c r="IXT102" s="554"/>
      <c r="IXU102" s="554"/>
      <c r="IXV102" s="554"/>
      <c r="IXW102" s="554"/>
      <c r="IXX102" s="554"/>
      <c r="IXY102" s="554"/>
      <c r="IXZ102" s="554"/>
      <c r="IYA102" s="554"/>
      <c r="IYB102" s="554"/>
      <c r="IYC102" s="554"/>
      <c r="IYD102" s="554"/>
      <c r="IYE102" s="554"/>
      <c r="IYF102" s="554"/>
      <c r="IYG102" s="554"/>
      <c r="IYH102" s="554"/>
      <c r="IYI102" s="554"/>
      <c r="IYJ102" s="554"/>
      <c r="IYK102" s="554"/>
      <c r="IYL102" s="554"/>
      <c r="IYM102" s="554"/>
      <c r="IYN102" s="554"/>
      <c r="IYO102" s="554"/>
      <c r="IYP102" s="554"/>
      <c r="IYQ102" s="554"/>
      <c r="IYR102" s="554"/>
      <c r="IYS102" s="554"/>
      <c r="IYT102" s="554"/>
      <c r="IYU102" s="554"/>
      <c r="IYV102" s="554"/>
      <c r="IYW102" s="554"/>
      <c r="IYX102" s="554"/>
      <c r="IYY102" s="554"/>
      <c r="IYZ102" s="554"/>
      <c r="IZA102" s="554"/>
      <c r="IZB102" s="554"/>
      <c r="IZC102" s="554"/>
      <c r="IZD102" s="554"/>
      <c r="IZE102" s="554"/>
      <c r="IZF102" s="554"/>
      <c r="IZG102" s="554"/>
      <c r="IZH102" s="554"/>
      <c r="IZI102" s="554"/>
      <c r="IZJ102" s="554"/>
      <c r="IZK102" s="554"/>
      <c r="IZL102" s="554"/>
      <c r="IZM102" s="554"/>
      <c r="IZN102" s="554"/>
      <c r="IZO102" s="554"/>
      <c r="IZP102" s="554"/>
      <c r="IZQ102" s="554"/>
      <c r="IZR102" s="554"/>
      <c r="IZS102" s="554"/>
      <c r="IZT102" s="554"/>
      <c r="IZU102" s="554"/>
      <c r="IZV102" s="554"/>
      <c r="IZW102" s="554"/>
      <c r="IZX102" s="554"/>
      <c r="IZY102" s="554"/>
      <c r="IZZ102" s="554"/>
      <c r="JAA102" s="554"/>
      <c r="JAB102" s="554"/>
      <c r="JAC102" s="554"/>
      <c r="JAD102" s="554"/>
      <c r="JAE102" s="554"/>
      <c r="JAF102" s="554"/>
      <c r="JAG102" s="554"/>
      <c r="JAH102" s="554"/>
      <c r="JAI102" s="554"/>
      <c r="JAJ102" s="554"/>
      <c r="JAK102" s="554"/>
      <c r="JAL102" s="554"/>
      <c r="JAM102" s="554"/>
      <c r="JAN102" s="554"/>
      <c r="JAO102" s="554"/>
      <c r="JAP102" s="554"/>
      <c r="JAQ102" s="554"/>
      <c r="JAR102" s="554"/>
      <c r="JAS102" s="554"/>
      <c r="JAT102" s="554"/>
      <c r="JAU102" s="554"/>
      <c r="JAV102" s="554"/>
      <c r="JAW102" s="554"/>
      <c r="JAX102" s="554"/>
      <c r="JAY102" s="554"/>
      <c r="JAZ102" s="554"/>
      <c r="JBA102" s="554"/>
      <c r="JBB102" s="554"/>
      <c r="JBC102" s="554"/>
      <c r="JBD102" s="554"/>
      <c r="JBE102" s="554"/>
      <c r="JBF102" s="554"/>
      <c r="JBG102" s="554"/>
      <c r="JBH102" s="554"/>
      <c r="JBI102" s="554"/>
      <c r="JBJ102" s="554"/>
      <c r="JBK102" s="554"/>
      <c r="JBL102" s="554"/>
      <c r="JBM102" s="554"/>
      <c r="JBN102" s="554"/>
      <c r="JBO102" s="554"/>
      <c r="JBP102" s="554"/>
      <c r="JBQ102" s="554"/>
      <c r="JBR102" s="554"/>
      <c r="JBS102" s="554"/>
      <c r="JBT102" s="554"/>
      <c r="JBU102" s="554"/>
      <c r="JBV102" s="554"/>
      <c r="JBW102" s="554"/>
      <c r="JBX102" s="554"/>
      <c r="JBY102" s="554"/>
      <c r="JBZ102" s="554"/>
      <c r="JCA102" s="554"/>
      <c r="JCB102" s="554"/>
      <c r="JCC102" s="554"/>
      <c r="JCD102" s="554"/>
      <c r="JCE102" s="554"/>
      <c r="JCF102" s="554"/>
      <c r="JCG102" s="554"/>
      <c r="JCH102" s="554"/>
      <c r="JCI102" s="554"/>
      <c r="JCJ102" s="554"/>
      <c r="JCK102" s="554"/>
      <c r="JCL102" s="554"/>
      <c r="JCM102" s="554"/>
      <c r="JCN102" s="554"/>
      <c r="JCO102" s="554"/>
      <c r="JCP102" s="554"/>
      <c r="JCQ102" s="554"/>
      <c r="JCR102" s="554"/>
      <c r="JCS102" s="554"/>
      <c r="JCT102" s="554"/>
      <c r="JCU102" s="554"/>
      <c r="JCV102" s="554"/>
      <c r="JCW102" s="554"/>
      <c r="JCX102" s="554"/>
      <c r="JCY102" s="554"/>
      <c r="JCZ102" s="554"/>
      <c r="JDA102" s="554"/>
      <c r="JDB102" s="554"/>
      <c r="JDC102" s="554"/>
      <c r="JDD102" s="554"/>
      <c r="JDE102" s="554"/>
      <c r="JDF102" s="554"/>
      <c r="JDG102" s="554"/>
      <c r="JDH102" s="554"/>
      <c r="JDI102" s="554"/>
      <c r="JDJ102" s="554"/>
      <c r="JDK102" s="554"/>
      <c r="JDL102" s="554"/>
      <c r="JDM102" s="554"/>
      <c r="JDN102" s="554"/>
      <c r="JDO102" s="554"/>
      <c r="JDP102" s="554"/>
      <c r="JDQ102" s="554"/>
      <c r="JDR102" s="554"/>
      <c r="JDS102" s="554"/>
      <c r="JDT102" s="554"/>
      <c r="JDU102" s="554"/>
      <c r="JDV102" s="554"/>
      <c r="JDW102" s="554"/>
      <c r="JDX102" s="554"/>
      <c r="JDY102" s="554"/>
      <c r="JDZ102" s="554"/>
      <c r="JEA102" s="554"/>
      <c r="JEB102" s="554"/>
      <c r="JEC102" s="554"/>
      <c r="JED102" s="554"/>
      <c r="JEE102" s="554"/>
      <c r="JEF102" s="554"/>
      <c r="JEG102" s="554"/>
      <c r="JEH102" s="554"/>
      <c r="JEI102" s="554"/>
      <c r="JEJ102" s="554"/>
      <c r="JEK102" s="554"/>
      <c r="JEL102" s="554"/>
      <c r="JEM102" s="554"/>
      <c r="JEN102" s="554"/>
      <c r="JEO102" s="554"/>
      <c r="JEP102" s="554"/>
      <c r="JEQ102" s="554"/>
      <c r="JER102" s="554"/>
      <c r="JES102" s="554"/>
      <c r="JET102" s="554"/>
      <c r="JEU102" s="554"/>
      <c r="JEV102" s="554"/>
      <c r="JEW102" s="554"/>
      <c r="JEX102" s="554"/>
      <c r="JEY102" s="554"/>
      <c r="JEZ102" s="554"/>
      <c r="JFA102" s="554"/>
      <c r="JFB102" s="554"/>
      <c r="JFC102" s="554"/>
      <c r="JFD102" s="554"/>
      <c r="JFE102" s="554"/>
      <c r="JFF102" s="554"/>
      <c r="JFG102" s="554"/>
      <c r="JFH102" s="554"/>
      <c r="JFI102" s="554"/>
      <c r="JFJ102" s="554"/>
      <c r="JFK102" s="554"/>
      <c r="JFL102" s="554"/>
      <c r="JFM102" s="554"/>
      <c r="JFN102" s="554"/>
      <c r="JFO102" s="554"/>
      <c r="JFP102" s="554"/>
      <c r="JFQ102" s="554"/>
      <c r="JFR102" s="554"/>
      <c r="JFS102" s="554"/>
      <c r="JFT102" s="554"/>
      <c r="JFU102" s="554"/>
      <c r="JFV102" s="554"/>
      <c r="JFW102" s="554"/>
      <c r="JFX102" s="554"/>
      <c r="JFY102" s="554"/>
      <c r="JFZ102" s="554"/>
      <c r="JGA102" s="554"/>
      <c r="JGB102" s="554"/>
      <c r="JGC102" s="554"/>
      <c r="JGD102" s="554"/>
      <c r="JGE102" s="554"/>
      <c r="JGF102" s="554"/>
      <c r="JGG102" s="554"/>
      <c r="JGH102" s="554"/>
      <c r="JGI102" s="554"/>
      <c r="JGJ102" s="554"/>
      <c r="JGK102" s="554"/>
      <c r="JGL102" s="554"/>
      <c r="JGM102" s="554"/>
      <c r="JGN102" s="554"/>
      <c r="JGO102" s="554"/>
      <c r="JGP102" s="554"/>
      <c r="JGQ102" s="554"/>
      <c r="JGR102" s="554"/>
      <c r="JGS102" s="554"/>
      <c r="JGT102" s="554"/>
      <c r="JGU102" s="554"/>
      <c r="JGV102" s="554"/>
      <c r="JGW102" s="554"/>
      <c r="JGX102" s="554"/>
      <c r="JGY102" s="554"/>
      <c r="JGZ102" s="554"/>
      <c r="JHA102" s="554"/>
      <c r="JHB102" s="554"/>
      <c r="JHC102" s="554"/>
      <c r="JHD102" s="554"/>
      <c r="JHE102" s="554"/>
      <c r="JHF102" s="554"/>
      <c r="JHG102" s="554"/>
      <c r="JHH102" s="554"/>
      <c r="JHI102" s="554"/>
      <c r="JHJ102" s="554"/>
      <c r="JHK102" s="554"/>
      <c r="JHL102" s="554"/>
      <c r="JHM102" s="554"/>
      <c r="JHN102" s="554"/>
      <c r="JHO102" s="554"/>
      <c r="JHP102" s="554"/>
      <c r="JHQ102" s="554"/>
      <c r="JHR102" s="554"/>
      <c r="JHS102" s="554"/>
      <c r="JHT102" s="554"/>
      <c r="JHU102" s="554"/>
      <c r="JHV102" s="554"/>
      <c r="JHW102" s="554"/>
      <c r="JHX102" s="554"/>
      <c r="JHY102" s="554"/>
      <c r="JHZ102" s="554"/>
      <c r="JIA102" s="554"/>
      <c r="JIB102" s="554"/>
      <c r="JIC102" s="554"/>
      <c r="JID102" s="554"/>
      <c r="JIE102" s="554"/>
      <c r="JIF102" s="554"/>
      <c r="JIG102" s="554"/>
      <c r="JIH102" s="554"/>
      <c r="JII102" s="554"/>
      <c r="JIJ102" s="554"/>
      <c r="JIK102" s="554"/>
      <c r="JIL102" s="554"/>
      <c r="JIM102" s="554"/>
      <c r="JIN102" s="554"/>
      <c r="JIO102" s="554"/>
      <c r="JIP102" s="554"/>
      <c r="JIQ102" s="554"/>
      <c r="JIR102" s="554"/>
      <c r="JIS102" s="554"/>
      <c r="JIT102" s="554"/>
      <c r="JIU102" s="554"/>
      <c r="JIV102" s="554"/>
      <c r="JIW102" s="554"/>
      <c r="JIX102" s="554"/>
      <c r="JIY102" s="554"/>
      <c r="JIZ102" s="554"/>
      <c r="JJA102" s="554"/>
      <c r="JJB102" s="554"/>
      <c r="JJC102" s="554"/>
      <c r="JJD102" s="554"/>
      <c r="JJE102" s="554"/>
      <c r="JJF102" s="554"/>
      <c r="JJG102" s="554"/>
      <c r="JJH102" s="554"/>
      <c r="JJI102" s="554"/>
      <c r="JJJ102" s="554"/>
      <c r="JJK102" s="554"/>
      <c r="JJL102" s="554"/>
      <c r="JJM102" s="554"/>
      <c r="JJN102" s="554"/>
      <c r="JJO102" s="554"/>
      <c r="JJP102" s="554"/>
      <c r="JJQ102" s="554"/>
      <c r="JJR102" s="554"/>
      <c r="JJS102" s="554"/>
      <c r="JJT102" s="554"/>
      <c r="JJU102" s="554"/>
      <c r="JJV102" s="554"/>
      <c r="JJW102" s="554"/>
      <c r="JJX102" s="554"/>
      <c r="JJY102" s="554"/>
      <c r="JJZ102" s="554"/>
      <c r="JKA102" s="554"/>
      <c r="JKB102" s="554"/>
      <c r="JKC102" s="554"/>
      <c r="JKD102" s="554"/>
      <c r="JKE102" s="554"/>
      <c r="JKF102" s="554"/>
      <c r="JKG102" s="554"/>
      <c r="JKH102" s="554"/>
      <c r="JKI102" s="554"/>
      <c r="JKJ102" s="554"/>
      <c r="JKK102" s="554"/>
      <c r="JKL102" s="554"/>
      <c r="JKM102" s="554"/>
      <c r="JKN102" s="554"/>
      <c r="JKO102" s="554"/>
      <c r="JKP102" s="554"/>
      <c r="JKQ102" s="554"/>
      <c r="JKR102" s="554"/>
      <c r="JKS102" s="554"/>
      <c r="JKT102" s="554"/>
      <c r="JKU102" s="554"/>
      <c r="JKV102" s="554"/>
      <c r="JKW102" s="554"/>
      <c r="JKX102" s="554"/>
      <c r="JKY102" s="554"/>
      <c r="JKZ102" s="554"/>
      <c r="JLA102" s="554"/>
      <c r="JLB102" s="554"/>
      <c r="JLC102" s="554"/>
      <c r="JLD102" s="554"/>
      <c r="JLE102" s="554"/>
      <c r="JLF102" s="554"/>
      <c r="JLG102" s="554"/>
      <c r="JLH102" s="554"/>
      <c r="JLI102" s="554"/>
      <c r="JLJ102" s="554"/>
      <c r="JLK102" s="554"/>
      <c r="JLL102" s="554"/>
      <c r="JLM102" s="554"/>
      <c r="JLN102" s="554"/>
      <c r="JLO102" s="554"/>
      <c r="JLP102" s="554"/>
      <c r="JLQ102" s="554"/>
      <c r="JLR102" s="554"/>
      <c r="JLS102" s="554"/>
      <c r="JLT102" s="554"/>
      <c r="JLU102" s="554"/>
      <c r="JLV102" s="554"/>
      <c r="JLW102" s="554"/>
      <c r="JLX102" s="554"/>
      <c r="JLY102" s="554"/>
      <c r="JLZ102" s="554"/>
      <c r="JMA102" s="554"/>
      <c r="JMB102" s="554"/>
      <c r="JMC102" s="554"/>
      <c r="JMD102" s="554"/>
      <c r="JME102" s="554"/>
      <c r="JMF102" s="554"/>
      <c r="JMG102" s="554"/>
      <c r="JMH102" s="554"/>
      <c r="JMI102" s="554"/>
      <c r="JMJ102" s="554"/>
      <c r="JMK102" s="554"/>
      <c r="JML102" s="554"/>
      <c r="JMM102" s="554"/>
      <c r="JMN102" s="554"/>
      <c r="JMO102" s="554"/>
      <c r="JMP102" s="554"/>
      <c r="JMQ102" s="554"/>
      <c r="JMR102" s="554"/>
      <c r="JMS102" s="554"/>
      <c r="JMT102" s="554"/>
      <c r="JMU102" s="554"/>
      <c r="JMV102" s="554"/>
      <c r="JMW102" s="554"/>
      <c r="JMX102" s="554"/>
      <c r="JMY102" s="554"/>
      <c r="JMZ102" s="554"/>
      <c r="JNA102" s="554"/>
      <c r="JNB102" s="554"/>
      <c r="JNC102" s="554"/>
      <c r="JND102" s="554"/>
      <c r="JNE102" s="554"/>
      <c r="JNF102" s="554"/>
      <c r="JNG102" s="554"/>
      <c r="JNH102" s="554"/>
      <c r="JNI102" s="554"/>
      <c r="JNJ102" s="554"/>
      <c r="JNK102" s="554"/>
      <c r="JNL102" s="554"/>
      <c r="JNM102" s="554"/>
      <c r="JNN102" s="554"/>
      <c r="JNO102" s="554"/>
      <c r="JNP102" s="554"/>
      <c r="JNQ102" s="554"/>
      <c r="JNR102" s="554"/>
      <c r="JNS102" s="554"/>
      <c r="JNT102" s="554"/>
      <c r="JNU102" s="554"/>
      <c r="JNV102" s="554"/>
      <c r="JNW102" s="554"/>
      <c r="JNX102" s="554"/>
      <c r="JNY102" s="554"/>
      <c r="JNZ102" s="554"/>
      <c r="JOA102" s="554"/>
      <c r="JOB102" s="554"/>
      <c r="JOC102" s="554"/>
      <c r="JOD102" s="554"/>
      <c r="JOE102" s="554"/>
      <c r="JOF102" s="554"/>
      <c r="JOG102" s="554"/>
      <c r="JOH102" s="554"/>
      <c r="JOI102" s="554"/>
      <c r="JOJ102" s="554"/>
      <c r="JOK102" s="554"/>
      <c r="JOL102" s="554"/>
      <c r="JOM102" s="554"/>
      <c r="JON102" s="554"/>
      <c r="JOO102" s="554"/>
      <c r="JOP102" s="554"/>
      <c r="JOQ102" s="554"/>
      <c r="JOR102" s="554"/>
      <c r="JOS102" s="554"/>
      <c r="JOT102" s="554"/>
      <c r="JOU102" s="554"/>
      <c r="JOV102" s="554"/>
      <c r="JOW102" s="554"/>
      <c r="JOX102" s="554"/>
      <c r="JOY102" s="554"/>
      <c r="JOZ102" s="554"/>
      <c r="JPA102" s="554"/>
      <c r="JPB102" s="554"/>
      <c r="JPC102" s="554"/>
      <c r="JPD102" s="554"/>
      <c r="JPE102" s="554"/>
      <c r="JPF102" s="554"/>
      <c r="JPG102" s="554"/>
      <c r="JPH102" s="554"/>
      <c r="JPI102" s="554"/>
      <c r="JPJ102" s="554"/>
      <c r="JPK102" s="554"/>
      <c r="JPL102" s="554"/>
      <c r="JPM102" s="554"/>
      <c r="JPN102" s="554"/>
      <c r="JPO102" s="554"/>
      <c r="JPP102" s="554"/>
      <c r="JPQ102" s="554"/>
      <c r="JPR102" s="554"/>
      <c r="JPS102" s="554"/>
      <c r="JPT102" s="554"/>
      <c r="JPU102" s="554"/>
      <c r="JPV102" s="554"/>
      <c r="JPW102" s="554"/>
      <c r="JPX102" s="554"/>
      <c r="JPY102" s="554"/>
      <c r="JPZ102" s="554"/>
      <c r="JQA102" s="554"/>
      <c r="JQB102" s="554"/>
      <c r="JQC102" s="554"/>
      <c r="JQD102" s="554"/>
      <c r="JQE102" s="554"/>
      <c r="JQF102" s="554"/>
      <c r="JQG102" s="554"/>
      <c r="JQH102" s="554"/>
      <c r="JQI102" s="554"/>
      <c r="JQJ102" s="554"/>
      <c r="JQK102" s="554"/>
      <c r="JQL102" s="554"/>
      <c r="JQM102" s="554"/>
      <c r="JQN102" s="554"/>
      <c r="JQO102" s="554"/>
      <c r="JQP102" s="554"/>
      <c r="JQQ102" s="554"/>
      <c r="JQR102" s="554"/>
      <c r="JQS102" s="554"/>
      <c r="JQT102" s="554"/>
      <c r="JQU102" s="554"/>
      <c r="JQV102" s="554"/>
      <c r="JQW102" s="554"/>
      <c r="JQX102" s="554"/>
      <c r="JQY102" s="554"/>
      <c r="JQZ102" s="554"/>
      <c r="JRA102" s="554"/>
      <c r="JRB102" s="554"/>
      <c r="JRC102" s="554"/>
      <c r="JRD102" s="554"/>
      <c r="JRE102" s="554"/>
      <c r="JRF102" s="554"/>
      <c r="JRG102" s="554"/>
      <c r="JRH102" s="554"/>
      <c r="JRI102" s="554"/>
      <c r="JRJ102" s="554"/>
      <c r="JRK102" s="554"/>
      <c r="JRL102" s="554"/>
      <c r="JRM102" s="554"/>
      <c r="JRN102" s="554"/>
      <c r="JRO102" s="554"/>
      <c r="JRP102" s="554"/>
      <c r="JRQ102" s="554"/>
      <c r="JRR102" s="554"/>
      <c r="JRS102" s="554"/>
      <c r="JRT102" s="554"/>
      <c r="JRU102" s="554"/>
      <c r="JRV102" s="554"/>
      <c r="JRW102" s="554"/>
      <c r="JRX102" s="554"/>
      <c r="JRY102" s="554"/>
      <c r="JRZ102" s="554"/>
      <c r="JSA102" s="554"/>
      <c r="JSB102" s="554"/>
      <c r="JSC102" s="554"/>
      <c r="JSD102" s="554"/>
      <c r="JSE102" s="554"/>
      <c r="JSF102" s="554"/>
      <c r="JSG102" s="554"/>
      <c r="JSH102" s="554"/>
      <c r="JSI102" s="554"/>
      <c r="JSJ102" s="554"/>
      <c r="JSK102" s="554"/>
      <c r="JSL102" s="554"/>
      <c r="JSM102" s="554"/>
      <c r="JSN102" s="554"/>
      <c r="JSO102" s="554"/>
      <c r="JSP102" s="554"/>
      <c r="JSQ102" s="554"/>
      <c r="JSR102" s="554"/>
      <c r="JSS102" s="554"/>
      <c r="JST102" s="554"/>
      <c r="JSU102" s="554"/>
      <c r="JSV102" s="554"/>
      <c r="JSW102" s="554"/>
      <c r="JSX102" s="554"/>
      <c r="JSY102" s="554"/>
      <c r="JSZ102" s="554"/>
      <c r="JTA102" s="554"/>
      <c r="JTB102" s="554"/>
      <c r="JTC102" s="554"/>
      <c r="JTD102" s="554"/>
      <c r="JTE102" s="554"/>
      <c r="JTF102" s="554"/>
      <c r="JTG102" s="554"/>
      <c r="JTH102" s="554"/>
      <c r="JTI102" s="554"/>
      <c r="JTJ102" s="554"/>
      <c r="JTK102" s="554"/>
      <c r="JTL102" s="554"/>
      <c r="JTM102" s="554"/>
      <c r="JTN102" s="554"/>
      <c r="JTO102" s="554"/>
      <c r="JTP102" s="554"/>
      <c r="JTQ102" s="554"/>
      <c r="JTR102" s="554"/>
      <c r="JTS102" s="554"/>
      <c r="JTT102" s="554"/>
      <c r="JTU102" s="554"/>
      <c r="JTV102" s="554"/>
      <c r="JTW102" s="554"/>
      <c r="JTX102" s="554"/>
      <c r="JTY102" s="554"/>
      <c r="JTZ102" s="554"/>
      <c r="JUA102" s="554"/>
      <c r="JUB102" s="554"/>
      <c r="JUC102" s="554"/>
      <c r="JUD102" s="554"/>
      <c r="JUE102" s="554"/>
      <c r="JUF102" s="554"/>
      <c r="JUG102" s="554"/>
      <c r="JUH102" s="554"/>
      <c r="JUI102" s="554"/>
      <c r="JUJ102" s="554"/>
      <c r="JUK102" s="554"/>
      <c r="JUL102" s="554"/>
      <c r="JUM102" s="554"/>
      <c r="JUN102" s="554"/>
      <c r="JUO102" s="554"/>
      <c r="JUP102" s="554"/>
      <c r="JUQ102" s="554"/>
      <c r="JUR102" s="554"/>
      <c r="JUS102" s="554"/>
      <c r="JUT102" s="554"/>
      <c r="JUU102" s="554"/>
      <c r="JUV102" s="554"/>
      <c r="JUW102" s="554"/>
      <c r="JUX102" s="554"/>
      <c r="JUY102" s="554"/>
      <c r="JUZ102" s="554"/>
      <c r="JVA102" s="554"/>
      <c r="JVB102" s="554"/>
      <c r="JVC102" s="554"/>
      <c r="JVD102" s="554"/>
      <c r="JVE102" s="554"/>
      <c r="JVF102" s="554"/>
      <c r="JVG102" s="554"/>
      <c r="JVH102" s="554"/>
      <c r="JVI102" s="554"/>
      <c r="JVJ102" s="554"/>
      <c r="JVK102" s="554"/>
      <c r="JVL102" s="554"/>
      <c r="JVM102" s="554"/>
      <c r="JVN102" s="554"/>
      <c r="JVO102" s="554"/>
      <c r="JVP102" s="554"/>
      <c r="JVQ102" s="554"/>
      <c r="JVR102" s="554"/>
      <c r="JVS102" s="554"/>
      <c r="JVT102" s="554"/>
      <c r="JVU102" s="554"/>
      <c r="JVV102" s="554"/>
      <c r="JVW102" s="554"/>
      <c r="JVX102" s="554"/>
      <c r="JVY102" s="554"/>
      <c r="JVZ102" s="554"/>
      <c r="JWA102" s="554"/>
      <c r="JWB102" s="554"/>
      <c r="JWC102" s="554"/>
      <c r="JWD102" s="554"/>
      <c r="JWE102" s="554"/>
      <c r="JWF102" s="554"/>
      <c r="JWG102" s="554"/>
      <c r="JWH102" s="554"/>
      <c r="JWI102" s="554"/>
      <c r="JWJ102" s="554"/>
      <c r="JWK102" s="554"/>
      <c r="JWL102" s="554"/>
      <c r="JWM102" s="554"/>
      <c r="JWN102" s="554"/>
      <c r="JWO102" s="554"/>
      <c r="JWP102" s="554"/>
      <c r="JWQ102" s="554"/>
      <c r="JWR102" s="554"/>
      <c r="JWS102" s="554"/>
      <c r="JWT102" s="554"/>
      <c r="JWU102" s="554"/>
      <c r="JWV102" s="554"/>
      <c r="JWW102" s="554"/>
      <c r="JWX102" s="554"/>
      <c r="JWY102" s="554"/>
      <c r="JWZ102" s="554"/>
      <c r="JXA102" s="554"/>
      <c r="JXB102" s="554"/>
      <c r="JXC102" s="554"/>
      <c r="JXD102" s="554"/>
      <c r="JXE102" s="554"/>
      <c r="JXF102" s="554"/>
      <c r="JXG102" s="554"/>
      <c r="JXH102" s="554"/>
      <c r="JXI102" s="554"/>
      <c r="JXJ102" s="554"/>
      <c r="JXK102" s="554"/>
      <c r="JXL102" s="554"/>
      <c r="JXM102" s="554"/>
      <c r="JXN102" s="554"/>
      <c r="JXO102" s="554"/>
      <c r="JXP102" s="554"/>
      <c r="JXQ102" s="554"/>
      <c r="JXR102" s="554"/>
      <c r="JXS102" s="554"/>
      <c r="JXT102" s="554"/>
      <c r="JXU102" s="554"/>
      <c r="JXV102" s="554"/>
      <c r="JXW102" s="554"/>
      <c r="JXX102" s="554"/>
      <c r="JXY102" s="554"/>
      <c r="JXZ102" s="554"/>
      <c r="JYA102" s="554"/>
      <c r="JYB102" s="554"/>
      <c r="JYC102" s="554"/>
      <c r="JYD102" s="554"/>
      <c r="JYE102" s="554"/>
      <c r="JYF102" s="554"/>
      <c r="JYG102" s="554"/>
      <c r="JYH102" s="554"/>
      <c r="JYI102" s="554"/>
      <c r="JYJ102" s="554"/>
      <c r="JYK102" s="554"/>
      <c r="JYL102" s="554"/>
      <c r="JYM102" s="554"/>
      <c r="JYN102" s="554"/>
      <c r="JYO102" s="554"/>
      <c r="JYP102" s="554"/>
      <c r="JYQ102" s="554"/>
      <c r="JYR102" s="554"/>
      <c r="JYS102" s="554"/>
      <c r="JYT102" s="554"/>
      <c r="JYU102" s="554"/>
      <c r="JYV102" s="554"/>
      <c r="JYW102" s="554"/>
      <c r="JYX102" s="554"/>
      <c r="JYY102" s="554"/>
      <c r="JYZ102" s="554"/>
      <c r="JZA102" s="554"/>
      <c r="JZB102" s="554"/>
      <c r="JZC102" s="554"/>
      <c r="JZD102" s="554"/>
      <c r="JZE102" s="554"/>
      <c r="JZF102" s="554"/>
      <c r="JZG102" s="554"/>
      <c r="JZH102" s="554"/>
      <c r="JZI102" s="554"/>
      <c r="JZJ102" s="554"/>
      <c r="JZK102" s="554"/>
      <c r="JZL102" s="554"/>
      <c r="JZM102" s="554"/>
      <c r="JZN102" s="554"/>
      <c r="JZO102" s="554"/>
      <c r="JZP102" s="554"/>
      <c r="JZQ102" s="554"/>
      <c r="JZR102" s="554"/>
      <c r="JZS102" s="554"/>
      <c r="JZT102" s="554"/>
      <c r="JZU102" s="554"/>
      <c r="JZV102" s="554"/>
      <c r="JZW102" s="554"/>
      <c r="JZX102" s="554"/>
      <c r="JZY102" s="554"/>
      <c r="JZZ102" s="554"/>
      <c r="KAA102" s="554"/>
      <c r="KAB102" s="554"/>
      <c r="KAC102" s="554"/>
      <c r="KAD102" s="554"/>
      <c r="KAE102" s="554"/>
      <c r="KAF102" s="554"/>
      <c r="KAG102" s="554"/>
      <c r="KAH102" s="554"/>
      <c r="KAI102" s="554"/>
      <c r="KAJ102" s="554"/>
      <c r="KAK102" s="554"/>
      <c r="KAL102" s="554"/>
      <c r="KAM102" s="554"/>
      <c r="KAN102" s="554"/>
      <c r="KAO102" s="554"/>
      <c r="KAP102" s="554"/>
      <c r="KAQ102" s="554"/>
      <c r="KAR102" s="554"/>
      <c r="KAS102" s="554"/>
      <c r="KAT102" s="554"/>
      <c r="KAU102" s="554"/>
      <c r="KAV102" s="554"/>
      <c r="KAW102" s="554"/>
      <c r="KAX102" s="554"/>
      <c r="KAY102" s="554"/>
      <c r="KAZ102" s="554"/>
      <c r="KBA102" s="554"/>
      <c r="KBB102" s="554"/>
      <c r="KBC102" s="554"/>
      <c r="KBD102" s="554"/>
      <c r="KBE102" s="554"/>
      <c r="KBF102" s="554"/>
      <c r="KBG102" s="554"/>
      <c r="KBH102" s="554"/>
      <c r="KBI102" s="554"/>
      <c r="KBJ102" s="554"/>
      <c r="KBK102" s="554"/>
      <c r="KBL102" s="554"/>
      <c r="KBM102" s="554"/>
      <c r="KBN102" s="554"/>
      <c r="KBO102" s="554"/>
      <c r="KBP102" s="554"/>
      <c r="KBQ102" s="554"/>
      <c r="KBR102" s="554"/>
      <c r="KBS102" s="554"/>
      <c r="KBT102" s="554"/>
      <c r="KBU102" s="554"/>
      <c r="KBV102" s="554"/>
      <c r="KBW102" s="554"/>
      <c r="KBX102" s="554"/>
      <c r="KBY102" s="554"/>
      <c r="KBZ102" s="554"/>
      <c r="KCA102" s="554"/>
      <c r="KCB102" s="554"/>
      <c r="KCC102" s="554"/>
      <c r="KCD102" s="554"/>
      <c r="KCE102" s="554"/>
      <c r="KCF102" s="554"/>
      <c r="KCG102" s="554"/>
      <c r="KCH102" s="554"/>
      <c r="KCI102" s="554"/>
      <c r="KCJ102" s="554"/>
      <c r="KCK102" s="554"/>
      <c r="KCL102" s="554"/>
      <c r="KCM102" s="554"/>
      <c r="KCN102" s="554"/>
      <c r="KCO102" s="554"/>
      <c r="KCP102" s="554"/>
      <c r="KCQ102" s="554"/>
      <c r="KCR102" s="554"/>
      <c r="KCS102" s="554"/>
      <c r="KCT102" s="554"/>
      <c r="KCU102" s="554"/>
      <c r="KCV102" s="554"/>
      <c r="KCW102" s="554"/>
      <c r="KCX102" s="554"/>
      <c r="KCY102" s="554"/>
      <c r="KCZ102" s="554"/>
      <c r="KDA102" s="554"/>
      <c r="KDB102" s="554"/>
      <c r="KDC102" s="554"/>
      <c r="KDD102" s="554"/>
      <c r="KDE102" s="554"/>
      <c r="KDF102" s="554"/>
      <c r="KDG102" s="554"/>
      <c r="KDH102" s="554"/>
      <c r="KDI102" s="554"/>
      <c r="KDJ102" s="554"/>
      <c r="KDK102" s="554"/>
      <c r="KDL102" s="554"/>
      <c r="KDM102" s="554"/>
      <c r="KDN102" s="554"/>
      <c r="KDO102" s="554"/>
      <c r="KDP102" s="554"/>
      <c r="KDQ102" s="554"/>
      <c r="KDR102" s="554"/>
      <c r="KDS102" s="554"/>
      <c r="KDT102" s="554"/>
      <c r="KDU102" s="554"/>
      <c r="KDV102" s="554"/>
      <c r="KDW102" s="554"/>
      <c r="KDX102" s="554"/>
      <c r="KDY102" s="554"/>
      <c r="KDZ102" s="554"/>
      <c r="KEA102" s="554"/>
      <c r="KEB102" s="554"/>
      <c r="KEC102" s="554"/>
      <c r="KED102" s="554"/>
      <c r="KEE102" s="554"/>
      <c r="KEF102" s="554"/>
      <c r="KEG102" s="554"/>
      <c r="KEH102" s="554"/>
      <c r="KEI102" s="554"/>
      <c r="KEJ102" s="554"/>
      <c r="KEK102" s="554"/>
      <c r="KEL102" s="554"/>
      <c r="KEM102" s="554"/>
      <c r="KEN102" s="554"/>
      <c r="KEO102" s="554"/>
      <c r="KEP102" s="554"/>
      <c r="KEQ102" s="554"/>
      <c r="KER102" s="554"/>
      <c r="KES102" s="554"/>
      <c r="KET102" s="554"/>
      <c r="KEU102" s="554"/>
      <c r="KEV102" s="554"/>
      <c r="KEW102" s="554"/>
      <c r="KEX102" s="554"/>
      <c r="KEY102" s="554"/>
      <c r="KEZ102" s="554"/>
      <c r="KFA102" s="554"/>
      <c r="KFB102" s="554"/>
      <c r="KFC102" s="554"/>
      <c r="KFD102" s="554"/>
      <c r="KFE102" s="554"/>
      <c r="KFF102" s="554"/>
      <c r="KFG102" s="554"/>
      <c r="KFH102" s="554"/>
      <c r="KFI102" s="554"/>
      <c r="KFJ102" s="554"/>
      <c r="KFK102" s="554"/>
      <c r="KFL102" s="554"/>
      <c r="KFM102" s="554"/>
      <c r="KFN102" s="554"/>
      <c r="KFO102" s="554"/>
      <c r="KFP102" s="554"/>
      <c r="KFQ102" s="554"/>
      <c r="KFR102" s="554"/>
      <c r="KFS102" s="554"/>
      <c r="KFT102" s="554"/>
      <c r="KFU102" s="554"/>
      <c r="KFV102" s="554"/>
      <c r="KFW102" s="554"/>
      <c r="KFX102" s="554"/>
      <c r="KFY102" s="554"/>
      <c r="KFZ102" s="554"/>
      <c r="KGA102" s="554"/>
      <c r="KGB102" s="554"/>
      <c r="KGC102" s="554"/>
      <c r="KGD102" s="554"/>
      <c r="KGE102" s="554"/>
      <c r="KGF102" s="554"/>
      <c r="KGG102" s="554"/>
      <c r="KGH102" s="554"/>
      <c r="KGI102" s="554"/>
      <c r="KGJ102" s="554"/>
      <c r="KGK102" s="554"/>
      <c r="KGL102" s="554"/>
      <c r="KGM102" s="554"/>
      <c r="KGN102" s="554"/>
      <c r="KGO102" s="554"/>
      <c r="KGP102" s="554"/>
      <c r="KGQ102" s="554"/>
      <c r="KGR102" s="554"/>
      <c r="KGS102" s="554"/>
      <c r="KGT102" s="554"/>
      <c r="KGU102" s="554"/>
      <c r="KGV102" s="554"/>
      <c r="KGW102" s="554"/>
      <c r="KGX102" s="554"/>
      <c r="KGY102" s="554"/>
      <c r="KGZ102" s="554"/>
      <c r="KHA102" s="554"/>
      <c r="KHB102" s="554"/>
      <c r="KHC102" s="554"/>
      <c r="KHD102" s="554"/>
      <c r="KHE102" s="554"/>
      <c r="KHF102" s="554"/>
      <c r="KHG102" s="554"/>
      <c r="KHH102" s="554"/>
      <c r="KHI102" s="554"/>
      <c r="KHJ102" s="554"/>
      <c r="KHK102" s="554"/>
      <c r="KHL102" s="554"/>
      <c r="KHM102" s="554"/>
      <c r="KHN102" s="554"/>
      <c r="KHO102" s="554"/>
      <c r="KHP102" s="554"/>
      <c r="KHQ102" s="554"/>
      <c r="KHR102" s="554"/>
      <c r="KHS102" s="554"/>
      <c r="KHT102" s="554"/>
      <c r="KHU102" s="554"/>
      <c r="KHV102" s="554"/>
      <c r="KHW102" s="554"/>
      <c r="KHX102" s="554"/>
      <c r="KHY102" s="554"/>
      <c r="KHZ102" s="554"/>
      <c r="KIA102" s="554"/>
      <c r="KIB102" s="554"/>
      <c r="KIC102" s="554"/>
      <c r="KID102" s="554"/>
      <c r="KIE102" s="554"/>
      <c r="KIF102" s="554"/>
      <c r="KIG102" s="554"/>
      <c r="KIH102" s="554"/>
      <c r="KII102" s="554"/>
      <c r="KIJ102" s="554"/>
      <c r="KIK102" s="554"/>
      <c r="KIL102" s="554"/>
      <c r="KIM102" s="554"/>
      <c r="KIN102" s="554"/>
      <c r="KIO102" s="554"/>
      <c r="KIP102" s="554"/>
      <c r="KIQ102" s="554"/>
      <c r="KIR102" s="554"/>
      <c r="KIS102" s="554"/>
      <c r="KIT102" s="554"/>
      <c r="KIU102" s="554"/>
      <c r="KIV102" s="554"/>
      <c r="KIW102" s="554"/>
      <c r="KIX102" s="554"/>
      <c r="KIY102" s="554"/>
      <c r="KIZ102" s="554"/>
      <c r="KJA102" s="554"/>
      <c r="KJB102" s="554"/>
      <c r="KJC102" s="554"/>
      <c r="KJD102" s="554"/>
      <c r="KJE102" s="554"/>
      <c r="KJF102" s="554"/>
      <c r="KJG102" s="554"/>
      <c r="KJH102" s="554"/>
      <c r="KJI102" s="554"/>
      <c r="KJJ102" s="554"/>
      <c r="KJK102" s="554"/>
      <c r="KJL102" s="554"/>
      <c r="KJM102" s="554"/>
      <c r="KJN102" s="554"/>
      <c r="KJO102" s="554"/>
      <c r="KJP102" s="554"/>
      <c r="KJQ102" s="554"/>
      <c r="KJR102" s="554"/>
      <c r="KJS102" s="554"/>
      <c r="KJT102" s="554"/>
      <c r="KJU102" s="554"/>
      <c r="KJV102" s="554"/>
      <c r="KJW102" s="554"/>
      <c r="KJX102" s="554"/>
      <c r="KJY102" s="554"/>
      <c r="KJZ102" s="554"/>
      <c r="KKA102" s="554"/>
      <c r="KKB102" s="554"/>
      <c r="KKC102" s="554"/>
      <c r="KKD102" s="554"/>
      <c r="KKE102" s="554"/>
      <c r="KKF102" s="554"/>
      <c r="KKG102" s="554"/>
      <c r="KKH102" s="554"/>
      <c r="KKI102" s="554"/>
      <c r="KKJ102" s="554"/>
      <c r="KKK102" s="554"/>
      <c r="KKL102" s="554"/>
      <c r="KKM102" s="554"/>
      <c r="KKN102" s="554"/>
      <c r="KKO102" s="554"/>
      <c r="KKP102" s="554"/>
      <c r="KKQ102" s="554"/>
      <c r="KKR102" s="554"/>
      <c r="KKS102" s="554"/>
      <c r="KKT102" s="554"/>
      <c r="KKU102" s="554"/>
      <c r="KKV102" s="554"/>
      <c r="KKW102" s="554"/>
      <c r="KKX102" s="554"/>
      <c r="KKY102" s="554"/>
      <c r="KKZ102" s="554"/>
      <c r="KLA102" s="554"/>
      <c r="KLB102" s="554"/>
      <c r="KLC102" s="554"/>
      <c r="KLD102" s="554"/>
      <c r="KLE102" s="554"/>
      <c r="KLF102" s="554"/>
      <c r="KLG102" s="554"/>
      <c r="KLH102" s="554"/>
      <c r="KLI102" s="554"/>
      <c r="KLJ102" s="554"/>
      <c r="KLK102" s="554"/>
      <c r="KLL102" s="554"/>
      <c r="KLM102" s="554"/>
      <c r="KLN102" s="554"/>
      <c r="KLO102" s="554"/>
      <c r="KLP102" s="554"/>
      <c r="KLQ102" s="554"/>
      <c r="KLR102" s="554"/>
      <c r="KLS102" s="554"/>
      <c r="KLT102" s="554"/>
      <c r="KLU102" s="554"/>
      <c r="KLV102" s="554"/>
      <c r="KLW102" s="554"/>
      <c r="KLX102" s="554"/>
      <c r="KLY102" s="554"/>
      <c r="KLZ102" s="554"/>
      <c r="KMA102" s="554"/>
      <c r="KMB102" s="554"/>
      <c r="KMC102" s="554"/>
      <c r="KMD102" s="554"/>
      <c r="KME102" s="554"/>
      <c r="KMF102" s="554"/>
      <c r="KMG102" s="554"/>
      <c r="KMH102" s="554"/>
      <c r="KMI102" s="554"/>
      <c r="KMJ102" s="554"/>
      <c r="KMK102" s="554"/>
      <c r="KML102" s="554"/>
      <c r="KMM102" s="554"/>
      <c r="KMN102" s="554"/>
      <c r="KMO102" s="554"/>
      <c r="KMP102" s="554"/>
      <c r="KMQ102" s="554"/>
      <c r="KMR102" s="554"/>
      <c r="KMS102" s="554"/>
      <c r="KMT102" s="554"/>
      <c r="KMU102" s="554"/>
      <c r="KMV102" s="554"/>
      <c r="KMW102" s="554"/>
      <c r="KMX102" s="554"/>
      <c r="KMY102" s="554"/>
      <c r="KMZ102" s="554"/>
      <c r="KNA102" s="554"/>
      <c r="KNB102" s="554"/>
      <c r="KNC102" s="554"/>
      <c r="KND102" s="554"/>
      <c r="KNE102" s="554"/>
      <c r="KNF102" s="554"/>
      <c r="KNG102" s="554"/>
      <c r="KNH102" s="554"/>
      <c r="KNI102" s="554"/>
      <c r="KNJ102" s="554"/>
      <c r="KNK102" s="554"/>
      <c r="KNL102" s="554"/>
      <c r="KNM102" s="554"/>
      <c r="KNN102" s="554"/>
      <c r="KNO102" s="554"/>
      <c r="KNP102" s="554"/>
      <c r="KNQ102" s="554"/>
      <c r="KNR102" s="554"/>
      <c r="KNS102" s="554"/>
      <c r="KNT102" s="554"/>
      <c r="KNU102" s="554"/>
      <c r="KNV102" s="554"/>
      <c r="KNW102" s="554"/>
      <c r="KNX102" s="554"/>
      <c r="KNY102" s="554"/>
      <c r="KNZ102" s="554"/>
      <c r="KOA102" s="554"/>
      <c r="KOB102" s="554"/>
      <c r="KOC102" s="554"/>
      <c r="KOD102" s="554"/>
      <c r="KOE102" s="554"/>
      <c r="KOF102" s="554"/>
      <c r="KOG102" s="554"/>
      <c r="KOH102" s="554"/>
      <c r="KOI102" s="554"/>
      <c r="KOJ102" s="554"/>
      <c r="KOK102" s="554"/>
      <c r="KOL102" s="554"/>
      <c r="KOM102" s="554"/>
      <c r="KON102" s="554"/>
      <c r="KOO102" s="554"/>
      <c r="KOP102" s="554"/>
      <c r="KOQ102" s="554"/>
      <c r="KOR102" s="554"/>
      <c r="KOS102" s="554"/>
      <c r="KOT102" s="554"/>
      <c r="KOU102" s="554"/>
      <c r="KOV102" s="554"/>
      <c r="KOW102" s="554"/>
      <c r="KOX102" s="554"/>
      <c r="KOY102" s="554"/>
      <c r="KOZ102" s="554"/>
      <c r="KPA102" s="554"/>
      <c r="KPB102" s="554"/>
      <c r="KPC102" s="554"/>
      <c r="KPD102" s="554"/>
      <c r="KPE102" s="554"/>
      <c r="KPF102" s="554"/>
      <c r="KPG102" s="554"/>
      <c r="KPH102" s="554"/>
      <c r="KPI102" s="554"/>
      <c r="KPJ102" s="554"/>
      <c r="KPK102" s="554"/>
      <c r="KPL102" s="554"/>
      <c r="KPM102" s="554"/>
      <c r="KPN102" s="554"/>
      <c r="KPO102" s="554"/>
      <c r="KPP102" s="554"/>
      <c r="KPQ102" s="554"/>
      <c r="KPR102" s="554"/>
      <c r="KPS102" s="554"/>
      <c r="KPT102" s="554"/>
      <c r="KPU102" s="554"/>
      <c r="KPV102" s="554"/>
      <c r="KPW102" s="554"/>
      <c r="KPX102" s="554"/>
      <c r="KPY102" s="554"/>
      <c r="KPZ102" s="554"/>
      <c r="KQA102" s="554"/>
      <c r="KQB102" s="554"/>
      <c r="KQC102" s="554"/>
      <c r="KQD102" s="554"/>
      <c r="KQE102" s="554"/>
      <c r="KQF102" s="554"/>
      <c r="KQG102" s="554"/>
      <c r="KQH102" s="554"/>
      <c r="KQI102" s="554"/>
      <c r="KQJ102" s="554"/>
      <c r="KQK102" s="554"/>
      <c r="KQL102" s="554"/>
      <c r="KQM102" s="554"/>
      <c r="KQN102" s="554"/>
      <c r="KQO102" s="554"/>
      <c r="KQP102" s="554"/>
      <c r="KQQ102" s="554"/>
      <c r="KQR102" s="554"/>
      <c r="KQS102" s="554"/>
      <c r="KQT102" s="554"/>
      <c r="KQU102" s="554"/>
      <c r="KQV102" s="554"/>
      <c r="KQW102" s="554"/>
      <c r="KQX102" s="554"/>
      <c r="KQY102" s="554"/>
      <c r="KQZ102" s="554"/>
      <c r="KRA102" s="554"/>
      <c r="KRB102" s="554"/>
      <c r="KRC102" s="554"/>
      <c r="KRD102" s="554"/>
      <c r="KRE102" s="554"/>
      <c r="KRF102" s="554"/>
      <c r="KRG102" s="554"/>
      <c r="KRH102" s="554"/>
      <c r="KRI102" s="554"/>
      <c r="KRJ102" s="554"/>
      <c r="KRK102" s="554"/>
      <c r="KRL102" s="554"/>
      <c r="KRM102" s="554"/>
      <c r="KRN102" s="554"/>
      <c r="KRO102" s="554"/>
      <c r="KRP102" s="554"/>
      <c r="KRQ102" s="554"/>
      <c r="KRR102" s="554"/>
      <c r="KRS102" s="554"/>
      <c r="KRT102" s="554"/>
      <c r="KRU102" s="554"/>
      <c r="KRV102" s="554"/>
      <c r="KRW102" s="554"/>
      <c r="KRX102" s="554"/>
      <c r="KRY102" s="554"/>
      <c r="KRZ102" s="554"/>
      <c r="KSA102" s="554"/>
      <c r="KSB102" s="554"/>
      <c r="KSC102" s="554"/>
      <c r="KSD102" s="554"/>
      <c r="KSE102" s="554"/>
      <c r="KSF102" s="554"/>
      <c r="KSG102" s="554"/>
      <c r="KSH102" s="554"/>
      <c r="KSI102" s="554"/>
      <c r="KSJ102" s="554"/>
      <c r="KSK102" s="554"/>
      <c r="KSL102" s="554"/>
      <c r="KSM102" s="554"/>
      <c r="KSN102" s="554"/>
      <c r="KSO102" s="554"/>
      <c r="KSP102" s="554"/>
      <c r="KSQ102" s="554"/>
      <c r="KSR102" s="554"/>
      <c r="KSS102" s="554"/>
      <c r="KST102" s="554"/>
      <c r="KSU102" s="554"/>
      <c r="KSV102" s="554"/>
      <c r="KSW102" s="554"/>
      <c r="KSX102" s="554"/>
      <c r="KSY102" s="554"/>
      <c r="KSZ102" s="554"/>
      <c r="KTA102" s="554"/>
      <c r="KTB102" s="554"/>
      <c r="KTC102" s="554"/>
      <c r="KTD102" s="554"/>
      <c r="KTE102" s="554"/>
      <c r="KTF102" s="554"/>
      <c r="KTG102" s="554"/>
      <c r="KTH102" s="554"/>
      <c r="KTI102" s="554"/>
      <c r="KTJ102" s="554"/>
      <c r="KTK102" s="554"/>
      <c r="KTL102" s="554"/>
      <c r="KTM102" s="554"/>
      <c r="KTN102" s="554"/>
      <c r="KTO102" s="554"/>
      <c r="KTP102" s="554"/>
      <c r="KTQ102" s="554"/>
      <c r="KTR102" s="554"/>
      <c r="KTS102" s="554"/>
      <c r="KTT102" s="554"/>
      <c r="KTU102" s="554"/>
      <c r="KTV102" s="554"/>
      <c r="KTW102" s="554"/>
      <c r="KTX102" s="554"/>
      <c r="KTY102" s="554"/>
      <c r="KTZ102" s="554"/>
      <c r="KUA102" s="554"/>
      <c r="KUB102" s="554"/>
      <c r="KUC102" s="554"/>
      <c r="KUD102" s="554"/>
      <c r="KUE102" s="554"/>
      <c r="KUF102" s="554"/>
      <c r="KUG102" s="554"/>
      <c r="KUH102" s="554"/>
      <c r="KUI102" s="554"/>
      <c r="KUJ102" s="554"/>
      <c r="KUK102" s="554"/>
      <c r="KUL102" s="554"/>
      <c r="KUM102" s="554"/>
      <c r="KUN102" s="554"/>
      <c r="KUO102" s="554"/>
      <c r="KUP102" s="554"/>
      <c r="KUQ102" s="554"/>
      <c r="KUR102" s="554"/>
      <c r="KUS102" s="554"/>
      <c r="KUT102" s="554"/>
      <c r="KUU102" s="554"/>
      <c r="KUV102" s="554"/>
      <c r="KUW102" s="554"/>
      <c r="KUX102" s="554"/>
      <c r="KUY102" s="554"/>
      <c r="KUZ102" s="554"/>
      <c r="KVA102" s="554"/>
      <c r="KVB102" s="554"/>
      <c r="KVC102" s="554"/>
      <c r="KVD102" s="554"/>
      <c r="KVE102" s="554"/>
      <c r="KVF102" s="554"/>
      <c r="KVG102" s="554"/>
      <c r="KVH102" s="554"/>
      <c r="KVI102" s="554"/>
      <c r="KVJ102" s="554"/>
      <c r="KVK102" s="554"/>
      <c r="KVL102" s="554"/>
      <c r="KVM102" s="554"/>
      <c r="KVN102" s="554"/>
      <c r="KVO102" s="554"/>
      <c r="KVP102" s="554"/>
      <c r="KVQ102" s="554"/>
      <c r="KVR102" s="554"/>
      <c r="KVS102" s="554"/>
      <c r="KVT102" s="554"/>
      <c r="KVU102" s="554"/>
      <c r="KVV102" s="554"/>
      <c r="KVW102" s="554"/>
      <c r="KVX102" s="554"/>
      <c r="KVY102" s="554"/>
      <c r="KVZ102" s="554"/>
      <c r="KWA102" s="554"/>
      <c r="KWB102" s="554"/>
      <c r="KWC102" s="554"/>
      <c r="KWD102" s="554"/>
      <c r="KWE102" s="554"/>
      <c r="KWF102" s="554"/>
      <c r="KWG102" s="554"/>
      <c r="KWH102" s="554"/>
      <c r="KWI102" s="554"/>
      <c r="KWJ102" s="554"/>
      <c r="KWK102" s="554"/>
      <c r="KWL102" s="554"/>
      <c r="KWM102" s="554"/>
      <c r="KWN102" s="554"/>
      <c r="KWO102" s="554"/>
      <c r="KWP102" s="554"/>
      <c r="KWQ102" s="554"/>
      <c r="KWR102" s="554"/>
      <c r="KWS102" s="554"/>
      <c r="KWT102" s="554"/>
      <c r="KWU102" s="554"/>
      <c r="KWV102" s="554"/>
      <c r="KWW102" s="554"/>
      <c r="KWX102" s="554"/>
      <c r="KWY102" s="554"/>
      <c r="KWZ102" s="554"/>
      <c r="KXA102" s="554"/>
      <c r="KXB102" s="554"/>
      <c r="KXC102" s="554"/>
      <c r="KXD102" s="554"/>
      <c r="KXE102" s="554"/>
      <c r="KXF102" s="554"/>
      <c r="KXG102" s="554"/>
      <c r="KXH102" s="554"/>
      <c r="KXI102" s="554"/>
      <c r="KXJ102" s="554"/>
      <c r="KXK102" s="554"/>
      <c r="KXL102" s="554"/>
      <c r="KXM102" s="554"/>
      <c r="KXN102" s="554"/>
      <c r="KXO102" s="554"/>
      <c r="KXP102" s="554"/>
      <c r="KXQ102" s="554"/>
      <c r="KXR102" s="554"/>
      <c r="KXS102" s="554"/>
      <c r="KXT102" s="554"/>
      <c r="KXU102" s="554"/>
      <c r="KXV102" s="554"/>
      <c r="KXW102" s="554"/>
      <c r="KXX102" s="554"/>
      <c r="KXY102" s="554"/>
      <c r="KXZ102" s="554"/>
      <c r="KYA102" s="554"/>
      <c r="KYB102" s="554"/>
      <c r="KYC102" s="554"/>
      <c r="KYD102" s="554"/>
      <c r="KYE102" s="554"/>
      <c r="KYF102" s="554"/>
      <c r="KYG102" s="554"/>
      <c r="KYH102" s="554"/>
      <c r="KYI102" s="554"/>
      <c r="KYJ102" s="554"/>
      <c r="KYK102" s="554"/>
      <c r="KYL102" s="554"/>
      <c r="KYM102" s="554"/>
      <c r="KYN102" s="554"/>
      <c r="KYO102" s="554"/>
      <c r="KYP102" s="554"/>
      <c r="KYQ102" s="554"/>
      <c r="KYR102" s="554"/>
      <c r="KYS102" s="554"/>
      <c r="KYT102" s="554"/>
      <c r="KYU102" s="554"/>
      <c r="KYV102" s="554"/>
      <c r="KYW102" s="554"/>
      <c r="KYX102" s="554"/>
      <c r="KYY102" s="554"/>
      <c r="KYZ102" s="554"/>
      <c r="KZA102" s="554"/>
      <c r="KZB102" s="554"/>
      <c r="KZC102" s="554"/>
      <c r="KZD102" s="554"/>
      <c r="KZE102" s="554"/>
      <c r="KZF102" s="554"/>
      <c r="KZG102" s="554"/>
      <c r="KZH102" s="554"/>
      <c r="KZI102" s="554"/>
      <c r="KZJ102" s="554"/>
      <c r="KZK102" s="554"/>
      <c r="KZL102" s="554"/>
      <c r="KZM102" s="554"/>
      <c r="KZN102" s="554"/>
      <c r="KZO102" s="554"/>
      <c r="KZP102" s="554"/>
      <c r="KZQ102" s="554"/>
      <c r="KZR102" s="554"/>
      <c r="KZS102" s="554"/>
      <c r="KZT102" s="554"/>
      <c r="KZU102" s="554"/>
      <c r="KZV102" s="554"/>
      <c r="KZW102" s="554"/>
      <c r="KZX102" s="554"/>
      <c r="KZY102" s="554"/>
      <c r="KZZ102" s="554"/>
      <c r="LAA102" s="554"/>
      <c r="LAB102" s="554"/>
      <c r="LAC102" s="554"/>
      <c r="LAD102" s="554"/>
      <c r="LAE102" s="554"/>
      <c r="LAF102" s="554"/>
      <c r="LAG102" s="554"/>
      <c r="LAH102" s="554"/>
      <c r="LAI102" s="554"/>
      <c r="LAJ102" s="554"/>
      <c r="LAK102" s="554"/>
      <c r="LAL102" s="554"/>
      <c r="LAM102" s="554"/>
      <c r="LAN102" s="554"/>
      <c r="LAO102" s="554"/>
      <c r="LAP102" s="554"/>
      <c r="LAQ102" s="554"/>
      <c r="LAR102" s="554"/>
      <c r="LAS102" s="554"/>
      <c r="LAT102" s="554"/>
      <c r="LAU102" s="554"/>
      <c r="LAV102" s="554"/>
      <c r="LAW102" s="554"/>
      <c r="LAX102" s="554"/>
      <c r="LAY102" s="554"/>
      <c r="LAZ102" s="554"/>
      <c r="LBA102" s="554"/>
      <c r="LBB102" s="554"/>
      <c r="LBC102" s="554"/>
      <c r="LBD102" s="554"/>
      <c r="LBE102" s="554"/>
      <c r="LBF102" s="554"/>
      <c r="LBG102" s="554"/>
      <c r="LBH102" s="554"/>
      <c r="LBI102" s="554"/>
      <c r="LBJ102" s="554"/>
      <c r="LBK102" s="554"/>
      <c r="LBL102" s="554"/>
      <c r="LBM102" s="554"/>
      <c r="LBN102" s="554"/>
      <c r="LBO102" s="554"/>
      <c r="LBP102" s="554"/>
      <c r="LBQ102" s="554"/>
      <c r="LBR102" s="554"/>
      <c r="LBS102" s="554"/>
      <c r="LBT102" s="554"/>
      <c r="LBU102" s="554"/>
      <c r="LBV102" s="554"/>
      <c r="LBW102" s="554"/>
      <c r="LBX102" s="554"/>
      <c r="LBY102" s="554"/>
      <c r="LBZ102" s="554"/>
      <c r="LCA102" s="554"/>
      <c r="LCB102" s="554"/>
      <c r="LCC102" s="554"/>
      <c r="LCD102" s="554"/>
      <c r="LCE102" s="554"/>
      <c r="LCF102" s="554"/>
      <c r="LCG102" s="554"/>
      <c r="LCH102" s="554"/>
      <c r="LCI102" s="554"/>
      <c r="LCJ102" s="554"/>
      <c r="LCK102" s="554"/>
      <c r="LCL102" s="554"/>
      <c r="LCM102" s="554"/>
      <c r="LCN102" s="554"/>
      <c r="LCO102" s="554"/>
      <c r="LCP102" s="554"/>
      <c r="LCQ102" s="554"/>
      <c r="LCR102" s="554"/>
      <c r="LCS102" s="554"/>
      <c r="LCT102" s="554"/>
      <c r="LCU102" s="554"/>
      <c r="LCV102" s="554"/>
      <c r="LCW102" s="554"/>
      <c r="LCX102" s="554"/>
      <c r="LCY102" s="554"/>
      <c r="LCZ102" s="554"/>
      <c r="LDA102" s="554"/>
      <c r="LDB102" s="554"/>
      <c r="LDC102" s="554"/>
      <c r="LDD102" s="554"/>
      <c r="LDE102" s="554"/>
      <c r="LDF102" s="554"/>
      <c r="LDG102" s="554"/>
      <c r="LDH102" s="554"/>
      <c r="LDI102" s="554"/>
      <c r="LDJ102" s="554"/>
      <c r="LDK102" s="554"/>
      <c r="LDL102" s="554"/>
      <c r="LDM102" s="554"/>
      <c r="LDN102" s="554"/>
      <c r="LDO102" s="554"/>
      <c r="LDP102" s="554"/>
      <c r="LDQ102" s="554"/>
      <c r="LDR102" s="554"/>
      <c r="LDS102" s="554"/>
      <c r="LDT102" s="554"/>
      <c r="LDU102" s="554"/>
      <c r="LDV102" s="554"/>
      <c r="LDW102" s="554"/>
      <c r="LDX102" s="554"/>
      <c r="LDY102" s="554"/>
      <c r="LDZ102" s="554"/>
      <c r="LEA102" s="554"/>
      <c r="LEB102" s="554"/>
      <c r="LEC102" s="554"/>
      <c r="LED102" s="554"/>
      <c r="LEE102" s="554"/>
      <c r="LEF102" s="554"/>
      <c r="LEG102" s="554"/>
      <c r="LEH102" s="554"/>
      <c r="LEI102" s="554"/>
      <c r="LEJ102" s="554"/>
      <c r="LEK102" s="554"/>
      <c r="LEL102" s="554"/>
      <c r="LEM102" s="554"/>
      <c r="LEN102" s="554"/>
      <c r="LEO102" s="554"/>
      <c r="LEP102" s="554"/>
      <c r="LEQ102" s="554"/>
      <c r="LER102" s="554"/>
      <c r="LES102" s="554"/>
      <c r="LET102" s="554"/>
      <c r="LEU102" s="554"/>
      <c r="LEV102" s="554"/>
      <c r="LEW102" s="554"/>
      <c r="LEX102" s="554"/>
      <c r="LEY102" s="554"/>
      <c r="LEZ102" s="554"/>
      <c r="LFA102" s="554"/>
      <c r="LFB102" s="554"/>
      <c r="LFC102" s="554"/>
      <c r="LFD102" s="554"/>
      <c r="LFE102" s="554"/>
      <c r="LFF102" s="554"/>
      <c r="LFG102" s="554"/>
      <c r="LFH102" s="554"/>
      <c r="LFI102" s="554"/>
      <c r="LFJ102" s="554"/>
      <c r="LFK102" s="554"/>
      <c r="LFL102" s="554"/>
      <c r="LFM102" s="554"/>
      <c r="LFN102" s="554"/>
      <c r="LFO102" s="554"/>
      <c r="LFP102" s="554"/>
      <c r="LFQ102" s="554"/>
      <c r="LFR102" s="554"/>
      <c r="LFS102" s="554"/>
      <c r="LFT102" s="554"/>
      <c r="LFU102" s="554"/>
      <c r="LFV102" s="554"/>
      <c r="LFW102" s="554"/>
      <c r="LFX102" s="554"/>
      <c r="LFY102" s="554"/>
      <c r="LFZ102" s="554"/>
      <c r="LGA102" s="554"/>
      <c r="LGB102" s="554"/>
      <c r="LGC102" s="554"/>
      <c r="LGD102" s="554"/>
      <c r="LGE102" s="554"/>
      <c r="LGF102" s="554"/>
      <c r="LGG102" s="554"/>
      <c r="LGH102" s="554"/>
      <c r="LGI102" s="554"/>
      <c r="LGJ102" s="554"/>
      <c r="LGK102" s="554"/>
      <c r="LGL102" s="554"/>
      <c r="LGM102" s="554"/>
      <c r="LGN102" s="554"/>
      <c r="LGO102" s="554"/>
      <c r="LGP102" s="554"/>
      <c r="LGQ102" s="554"/>
      <c r="LGR102" s="554"/>
      <c r="LGS102" s="554"/>
      <c r="LGT102" s="554"/>
      <c r="LGU102" s="554"/>
      <c r="LGV102" s="554"/>
      <c r="LGW102" s="554"/>
      <c r="LGX102" s="554"/>
      <c r="LGY102" s="554"/>
      <c r="LGZ102" s="554"/>
      <c r="LHA102" s="554"/>
      <c r="LHB102" s="554"/>
      <c r="LHC102" s="554"/>
      <c r="LHD102" s="554"/>
      <c r="LHE102" s="554"/>
      <c r="LHF102" s="554"/>
      <c r="LHG102" s="554"/>
      <c r="LHH102" s="554"/>
      <c r="LHI102" s="554"/>
      <c r="LHJ102" s="554"/>
      <c r="LHK102" s="554"/>
      <c r="LHL102" s="554"/>
      <c r="LHM102" s="554"/>
      <c r="LHN102" s="554"/>
      <c r="LHO102" s="554"/>
      <c r="LHP102" s="554"/>
      <c r="LHQ102" s="554"/>
      <c r="LHR102" s="554"/>
      <c r="LHS102" s="554"/>
      <c r="LHT102" s="554"/>
      <c r="LHU102" s="554"/>
      <c r="LHV102" s="554"/>
      <c r="LHW102" s="554"/>
      <c r="LHX102" s="554"/>
      <c r="LHY102" s="554"/>
      <c r="LHZ102" s="554"/>
      <c r="LIA102" s="554"/>
      <c r="LIB102" s="554"/>
      <c r="LIC102" s="554"/>
      <c r="LID102" s="554"/>
      <c r="LIE102" s="554"/>
      <c r="LIF102" s="554"/>
      <c r="LIG102" s="554"/>
      <c r="LIH102" s="554"/>
      <c r="LII102" s="554"/>
      <c r="LIJ102" s="554"/>
      <c r="LIK102" s="554"/>
      <c r="LIL102" s="554"/>
      <c r="LIM102" s="554"/>
      <c r="LIN102" s="554"/>
      <c r="LIO102" s="554"/>
      <c r="LIP102" s="554"/>
      <c r="LIQ102" s="554"/>
      <c r="LIR102" s="554"/>
      <c r="LIS102" s="554"/>
      <c r="LIT102" s="554"/>
      <c r="LIU102" s="554"/>
      <c r="LIV102" s="554"/>
      <c r="LIW102" s="554"/>
      <c r="LIX102" s="554"/>
      <c r="LIY102" s="554"/>
      <c r="LIZ102" s="554"/>
      <c r="LJA102" s="554"/>
      <c r="LJB102" s="554"/>
      <c r="LJC102" s="554"/>
      <c r="LJD102" s="554"/>
      <c r="LJE102" s="554"/>
      <c r="LJF102" s="554"/>
      <c r="LJG102" s="554"/>
      <c r="LJH102" s="554"/>
      <c r="LJI102" s="554"/>
      <c r="LJJ102" s="554"/>
      <c r="LJK102" s="554"/>
      <c r="LJL102" s="554"/>
      <c r="LJM102" s="554"/>
      <c r="LJN102" s="554"/>
      <c r="LJO102" s="554"/>
      <c r="LJP102" s="554"/>
      <c r="LJQ102" s="554"/>
      <c r="LJR102" s="554"/>
      <c r="LJS102" s="554"/>
      <c r="LJT102" s="554"/>
      <c r="LJU102" s="554"/>
      <c r="LJV102" s="554"/>
      <c r="LJW102" s="554"/>
      <c r="LJX102" s="554"/>
      <c r="LJY102" s="554"/>
      <c r="LJZ102" s="554"/>
      <c r="LKA102" s="554"/>
      <c r="LKB102" s="554"/>
      <c r="LKC102" s="554"/>
      <c r="LKD102" s="554"/>
      <c r="LKE102" s="554"/>
      <c r="LKF102" s="554"/>
      <c r="LKG102" s="554"/>
      <c r="LKH102" s="554"/>
      <c r="LKI102" s="554"/>
      <c r="LKJ102" s="554"/>
      <c r="LKK102" s="554"/>
      <c r="LKL102" s="554"/>
      <c r="LKM102" s="554"/>
      <c r="LKN102" s="554"/>
      <c r="LKO102" s="554"/>
      <c r="LKP102" s="554"/>
      <c r="LKQ102" s="554"/>
      <c r="LKR102" s="554"/>
      <c r="LKS102" s="554"/>
      <c r="LKT102" s="554"/>
      <c r="LKU102" s="554"/>
      <c r="LKV102" s="554"/>
      <c r="LKW102" s="554"/>
      <c r="LKX102" s="554"/>
      <c r="LKY102" s="554"/>
      <c r="LKZ102" s="554"/>
      <c r="LLA102" s="554"/>
      <c r="LLB102" s="554"/>
      <c r="LLC102" s="554"/>
      <c r="LLD102" s="554"/>
      <c r="LLE102" s="554"/>
      <c r="LLF102" s="554"/>
      <c r="LLG102" s="554"/>
      <c r="LLH102" s="554"/>
      <c r="LLI102" s="554"/>
      <c r="LLJ102" s="554"/>
      <c r="LLK102" s="554"/>
      <c r="LLL102" s="554"/>
      <c r="LLM102" s="554"/>
      <c r="LLN102" s="554"/>
      <c r="LLO102" s="554"/>
      <c r="LLP102" s="554"/>
      <c r="LLQ102" s="554"/>
      <c r="LLR102" s="554"/>
      <c r="LLS102" s="554"/>
      <c r="LLT102" s="554"/>
      <c r="LLU102" s="554"/>
      <c r="LLV102" s="554"/>
      <c r="LLW102" s="554"/>
      <c r="LLX102" s="554"/>
      <c r="LLY102" s="554"/>
      <c r="LLZ102" s="554"/>
      <c r="LMA102" s="554"/>
      <c r="LMB102" s="554"/>
      <c r="LMC102" s="554"/>
      <c r="LMD102" s="554"/>
      <c r="LME102" s="554"/>
      <c r="LMF102" s="554"/>
      <c r="LMG102" s="554"/>
      <c r="LMH102" s="554"/>
      <c r="LMI102" s="554"/>
      <c r="LMJ102" s="554"/>
      <c r="LMK102" s="554"/>
      <c r="LML102" s="554"/>
      <c r="LMM102" s="554"/>
      <c r="LMN102" s="554"/>
      <c r="LMO102" s="554"/>
      <c r="LMP102" s="554"/>
      <c r="LMQ102" s="554"/>
      <c r="LMR102" s="554"/>
      <c r="LMS102" s="554"/>
      <c r="LMT102" s="554"/>
      <c r="LMU102" s="554"/>
      <c r="LMV102" s="554"/>
      <c r="LMW102" s="554"/>
      <c r="LMX102" s="554"/>
      <c r="LMY102" s="554"/>
      <c r="LMZ102" s="554"/>
      <c r="LNA102" s="554"/>
      <c r="LNB102" s="554"/>
      <c r="LNC102" s="554"/>
      <c r="LND102" s="554"/>
      <c r="LNE102" s="554"/>
      <c r="LNF102" s="554"/>
      <c r="LNG102" s="554"/>
      <c r="LNH102" s="554"/>
      <c r="LNI102" s="554"/>
      <c r="LNJ102" s="554"/>
      <c r="LNK102" s="554"/>
      <c r="LNL102" s="554"/>
      <c r="LNM102" s="554"/>
      <c r="LNN102" s="554"/>
      <c r="LNO102" s="554"/>
      <c r="LNP102" s="554"/>
      <c r="LNQ102" s="554"/>
      <c r="LNR102" s="554"/>
      <c r="LNS102" s="554"/>
      <c r="LNT102" s="554"/>
      <c r="LNU102" s="554"/>
      <c r="LNV102" s="554"/>
      <c r="LNW102" s="554"/>
      <c r="LNX102" s="554"/>
      <c r="LNY102" s="554"/>
      <c r="LNZ102" s="554"/>
      <c r="LOA102" s="554"/>
      <c r="LOB102" s="554"/>
      <c r="LOC102" s="554"/>
      <c r="LOD102" s="554"/>
      <c r="LOE102" s="554"/>
      <c r="LOF102" s="554"/>
      <c r="LOG102" s="554"/>
      <c r="LOH102" s="554"/>
      <c r="LOI102" s="554"/>
      <c r="LOJ102" s="554"/>
      <c r="LOK102" s="554"/>
      <c r="LOL102" s="554"/>
      <c r="LOM102" s="554"/>
      <c r="LON102" s="554"/>
      <c r="LOO102" s="554"/>
      <c r="LOP102" s="554"/>
      <c r="LOQ102" s="554"/>
      <c r="LOR102" s="554"/>
      <c r="LOS102" s="554"/>
      <c r="LOT102" s="554"/>
      <c r="LOU102" s="554"/>
      <c r="LOV102" s="554"/>
      <c r="LOW102" s="554"/>
      <c r="LOX102" s="554"/>
      <c r="LOY102" s="554"/>
      <c r="LOZ102" s="554"/>
      <c r="LPA102" s="554"/>
      <c r="LPB102" s="554"/>
      <c r="LPC102" s="554"/>
      <c r="LPD102" s="554"/>
      <c r="LPE102" s="554"/>
      <c r="LPF102" s="554"/>
      <c r="LPG102" s="554"/>
      <c r="LPH102" s="554"/>
      <c r="LPI102" s="554"/>
      <c r="LPJ102" s="554"/>
      <c r="LPK102" s="554"/>
      <c r="LPL102" s="554"/>
      <c r="LPM102" s="554"/>
      <c r="LPN102" s="554"/>
      <c r="LPO102" s="554"/>
      <c r="LPP102" s="554"/>
      <c r="LPQ102" s="554"/>
      <c r="LPR102" s="554"/>
      <c r="LPS102" s="554"/>
      <c r="LPT102" s="554"/>
      <c r="LPU102" s="554"/>
      <c r="LPV102" s="554"/>
      <c r="LPW102" s="554"/>
      <c r="LPX102" s="554"/>
      <c r="LPY102" s="554"/>
      <c r="LPZ102" s="554"/>
      <c r="LQA102" s="554"/>
      <c r="LQB102" s="554"/>
      <c r="LQC102" s="554"/>
      <c r="LQD102" s="554"/>
      <c r="LQE102" s="554"/>
      <c r="LQF102" s="554"/>
      <c r="LQG102" s="554"/>
      <c r="LQH102" s="554"/>
      <c r="LQI102" s="554"/>
      <c r="LQJ102" s="554"/>
      <c r="LQK102" s="554"/>
      <c r="LQL102" s="554"/>
      <c r="LQM102" s="554"/>
      <c r="LQN102" s="554"/>
      <c r="LQO102" s="554"/>
      <c r="LQP102" s="554"/>
      <c r="LQQ102" s="554"/>
      <c r="LQR102" s="554"/>
      <c r="LQS102" s="554"/>
      <c r="LQT102" s="554"/>
      <c r="LQU102" s="554"/>
      <c r="LQV102" s="554"/>
      <c r="LQW102" s="554"/>
      <c r="LQX102" s="554"/>
      <c r="LQY102" s="554"/>
      <c r="LQZ102" s="554"/>
      <c r="LRA102" s="554"/>
      <c r="LRB102" s="554"/>
      <c r="LRC102" s="554"/>
      <c r="LRD102" s="554"/>
      <c r="LRE102" s="554"/>
      <c r="LRF102" s="554"/>
      <c r="LRG102" s="554"/>
      <c r="LRH102" s="554"/>
      <c r="LRI102" s="554"/>
      <c r="LRJ102" s="554"/>
      <c r="LRK102" s="554"/>
      <c r="LRL102" s="554"/>
      <c r="LRM102" s="554"/>
      <c r="LRN102" s="554"/>
      <c r="LRO102" s="554"/>
      <c r="LRP102" s="554"/>
      <c r="LRQ102" s="554"/>
      <c r="LRR102" s="554"/>
      <c r="LRS102" s="554"/>
      <c r="LRT102" s="554"/>
      <c r="LRU102" s="554"/>
      <c r="LRV102" s="554"/>
      <c r="LRW102" s="554"/>
      <c r="LRX102" s="554"/>
      <c r="LRY102" s="554"/>
      <c r="LRZ102" s="554"/>
      <c r="LSA102" s="554"/>
      <c r="LSB102" s="554"/>
      <c r="LSC102" s="554"/>
      <c r="LSD102" s="554"/>
      <c r="LSE102" s="554"/>
      <c r="LSF102" s="554"/>
      <c r="LSG102" s="554"/>
      <c r="LSH102" s="554"/>
      <c r="LSI102" s="554"/>
      <c r="LSJ102" s="554"/>
      <c r="LSK102" s="554"/>
      <c r="LSL102" s="554"/>
      <c r="LSM102" s="554"/>
      <c r="LSN102" s="554"/>
      <c r="LSO102" s="554"/>
      <c r="LSP102" s="554"/>
      <c r="LSQ102" s="554"/>
      <c r="LSR102" s="554"/>
      <c r="LSS102" s="554"/>
      <c r="LST102" s="554"/>
      <c r="LSU102" s="554"/>
      <c r="LSV102" s="554"/>
      <c r="LSW102" s="554"/>
      <c r="LSX102" s="554"/>
      <c r="LSY102" s="554"/>
      <c r="LSZ102" s="554"/>
      <c r="LTA102" s="554"/>
      <c r="LTB102" s="554"/>
      <c r="LTC102" s="554"/>
      <c r="LTD102" s="554"/>
      <c r="LTE102" s="554"/>
      <c r="LTF102" s="554"/>
      <c r="LTG102" s="554"/>
      <c r="LTH102" s="554"/>
      <c r="LTI102" s="554"/>
      <c r="LTJ102" s="554"/>
      <c r="LTK102" s="554"/>
      <c r="LTL102" s="554"/>
      <c r="LTM102" s="554"/>
      <c r="LTN102" s="554"/>
      <c r="LTO102" s="554"/>
      <c r="LTP102" s="554"/>
      <c r="LTQ102" s="554"/>
      <c r="LTR102" s="554"/>
      <c r="LTS102" s="554"/>
      <c r="LTT102" s="554"/>
      <c r="LTU102" s="554"/>
      <c r="LTV102" s="554"/>
      <c r="LTW102" s="554"/>
      <c r="LTX102" s="554"/>
      <c r="LTY102" s="554"/>
      <c r="LTZ102" s="554"/>
      <c r="LUA102" s="554"/>
      <c r="LUB102" s="554"/>
      <c r="LUC102" s="554"/>
      <c r="LUD102" s="554"/>
      <c r="LUE102" s="554"/>
      <c r="LUF102" s="554"/>
      <c r="LUG102" s="554"/>
      <c r="LUH102" s="554"/>
      <c r="LUI102" s="554"/>
      <c r="LUJ102" s="554"/>
      <c r="LUK102" s="554"/>
      <c r="LUL102" s="554"/>
      <c r="LUM102" s="554"/>
      <c r="LUN102" s="554"/>
      <c r="LUO102" s="554"/>
      <c r="LUP102" s="554"/>
      <c r="LUQ102" s="554"/>
      <c r="LUR102" s="554"/>
      <c r="LUS102" s="554"/>
      <c r="LUT102" s="554"/>
      <c r="LUU102" s="554"/>
      <c r="LUV102" s="554"/>
      <c r="LUW102" s="554"/>
      <c r="LUX102" s="554"/>
      <c r="LUY102" s="554"/>
      <c r="LUZ102" s="554"/>
      <c r="LVA102" s="554"/>
      <c r="LVB102" s="554"/>
      <c r="LVC102" s="554"/>
      <c r="LVD102" s="554"/>
      <c r="LVE102" s="554"/>
      <c r="LVF102" s="554"/>
      <c r="LVG102" s="554"/>
      <c r="LVH102" s="554"/>
      <c r="LVI102" s="554"/>
      <c r="LVJ102" s="554"/>
      <c r="LVK102" s="554"/>
      <c r="LVL102" s="554"/>
      <c r="LVM102" s="554"/>
      <c r="LVN102" s="554"/>
      <c r="LVO102" s="554"/>
      <c r="LVP102" s="554"/>
      <c r="LVQ102" s="554"/>
      <c r="LVR102" s="554"/>
      <c r="LVS102" s="554"/>
      <c r="LVT102" s="554"/>
      <c r="LVU102" s="554"/>
      <c r="LVV102" s="554"/>
      <c r="LVW102" s="554"/>
      <c r="LVX102" s="554"/>
      <c r="LVY102" s="554"/>
      <c r="LVZ102" s="554"/>
      <c r="LWA102" s="554"/>
      <c r="LWB102" s="554"/>
      <c r="LWC102" s="554"/>
      <c r="LWD102" s="554"/>
      <c r="LWE102" s="554"/>
      <c r="LWF102" s="554"/>
      <c r="LWG102" s="554"/>
      <c r="LWH102" s="554"/>
      <c r="LWI102" s="554"/>
      <c r="LWJ102" s="554"/>
      <c r="LWK102" s="554"/>
      <c r="LWL102" s="554"/>
      <c r="LWM102" s="554"/>
      <c r="LWN102" s="554"/>
      <c r="LWO102" s="554"/>
      <c r="LWP102" s="554"/>
      <c r="LWQ102" s="554"/>
      <c r="LWR102" s="554"/>
      <c r="LWS102" s="554"/>
      <c r="LWT102" s="554"/>
      <c r="LWU102" s="554"/>
      <c r="LWV102" s="554"/>
      <c r="LWW102" s="554"/>
      <c r="LWX102" s="554"/>
      <c r="LWY102" s="554"/>
      <c r="LWZ102" s="554"/>
      <c r="LXA102" s="554"/>
      <c r="LXB102" s="554"/>
      <c r="LXC102" s="554"/>
      <c r="LXD102" s="554"/>
      <c r="LXE102" s="554"/>
      <c r="LXF102" s="554"/>
      <c r="LXG102" s="554"/>
      <c r="LXH102" s="554"/>
      <c r="LXI102" s="554"/>
      <c r="LXJ102" s="554"/>
      <c r="LXK102" s="554"/>
      <c r="LXL102" s="554"/>
      <c r="LXM102" s="554"/>
      <c r="LXN102" s="554"/>
      <c r="LXO102" s="554"/>
      <c r="LXP102" s="554"/>
      <c r="LXQ102" s="554"/>
      <c r="LXR102" s="554"/>
      <c r="LXS102" s="554"/>
      <c r="LXT102" s="554"/>
      <c r="LXU102" s="554"/>
      <c r="LXV102" s="554"/>
      <c r="LXW102" s="554"/>
      <c r="LXX102" s="554"/>
      <c r="LXY102" s="554"/>
      <c r="LXZ102" s="554"/>
      <c r="LYA102" s="554"/>
      <c r="LYB102" s="554"/>
      <c r="LYC102" s="554"/>
      <c r="LYD102" s="554"/>
      <c r="LYE102" s="554"/>
      <c r="LYF102" s="554"/>
      <c r="LYG102" s="554"/>
      <c r="LYH102" s="554"/>
      <c r="LYI102" s="554"/>
      <c r="LYJ102" s="554"/>
      <c r="LYK102" s="554"/>
      <c r="LYL102" s="554"/>
      <c r="LYM102" s="554"/>
      <c r="LYN102" s="554"/>
      <c r="LYO102" s="554"/>
      <c r="LYP102" s="554"/>
      <c r="LYQ102" s="554"/>
      <c r="LYR102" s="554"/>
      <c r="LYS102" s="554"/>
      <c r="LYT102" s="554"/>
      <c r="LYU102" s="554"/>
      <c r="LYV102" s="554"/>
      <c r="LYW102" s="554"/>
      <c r="LYX102" s="554"/>
      <c r="LYY102" s="554"/>
      <c r="LYZ102" s="554"/>
      <c r="LZA102" s="554"/>
      <c r="LZB102" s="554"/>
      <c r="LZC102" s="554"/>
      <c r="LZD102" s="554"/>
      <c r="LZE102" s="554"/>
      <c r="LZF102" s="554"/>
      <c r="LZG102" s="554"/>
      <c r="LZH102" s="554"/>
      <c r="LZI102" s="554"/>
      <c r="LZJ102" s="554"/>
      <c r="LZK102" s="554"/>
      <c r="LZL102" s="554"/>
      <c r="LZM102" s="554"/>
      <c r="LZN102" s="554"/>
      <c r="LZO102" s="554"/>
      <c r="LZP102" s="554"/>
      <c r="LZQ102" s="554"/>
      <c r="LZR102" s="554"/>
      <c r="LZS102" s="554"/>
      <c r="LZT102" s="554"/>
      <c r="LZU102" s="554"/>
      <c r="LZV102" s="554"/>
      <c r="LZW102" s="554"/>
      <c r="LZX102" s="554"/>
      <c r="LZY102" s="554"/>
      <c r="LZZ102" s="554"/>
      <c r="MAA102" s="554"/>
      <c r="MAB102" s="554"/>
      <c r="MAC102" s="554"/>
      <c r="MAD102" s="554"/>
      <c r="MAE102" s="554"/>
      <c r="MAF102" s="554"/>
      <c r="MAG102" s="554"/>
      <c r="MAH102" s="554"/>
      <c r="MAI102" s="554"/>
      <c r="MAJ102" s="554"/>
      <c r="MAK102" s="554"/>
      <c r="MAL102" s="554"/>
      <c r="MAM102" s="554"/>
      <c r="MAN102" s="554"/>
      <c r="MAO102" s="554"/>
      <c r="MAP102" s="554"/>
      <c r="MAQ102" s="554"/>
      <c r="MAR102" s="554"/>
      <c r="MAS102" s="554"/>
      <c r="MAT102" s="554"/>
      <c r="MAU102" s="554"/>
      <c r="MAV102" s="554"/>
      <c r="MAW102" s="554"/>
      <c r="MAX102" s="554"/>
      <c r="MAY102" s="554"/>
      <c r="MAZ102" s="554"/>
      <c r="MBA102" s="554"/>
      <c r="MBB102" s="554"/>
      <c r="MBC102" s="554"/>
      <c r="MBD102" s="554"/>
      <c r="MBE102" s="554"/>
      <c r="MBF102" s="554"/>
      <c r="MBG102" s="554"/>
      <c r="MBH102" s="554"/>
      <c r="MBI102" s="554"/>
      <c r="MBJ102" s="554"/>
      <c r="MBK102" s="554"/>
      <c r="MBL102" s="554"/>
      <c r="MBM102" s="554"/>
      <c r="MBN102" s="554"/>
      <c r="MBO102" s="554"/>
      <c r="MBP102" s="554"/>
      <c r="MBQ102" s="554"/>
      <c r="MBR102" s="554"/>
      <c r="MBS102" s="554"/>
      <c r="MBT102" s="554"/>
      <c r="MBU102" s="554"/>
      <c r="MBV102" s="554"/>
      <c r="MBW102" s="554"/>
      <c r="MBX102" s="554"/>
      <c r="MBY102" s="554"/>
      <c r="MBZ102" s="554"/>
      <c r="MCA102" s="554"/>
      <c r="MCB102" s="554"/>
      <c r="MCC102" s="554"/>
      <c r="MCD102" s="554"/>
      <c r="MCE102" s="554"/>
      <c r="MCF102" s="554"/>
      <c r="MCG102" s="554"/>
      <c r="MCH102" s="554"/>
      <c r="MCI102" s="554"/>
      <c r="MCJ102" s="554"/>
      <c r="MCK102" s="554"/>
      <c r="MCL102" s="554"/>
      <c r="MCM102" s="554"/>
      <c r="MCN102" s="554"/>
      <c r="MCO102" s="554"/>
      <c r="MCP102" s="554"/>
      <c r="MCQ102" s="554"/>
      <c r="MCR102" s="554"/>
      <c r="MCS102" s="554"/>
      <c r="MCT102" s="554"/>
      <c r="MCU102" s="554"/>
      <c r="MCV102" s="554"/>
      <c r="MCW102" s="554"/>
      <c r="MCX102" s="554"/>
      <c r="MCY102" s="554"/>
      <c r="MCZ102" s="554"/>
      <c r="MDA102" s="554"/>
      <c r="MDB102" s="554"/>
      <c r="MDC102" s="554"/>
      <c r="MDD102" s="554"/>
      <c r="MDE102" s="554"/>
      <c r="MDF102" s="554"/>
      <c r="MDG102" s="554"/>
      <c r="MDH102" s="554"/>
      <c r="MDI102" s="554"/>
      <c r="MDJ102" s="554"/>
      <c r="MDK102" s="554"/>
      <c r="MDL102" s="554"/>
      <c r="MDM102" s="554"/>
      <c r="MDN102" s="554"/>
      <c r="MDO102" s="554"/>
      <c r="MDP102" s="554"/>
      <c r="MDQ102" s="554"/>
      <c r="MDR102" s="554"/>
      <c r="MDS102" s="554"/>
      <c r="MDT102" s="554"/>
      <c r="MDU102" s="554"/>
      <c r="MDV102" s="554"/>
      <c r="MDW102" s="554"/>
      <c r="MDX102" s="554"/>
      <c r="MDY102" s="554"/>
      <c r="MDZ102" s="554"/>
      <c r="MEA102" s="554"/>
      <c r="MEB102" s="554"/>
      <c r="MEC102" s="554"/>
      <c r="MED102" s="554"/>
      <c r="MEE102" s="554"/>
      <c r="MEF102" s="554"/>
      <c r="MEG102" s="554"/>
      <c r="MEH102" s="554"/>
      <c r="MEI102" s="554"/>
      <c r="MEJ102" s="554"/>
      <c r="MEK102" s="554"/>
      <c r="MEL102" s="554"/>
      <c r="MEM102" s="554"/>
      <c r="MEN102" s="554"/>
      <c r="MEO102" s="554"/>
      <c r="MEP102" s="554"/>
      <c r="MEQ102" s="554"/>
      <c r="MER102" s="554"/>
      <c r="MES102" s="554"/>
      <c r="MET102" s="554"/>
      <c r="MEU102" s="554"/>
      <c r="MEV102" s="554"/>
      <c r="MEW102" s="554"/>
      <c r="MEX102" s="554"/>
      <c r="MEY102" s="554"/>
      <c r="MEZ102" s="554"/>
      <c r="MFA102" s="554"/>
      <c r="MFB102" s="554"/>
      <c r="MFC102" s="554"/>
      <c r="MFD102" s="554"/>
      <c r="MFE102" s="554"/>
      <c r="MFF102" s="554"/>
      <c r="MFG102" s="554"/>
      <c r="MFH102" s="554"/>
      <c r="MFI102" s="554"/>
      <c r="MFJ102" s="554"/>
      <c r="MFK102" s="554"/>
      <c r="MFL102" s="554"/>
      <c r="MFM102" s="554"/>
      <c r="MFN102" s="554"/>
      <c r="MFO102" s="554"/>
      <c r="MFP102" s="554"/>
      <c r="MFQ102" s="554"/>
      <c r="MFR102" s="554"/>
      <c r="MFS102" s="554"/>
      <c r="MFT102" s="554"/>
      <c r="MFU102" s="554"/>
      <c r="MFV102" s="554"/>
      <c r="MFW102" s="554"/>
      <c r="MFX102" s="554"/>
      <c r="MFY102" s="554"/>
      <c r="MFZ102" s="554"/>
      <c r="MGA102" s="554"/>
      <c r="MGB102" s="554"/>
      <c r="MGC102" s="554"/>
      <c r="MGD102" s="554"/>
      <c r="MGE102" s="554"/>
      <c r="MGF102" s="554"/>
      <c r="MGG102" s="554"/>
      <c r="MGH102" s="554"/>
      <c r="MGI102" s="554"/>
      <c r="MGJ102" s="554"/>
      <c r="MGK102" s="554"/>
      <c r="MGL102" s="554"/>
      <c r="MGM102" s="554"/>
      <c r="MGN102" s="554"/>
      <c r="MGO102" s="554"/>
      <c r="MGP102" s="554"/>
      <c r="MGQ102" s="554"/>
      <c r="MGR102" s="554"/>
      <c r="MGS102" s="554"/>
      <c r="MGT102" s="554"/>
      <c r="MGU102" s="554"/>
      <c r="MGV102" s="554"/>
      <c r="MGW102" s="554"/>
      <c r="MGX102" s="554"/>
      <c r="MGY102" s="554"/>
      <c r="MGZ102" s="554"/>
      <c r="MHA102" s="554"/>
      <c r="MHB102" s="554"/>
      <c r="MHC102" s="554"/>
      <c r="MHD102" s="554"/>
      <c r="MHE102" s="554"/>
      <c r="MHF102" s="554"/>
      <c r="MHG102" s="554"/>
      <c r="MHH102" s="554"/>
      <c r="MHI102" s="554"/>
      <c r="MHJ102" s="554"/>
      <c r="MHK102" s="554"/>
      <c r="MHL102" s="554"/>
      <c r="MHM102" s="554"/>
      <c r="MHN102" s="554"/>
      <c r="MHO102" s="554"/>
      <c r="MHP102" s="554"/>
      <c r="MHQ102" s="554"/>
      <c r="MHR102" s="554"/>
      <c r="MHS102" s="554"/>
      <c r="MHT102" s="554"/>
      <c r="MHU102" s="554"/>
      <c r="MHV102" s="554"/>
      <c r="MHW102" s="554"/>
      <c r="MHX102" s="554"/>
      <c r="MHY102" s="554"/>
      <c r="MHZ102" s="554"/>
      <c r="MIA102" s="554"/>
      <c r="MIB102" s="554"/>
      <c r="MIC102" s="554"/>
      <c r="MID102" s="554"/>
      <c r="MIE102" s="554"/>
      <c r="MIF102" s="554"/>
      <c r="MIG102" s="554"/>
      <c r="MIH102" s="554"/>
      <c r="MII102" s="554"/>
      <c r="MIJ102" s="554"/>
      <c r="MIK102" s="554"/>
      <c r="MIL102" s="554"/>
      <c r="MIM102" s="554"/>
      <c r="MIN102" s="554"/>
      <c r="MIO102" s="554"/>
      <c r="MIP102" s="554"/>
      <c r="MIQ102" s="554"/>
      <c r="MIR102" s="554"/>
      <c r="MIS102" s="554"/>
      <c r="MIT102" s="554"/>
      <c r="MIU102" s="554"/>
      <c r="MIV102" s="554"/>
      <c r="MIW102" s="554"/>
      <c r="MIX102" s="554"/>
      <c r="MIY102" s="554"/>
      <c r="MIZ102" s="554"/>
      <c r="MJA102" s="554"/>
      <c r="MJB102" s="554"/>
      <c r="MJC102" s="554"/>
      <c r="MJD102" s="554"/>
      <c r="MJE102" s="554"/>
      <c r="MJF102" s="554"/>
      <c r="MJG102" s="554"/>
      <c r="MJH102" s="554"/>
      <c r="MJI102" s="554"/>
      <c r="MJJ102" s="554"/>
      <c r="MJK102" s="554"/>
      <c r="MJL102" s="554"/>
      <c r="MJM102" s="554"/>
      <c r="MJN102" s="554"/>
      <c r="MJO102" s="554"/>
      <c r="MJP102" s="554"/>
      <c r="MJQ102" s="554"/>
      <c r="MJR102" s="554"/>
      <c r="MJS102" s="554"/>
      <c r="MJT102" s="554"/>
      <c r="MJU102" s="554"/>
      <c r="MJV102" s="554"/>
      <c r="MJW102" s="554"/>
      <c r="MJX102" s="554"/>
      <c r="MJY102" s="554"/>
      <c r="MJZ102" s="554"/>
      <c r="MKA102" s="554"/>
      <c r="MKB102" s="554"/>
      <c r="MKC102" s="554"/>
      <c r="MKD102" s="554"/>
      <c r="MKE102" s="554"/>
      <c r="MKF102" s="554"/>
      <c r="MKG102" s="554"/>
      <c r="MKH102" s="554"/>
      <c r="MKI102" s="554"/>
      <c r="MKJ102" s="554"/>
      <c r="MKK102" s="554"/>
      <c r="MKL102" s="554"/>
      <c r="MKM102" s="554"/>
      <c r="MKN102" s="554"/>
      <c r="MKO102" s="554"/>
      <c r="MKP102" s="554"/>
      <c r="MKQ102" s="554"/>
      <c r="MKR102" s="554"/>
      <c r="MKS102" s="554"/>
      <c r="MKT102" s="554"/>
      <c r="MKU102" s="554"/>
      <c r="MKV102" s="554"/>
      <c r="MKW102" s="554"/>
      <c r="MKX102" s="554"/>
      <c r="MKY102" s="554"/>
      <c r="MKZ102" s="554"/>
      <c r="MLA102" s="554"/>
      <c r="MLB102" s="554"/>
      <c r="MLC102" s="554"/>
      <c r="MLD102" s="554"/>
      <c r="MLE102" s="554"/>
      <c r="MLF102" s="554"/>
      <c r="MLG102" s="554"/>
      <c r="MLH102" s="554"/>
      <c r="MLI102" s="554"/>
      <c r="MLJ102" s="554"/>
      <c r="MLK102" s="554"/>
      <c r="MLL102" s="554"/>
      <c r="MLM102" s="554"/>
      <c r="MLN102" s="554"/>
      <c r="MLO102" s="554"/>
      <c r="MLP102" s="554"/>
      <c r="MLQ102" s="554"/>
      <c r="MLR102" s="554"/>
      <c r="MLS102" s="554"/>
      <c r="MLT102" s="554"/>
      <c r="MLU102" s="554"/>
      <c r="MLV102" s="554"/>
      <c r="MLW102" s="554"/>
      <c r="MLX102" s="554"/>
      <c r="MLY102" s="554"/>
      <c r="MLZ102" s="554"/>
      <c r="MMA102" s="554"/>
      <c r="MMB102" s="554"/>
      <c r="MMC102" s="554"/>
      <c r="MMD102" s="554"/>
      <c r="MME102" s="554"/>
      <c r="MMF102" s="554"/>
      <c r="MMG102" s="554"/>
      <c r="MMH102" s="554"/>
      <c r="MMI102" s="554"/>
      <c r="MMJ102" s="554"/>
      <c r="MMK102" s="554"/>
      <c r="MML102" s="554"/>
      <c r="MMM102" s="554"/>
      <c r="MMN102" s="554"/>
      <c r="MMO102" s="554"/>
      <c r="MMP102" s="554"/>
      <c r="MMQ102" s="554"/>
      <c r="MMR102" s="554"/>
      <c r="MMS102" s="554"/>
      <c r="MMT102" s="554"/>
      <c r="MMU102" s="554"/>
      <c r="MMV102" s="554"/>
      <c r="MMW102" s="554"/>
      <c r="MMX102" s="554"/>
      <c r="MMY102" s="554"/>
      <c r="MMZ102" s="554"/>
      <c r="MNA102" s="554"/>
      <c r="MNB102" s="554"/>
      <c r="MNC102" s="554"/>
      <c r="MND102" s="554"/>
      <c r="MNE102" s="554"/>
      <c r="MNF102" s="554"/>
      <c r="MNG102" s="554"/>
      <c r="MNH102" s="554"/>
      <c r="MNI102" s="554"/>
      <c r="MNJ102" s="554"/>
      <c r="MNK102" s="554"/>
      <c r="MNL102" s="554"/>
      <c r="MNM102" s="554"/>
      <c r="MNN102" s="554"/>
      <c r="MNO102" s="554"/>
      <c r="MNP102" s="554"/>
      <c r="MNQ102" s="554"/>
      <c r="MNR102" s="554"/>
      <c r="MNS102" s="554"/>
      <c r="MNT102" s="554"/>
      <c r="MNU102" s="554"/>
      <c r="MNV102" s="554"/>
      <c r="MNW102" s="554"/>
      <c r="MNX102" s="554"/>
      <c r="MNY102" s="554"/>
      <c r="MNZ102" s="554"/>
      <c r="MOA102" s="554"/>
      <c r="MOB102" s="554"/>
      <c r="MOC102" s="554"/>
      <c r="MOD102" s="554"/>
      <c r="MOE102" s="554"/>
      <c r="MOF102" s="554"/>
      <c r="MOG102" s="554"/>
      <c r="MOH102" s="554"/>
      <c r="MOI102" s="554"/>
      <c r="MOJ102" s="554"/>
      <c r="MOK102" s="554"/>
      <c r="MOL102" s="554"/>
      <c r="MOM102" s="554"/>
      <c r="MON102" s="554"/>
      <c r="MOO102" s="554"/>
      <c r="MOP102" s="554"/>
      <c r="MOQ102" s="554"/>
      <c r="MOR102" s="554"/>
      <c r="MOS102" s="554"/>
      <c r="MOT102" s="554"/>
      <c r="MOU102" s="554"/>
      <c r="MOV102" s="554"/>
      <c r="MOW102" s="554"/>
      <c r="MOX102" s="554"/>
      <c r="MOY102" s="554"/>
      <c r="MOZ102" s="554"/>
      <c r="MPA102" s="554"/>
      <c r="MPB102" s="554"/>
      <c r="MPC102" s="554"/>
      <c r="MPD102" s="554"/>
      <c r="MPE102" s="554"/>
      <c r="MPF102" s="554"/>
      <c r="MPG102" s="554"/>
      <c r="MPH102" s="554"/>
      <c r="MPI102" s="554"/>
      <c r="MPJ102" s="554"/>
      <c r="MPK102" s="554"/>
      <c r="MPL102" s="554"/>
      <c r="MPM102" s="554"/>
      <c r="MPN102" s="554"/>
      <c r="MPO102" s="554"/>
      <c r="MPP102" s="554"/>
      <c r="MPQ102" s="554"/>
      <c r="MPR102" s="554"/>
      <c r="MPS102" s="554"/>
      <c r="MPT102" s="554"/>
      <c r="MPU102" s="554"/>
      <c r="MPV102" s="554"/>
      <c r="MPW102" s="554"/>
      <c r="MPX102" s="554"/>
      <c r="MPY102" s="554"/>
      <c r="MPZ102" s="554"/>
      <c r="MQA102" s="554"/>
      <c r="MQB102" s="554"/>
      <c r="MQC102" s="554"/>
      <c r="MQD102" s="554"/>
      <c r="MQE102" s="554"/>
      <c r="MQF102" s="554"/>
      <c r="MQG102" s="554"/>
      <c r="MQH102" s="554"/>
      <c r="MQI102" s="554"/>
      <c r="MQJ102" s="554"/>
      <c r="MQK102" s="554"/>
      <c r="MQL102" s="554"/>
      <c r="MQM102" s="554"/>
      <c r="MQN102" s="554"/>
      <c r="MQO102" s="554"/>
      <c r="MQP102" s="554"/>
      <c r="MQQ102" s="554"/>
      <c r="MQR102" s="554"/>
      <c r="MQS102" s="554"/>
      <c r="MQT102" s="554"/>
      <c r="MQU102" s="554"/>
      <c r="MQV102" s="554"/>
      <c r="MQW102" s="554"/>
      <c r="MQX102" s="554"/>
      <c r="MQY102" s="554"/>
      <c r="MQZ102" s="554"/>
      <c r="MRA102" s="554"/>
      <c r="MRB102" s="554"/>
      <c r="MRC102" s="554"/>
      <c r="MRD102" s="554"/>
      <c r="MRE102" s="554"/>
      <c r="MRF102" s="554"/>
      <c r="MRG102" s="554"/>
      <c r="MRH102" s="554"/>
      <c r="MRI102" s="554"/>
      <c r="MRJ102" s="554"/>
      <c r="MRK102" s="554"/>
      <c r="MRL102" s="554"/>
      <c r="MRM102" s="554"/>
      <c r="MRN102" s="554"/>
      <c r="MRO102" s="554"/>
      <c r="MRP102" s="554"/>
      <c r="MRQ102" s="554"/>
      <c r="MRR102" s="554"/>
      <c r="MRS102" s="554"/>
      <c r="MRT102" s="554"/>
      <c r="MRU102" s="554"/>
      <c r="MRV102" s="554"/>
      <c r="MRW102" s="554"/>
      <c r="MRX102" s="554"/>
      <c r="MRY102" s="554"/>
      <c r="MRZ102" s="554"/>
      <c r="MSA102" s="554"/>
      <c r="MSB102" s="554"/>
      <c r="MSC102" s="554"/>
      <c r="MSD102" s="554"/>
      <c r="MSE102" s="554"/>
      <c r="MSF102" s="554"/>
      <c r="MSG102" s="554"/>
      <c r="MSH102" s="554"/>
      <c r="MSI102" s="554"/>
      <c r="MSJ102" s="554"/>
      <c r="MSK102" s="554"/>
      <c r="MSL102" s="554"/>
      <c r="MSM102" s="554"/>
      <c r="MSN102" s="554"/>
      <c r="MSO102" s="554"/>
      <c r="MSP102" s="554"/>
      <c r="MSQ102" s="554"/>
      <c r="MSR102" s="554"/>
      <c r="MSS102" s="554"/>
      <c r="MST102" s="554"/>
      <c r="MSU102" s="554"/>
      <c r="MSV102" s="554"/>
      <c r="MSW102" s="554"/>
      <c r="MSX102" s="554"/>
      <c r="MSY102" s="554"/>
      <c r="MSZ102" s="554"/>
      <c r="MTA102" s="554"/>
      <c r="MTB102" s="554"/>
      <c r="MTC102" s="554"/>
      <c r="MTD102" s="554"/>
      <c r="MTE102" s="554"/>
      <c r="MTF102" s="554"/>
      <c r="MTG102" s="554"/>
      <c r="MTH102" s="554"/>
      <c r="MTI102" s="554"/>
      <c r="MTJ102" s="554"/>
      <c r="MTK102" s="554"/>
      <c r="MTL102" s="554"/>
      <c r="MTM102" s="554"/>
      <c r="MTN102" s="554"/>
      <c r="MTO102" s="554"/>
      <c r="MTP102" s="554"/>
      <c r="MTQ102" s="554"/>
      <c r="MTR102" s="554"/>
      <c r="MTS102" s="554"/>
      <c r="MTT102" s="554"/>
      <c r="MTU102" s="554"/>
      <c r="MTV102" s="554"/>
      <c r="MTW102" s="554"/>
      <c r="MTX102" s="554"/>
      <c r="MTY102" s="554"/>
      <c r="MTZ102" s="554"/>
      <c r="MUA102" s="554"/>
      <c r="MUB102" s="554"/>
      <c r="MUC102" s="554"/>
      <c r="MUD102" s="554"/>
      <c r="MUE102" s="554"/>
      <c r="MUF102" s="554"/>
      <c r="MUG102" s="554"/>
      <c r="MUH102" s="554"/>
      <c r="MUI102" s="554"/>
      <c r="MUJ102" s="554"/>
      <c r="MUK102" s="554"/>
      <c r="MUL102" s="554"/>
      <c r="MUM102" s="554"/>
      <c r="MUN102" s="554"/>
      <c r="MUO102" s="554"/>
      <c r="MUP102" s="554"/>
      <c r="MUQ102" s="554"/>
      <c r="MUR102" s="554"/>
      <c r="MUS102" s="554"/>
      <c r="MUT102" s="554"/>
      <c r="MUU102" s="554"/>
      <c r="MUV102" s="554"/>
      <c r="MUW102" s="554"/>
      <c r="MUX102" s="554"/>
      <c r="MUY102" s="554"/>
      <c r="MUZ102" s="554"/>
      <c r="MVA102" s="554"/>
      <c r="MVB102" s="554"/>
      <c r="MVC102" s="554"/>
      <c r="MVD102" s="554"/>
      <c r="MVE102" s="554"/>
      <c r="MVF102" s="554"/>
      <c r="MVG102" s="554"/>
      <c r="MVH102" s="554"/>
      <c r="MVI102" s="554"/>
      <c r="MVJ102" s="554"/>
      <c r="MVK102" s="554"/>
      <c r="MVL102" s="554"/>
      <c r="MVM102" s="554"/>
      <c r="MVN102" s="554"/>
      <c r="MVO102" s="554"/>
      <c r="MVP102" s="554"/>
      <c r="MVQ102" s="554"/>
      <c r="MVR102" s="554"/>
      <c r="MVS102" s="554"/>
      <c r="MVT102" s="554"/>
      <c r="MVU102" s="554"/>
      <c r="MVV102" s="554"/>
      <c r="MVW102" s="554"/>
      <c r="MVX102" s="554"/>
      <c r="MVY102" s="554"/>
      <c r="MVZ102" s="554"/>
      <c r="MWA102" s="554"/>
      <c r="MWB102" s="554"/>
      <c r="MWC102" s="554"/>
      <c r="MWD102" s="554"/>
      <c r="MWE102" s="554"/>
      <c r="MWF102" s="554"/>
      <c r="MWG102" s="554"/>
      <c r="MWH102" s="554"/>
      <c r="MWI102" s="554"/>
      <c r="MWJ102" s="554"/>
      <c r="MWK102" s="554"/>
      <c r="MWL102" s="554"/>
      <c r="MWM102" s="554"/>
      <c r="MWN102" s="554"/>
      <c r="MWO102" s="554"/>
      <c r="MWP102" s="554"/>
      <c r="MWQ102" s="554"/>
      <c r="MWR102" s="554"/>
      <c r="MWS102" s="554"/>
      <c r="MWT102" s="554"/>
      <c r="MWU102" s="554"/>
      <c r="MWV102" s="554"/>
      <c r="MWW102" s="554"/>
      <c r="MWX102" s="554"/>
      <c r="MWY102" s="554"/>
      <c r="MWZ102" s="554"/>
      <c r="MXA102" s="554"/>
      <c r="MXB102" s="554"/>
      <c r="MXC102" s="554"/>
      <c r="MXD102" s="554"/>
      <c r="MXE102" s="554"/>
      <c r="MXF102" s="554"/>
      <c r="MXG102" s="554"/>
      <c r="MXH102" s="554"/>
      <c r="MXI102" s="554"/>
      <c r="MXJ102" s="554"/>
      <c r="MXK102" s="554"/>
      <c r="MXL102" s="554"/>
      <c r="MXM102" s="554"/>
      <c r="MXN102" s="554"/>
      <c r="MXO102" s="554"/>
      <c r="MXP102" s="554"/>
      <c r="MXQ102" s="554"/>
      <c r="MXR102" s="554"/>
      <c r="MXS102" s="554"/>
      <c r="MXT102" s="554"/>
      <c r="MXU102" s="554"/>
      <c r="MXV102" s="554"/>
      <c r="MXW102" s="554"/>
      <c r="MXX102" s="554"/>
      <c r="MXY102" s="554"/>
      <c r="MXZ102" s="554"/>
      <c r="MYA102" s="554"/>
      <c r="MYB102" s="554"/>
      <c r="MYC102" s="554"/>
      <c r="MYD102" s="554"/>
      <c r="MYE102" s="554"/>
      <c r="MYF102" s="554"/>
      <c r="MYG102" s="554"/>
      <c r="MYH102" s="554"/>
      <c r="MYI102" s="554"/>
      <c r="MYJ102" s="554"/>
      <c r="MYK102" s="554"/>
      <c r="MYL102" s="554"/>
      <c r="MYM102" s="554"/>
      <c r="MYN102" s="554"/>
      <c r="MYO102" s="554"/>
      <c r="MYP102" s="554"/>
      <c r="MYQ102" s="554"/>
      <c r="MYR102" s="554"/>
      <c r="MYS102" s="554"/>
      <c r="MYT102" s="554"/>
      <c r="MYU102" s="554"/>
      <c r="MYV102" s="554"/>
      <c r="MYW102" s="554"/>
      <c r="MYX102" s="554"/>
      <c r="MYY102" s="554"/>
      <c r="MYZ102" s="554"/>
      <c r="MZA102" s="554"/>
      <c r="MZB102" s="554"/>
      <c r="MZC102" s="554"/>
      <c r="MZD102" s="554"/>
      <c r="MZE102" s="554"/>
      <c r="MZF102" s="554"/>
      <c r="MZG102" s="554"/>
      <c r="MZH102" s="554"/>
      <c r="MZI102" s="554"/>
      <c r="MZJ102" s="554"/>
      <c r="MZK102" s="554"/>
      <c r="MZL102" s="554"/>
      <c r="MZM102" s="554"/>
      <c r="MZN102" s="554"/>
      <c r="MZO102" s="554"/>
      <c r="MZP102" s="554"/>
      <c r="MZQ102" s="554"/>
      <c r="MZR102" s="554"/>
      <c r="MZS102" s="554"/>
      <c r="MZT102" s="554"/>
      <c r="MZU102" s="554"/>
      <c r="MZV102" s="554"/>
      <c r="MZW102" s="554"/>
      <c r="MZX102" s="554"/>
      <c r="MZY102" s="554"/>
      <c r="MZZ102" s="554"/>
      <c r="NAA102" s="554"/>
      <c r="NAB102" s="554"/>
      <c r="NAC102" s="554"/>
      <c r="NAD102" s="554"/>
      <c r="NAE102" s="554"/>
      <c r="NAF102" s="554"/>
      <c r="NAG102" s="554"/>
      <c r="NAH102" s="554"/>
      <c r="NAI102" s="554"/>
      <c r="NAJ102" s="554"/>
      <c r="NAK102" s="554"/>
      <c r="NAL102" s="554"/>
      <c r="NAM102" s="554"/>
      <c r="NAN102" s="554"/>
      <c r="NAO102" s="554"/>
      <c r="NAP102" s="554"/>
      <c r="NAQ102" s="554"/>
      <c r="NAR102" s="554"/>
      <c r="NAS102" s="554"/>
      <c r="NAT102" s="554"/>
      <c r="NAU102" s="554"/>
      <c r="NAV102" s="554"/>
      <c r="NAW102" s="554"/>
      <c r="NAX102" s="554"/>
      <c r="NAY102" s="554"/>
      <c r="NAZ102" s="554"/>
      <c r="NBA102" s="554"/>
      <c r="NBB102" s="554"/>
      <c r="NBC102" s="554"/>
      <c r="NBD102" s="554"/>
      <c r="NBE102" s="554"/>
      <c r="NBF102" s="554"/>
      <c r="NBG102" s="554"/>
      <c r="NBH102" s="554"/>
      <c r="NBI102" s="554"/>
      <c r="NBJ102" s="554"/>
      <c r="NBK102" s="554"/>
      <c r="NBL102" s="554"/>
      <c r="NBM102" s="554"/>
      <c r="NBN102" s="554"/>
      <c r="NBO102" s="554"/>
      <c r="NBP102" s="554"/>
      <c r="NBQ102" s="554"/>
      <c r="NBR102" s="554"/>
      <c r="NBS102" s="554"/>
      <c r="NBT102" s="554"/>
      <c r="NBU102" s="554"/>
      <c r="NBV102" s="554"/>
      <c r="NBW102" s="554"/>
      <c r="NBX102" s="554"/>
      <c r="NBY102" s="554"/>
      <c r="NBZ102" s="554"/>
      <c r="NCA102" s="554"/>
      <c r="NCB102" s="554"/>
      <c r="NCC102" s="554"/>
      <c r="NCD102" s="554"/>
      <c r="NCE102" s="554"/>
      <c r="NCF102" s="554"/>
      <c r="NCG102" s="554"/>
      <c r="NCH102" s="554"/>
      <c r="NCI102" s="554"/>
      <c r="NCJ102" s="554"/>
      <c r="NCK102" s="554"/>
      <c r="NCL102" s="554"/>
      <c r="NCM102" s="554"/>
      <c r="NCN102" s="554"/>
      <c r="NCO102" s="554"/>
      <c r="NCP102" s="554"/>
      <c r="NCQ102" s="554"/>
      <c r="NCR102" s="554"/>
      <c r="NCS102" s="554"/>
      <c r="NCT102" s="554"/>
      <c r="NCU102" s="554"/>
      <c r="NCV102" s="554"/>
      <c r="NCW102" s="554"/>
      <c r="NCX102" s="554"/>
      <c r="NCY102" s="554"/>
      <c r="NCZ102" s="554"/>
      <c r="NDA102" s="554"/>
      <c r="NDB102" s="554"/>
      <c r="NDC102" s="554"/>
      <c r="NDD102" s="554"/>
      <c r="NDE102" s="554"/>
      <c r="NDF102" s="554"/>
      <c r="NDG102" s="554"/>
      <c r="NDH102" s="554"/>
      <c r="NDI102" s="554"/>
      <c r="NDJ102" s="554"/>
      <c r="NDK102" s="554"/>
      <c r="NDL102" s="554"/>
      <c r="NDM102" s="554"/>
      <c r="NDN102" s="554"/>
      <c r="NDO102" s="554"/>
      <c r="NDP102" s="554"/>
      <c r="NDQ102" s="554"/>
      <c r="NDR102" s="554"/>
      <c r="NDS102" s="554"/>
      <c r="NDT102" s="554"/>
      <c r="NDU102" s="554"/>
      <c r="NDV102" s="554"/>
      <c r="NDW102" s="554"/>
      <c r="NDX102" s="554"/>
      <c r="NDY102" s="554"/>
      <c r="NDZ102" s="554"/>
      <c r="NEA102" s="554"/>
      <c r="NEB102" s="554"/>
      <c r="NEC102" s="554"/>
      <c r="NED102" s="554"/>
      <c r="NEE102" s="554"/>
      <c r="NEF102" s="554"/>
      <c r="NEG102" s="554"/>
      <c r="NEH102" s="554"/>
      <c r="NEI102" s="554"/>
      <c r="NEJ102" s="554"/>
      <c r="NEK102" s="554"/>
      <c r="NEL102" s="554"/>
      <c r="NEM102" s="554"/>
      <c r="NEN102" s="554"/>
      <c r="NEO102" s="554"/>
      <c r="NEP102" s="554"/>
      <c r="NEQ102" s="554"/>
      <c r="NER102" s="554"/>
      <c r="NES102" s="554"/>
      <c r="NET102" s="554"/>
      <c r="NEU102" s="554"/>
      <c r="NEV102" s="554"/>
      <c r="NEW102" s="554"/>
      <c r="NEX102" s="554"/>
      <c r="NEY102" s="554"/>
      <c r="NEZ102" s="554"/>
      <c r="NFA102" s="554"/>
      <c r="NFB102" s="554"/>
      <c r="NFC102" s="554"/>
      <c r="NFD102" s="554"/>
      <c r="NFE102" s="554"/>
      <c r="NFF102" s="554"/>
      <c r="NFG102" s="554"/>
      <c r="NFH102" s="554"/>
      <c r="NFI102" s="554"/>
      <c r="NFJ102" s="554"/>
      <c r="NFK102" s="554"/>
      <c r="NFL102" s="554"/>
      <c r="NFM102" s="554"/>
      <c r="NFN102" s="554"/>
      <c r="NFO102" s="554"/>
      <c r="NFP102" s="554"/>
      <c r="NFQ102" s="554"/>
      <c r="NFR102" s="554"/>
      <c r="NFS102" s="554"/>
      <c r="NFT102" s="554"/>
      <c r="NFU102" s="554"/>
      <c r="NFV102" s="554"/>
      <c r="NFW102" s="554"/>
      <c r="NFX102" s="554"/>
      <c r="NFY102" s="554"/>
      <c r="NFZ102" s="554"/>
      <c r="NGA102" s="554"/>
      <c r="NGB102" s="554"/>
      <c r="NGC102" s="554"/>
      <c r="NGD102" s="554"/>
      <c r="NGE102" s="554"/>
      <c r="NGF102" s="554"/>
      <c r="NGG102" s="554"/>
      <c r="NGH102" s="554"/>
      <c r="NGI102" s="554"/>
      <c r="NGJ102" s="554"/>
      <c r="NGK102" s="554"/>
      <c r="NGL102" s="554"/>
      <c r="NGM102" s="554"/>
      <c r="NGN102" s="554"/>
      <c r="NGO102" s="554"/>
      <c r="NGP102" s="554"/>
      <c r="NGQ102" s="554"/>
      <c r="NGR102" s="554"/>
      <c r="NGS102" s="554"/>
      <c r="NGT102" s="554"/>
      <c r="NGU102" s="554"/>
      <c r="NGV102" s="554"/>
      <c r="NGW102" s="554"/>
      <c r="NGX102" s="554"/>
      <c r="NGY102" s="554"/>
      <c r="NGZ102" s="554"/>
      <c r="NHA102" s="554"/>
      <c r="NHB102" s="554"/>
      <c r="NHC102" s="554"/>
      <c r="NHD102" s="554"/>
      <c r="NHE102" s="554"/>
      <c r="NHF102" s="554"/>
      <c r="NHG102" s="554"/>
      <c r="NHH102" s="554"/>
      <c r="NHI102" s="554"/>
      <c r="NHJ102" s="554"/>
      <c r="NHK102" s="554"/>
      <c r="NHL102" s="554"/>
      <c r="NHM102" s="554"/>
      <c r="NHN102" s="554"/>
      <c r="NHO102" s="554"/>
      <c r="NHP102" s="554"/>
      <c r="NHQ102" s="554"/>
      <c r="NHR102" s="554"/>
      <c r="NHS102" s="554"/>
      <c r="NHT102" s="554"/>
      <c r="NHU102" s="554"/>
      <c r="NHV102" s="554"/>
      <c r="NHW102" s="554"/>
      <c r="NHX102" s="554"/>
      <c r="NHY102" s="554"/>
      <c r="NHZ102" s="554"/>
      <c r="NIA102" s="554"/>
      <c r="NIB102" s="554"/>
      <c r="NIC102" s="554"/>
      <c r="NID102" s="554"/>
      <c r="NIE102" s="554"/>
      <c r="NIF102" s="554"/>
      <c r="NIG102" s="554"/>
      <c r="NIH102" s="554"/>
      <c r="NII102" s="554"/>
      <c r="NIJ102" s="554"/>
      <c r="NIK102" s="554"/>
      <c r="NIL102" s="554"/>
      <c r="NIM102" s="554"/>
      <c r="NIN102" s="554"/>
      <c r="NIO102" s="554"/>
      <c r="NIP102" s="554"/>
      <c r="NIQ102" s="554"/>
      <c r="NIR102" s="554"/>
      <c r="NIS102" s="554"/>
      <c r="NIT102" s="554"/>
      <c r="NIU102" s="554"/>
      <c r="NIV102" s="554"/>
      <c r="NIW102" s="554"/>
      <c r="NIX102" s="554"/>
      <c r="NIY102" s="554"/>
      <c r="NIZ102" s="554"/>
      <c r="NJA102" s="554"/>
      <c r="NJB102" s="554"/>
      <c r="NJC102" s="554"/>
      <c r="NJD102" s="554"/>
      <c r="NJE102" s="554"/>
      <c r="NJF102" s="554"/>
      <c r="NJG102" s="554"/>
      <c r="NJH102" s="554"/>
      <c r="NJI102" s="554"/>
      <c r="NJJ102" s="554"/>
      <c r="NJK102" s="554"/>
      <c r="NJL102" s="554"/>
      <c r="NJM102" s="554"/>
      <c r="NJN102" s="554"/>
      <c r="NJO102" s="554"/>
      <c r="NJP102" s="554"/>
      <c r="NJQ102" s="554"/>
      <c r="NJR102" s="554"/>
      <c r="NJS102" s="554"/>
      <c r="NJT102" s="554"/>
      <c r="NJU102" s="554"/>
      <c r="NJV102" s="554"/>
      <c r="NJW102" s="554"/>
      <c r="NJX102" s="554"/>
      <c r="NJY102" s="554"/>
      <c r="NJZ102" s="554"/>
      <c r="NKA102" s="554"/>
      <c r="NKB102" s="554"/>
      <c r="NKC102" s="554"/>
      <c r="NKD102" s="554"/>
      <c r="NKE102" s="554"/>
      <c r="NKF102" s="554"/>
      <c r="NKG102" s="554"/>
      <c r="NKH102" s="554"/>
      <c r="NKI102" s="554"/>
      <c r="NKJ102" s="554"/>
      <c r="NKK102" s="554"/>
      <c r="NKL102" s="554"/>
      <c r="NKM102" s="554"/>
      <c r="NKN102" s="554"/>
      <c r="NKO102" s="554"/>
      <c r="NKP102" s="554"/>
      <c r="NKQ102" s="554"/>
      <c r="NKR102" s="554"/>
      <c r="NKS102" s="554"/>
      <c r="NKT102" s="554"/>
      <c r="NKU102" s="554"/>
      <c r="NKV102" s="554"/>
      <c r="NKW102" s="554"/>
      <c r="NKX102" s="554"/>
      <c r="NKY102" s="554"/>
      <c r="NKZ102" s="554"/>
      <c r="NLA102" s="554"/>
      <c r="NLB102" s="554"/>
      <c r="NLC102" s="554"/>
      <c r="NLD102" s="554"/>
      <c r="NLE102" s="554"/>
      <c r="NLF102" s="554"/>
      <c r="NLG102" s="554"/>
      <c r="NLH102" s="554"/>
      <c r="NLI102" s="554"/>
      <c r="NLJ102" s="554"/>
      <c r="NLK102" s="554"/>
      <c r="NLL102" s="554"/>
      <c r="NLM102" s="554"/>
      <c r="NLN102" s="554"/>
      <c r="NLO102" s="554"/>
      <c r="NLP102" s="554"/>
      <c r="NLQ102" s="554"/>
      <c r="NLR102" s="554"/>
      <c r="NLS102" s="554"/>
      <c r="NLT102" s="554"/>
      <c r="NLU102" s="554"/>
      <c r="NLV102" s="554"/>
      <c r="NLW102" s="554"/>
      <c r="NLX102" s="554"/>
      <c r="NLY102" s="554"/>
      <c r="NLZ102" s="554"/>
      <c r="NMA102" s="554"/>
      <c r="NMB102" s="554"/>
      <c r="NMC102" s="554"/>
      <c r="NMD102" s="554"/>
      <c r="NME102" s="554"/>
      <c r="NMF102" s="554"/>
      <c r="NMG102" s="554"/>
      <c r="NMH102" s="554"/>
      <c r="NMI102" s="554"/>
      <c r="NMJ102" s="554"/>
      <c r="NMK102" s="554"/>
      <c r="NML102" s="554"/>
      <c r="NMM102" s="554"/>
      <c r="NMN102" s="554"/>
      <c r="NMO102" s="554"/>
      <c r="NMP102" s="554"/>
      <c r="NMQ102" s="554"/>
      <c r="NMR102" s="554"/>
      <c r="NMS102" s="554"/>
      <c r="NMT102" s="554"/>
      <c r="NMU102" s="554"/>
      <c r="NMV102" s="554"/>
      <c r="NMW102" s="554"/>
      <c r="NMX102" s="554"/>
      <c r="NMY102" s="554"/>
      <c r="NMZ102" s="554"/>
      <c r="NNA102" s="554"/>
      <c r="NNB102" s="554"/>
      <c r="NNC102" s="554"/>
      <c r="NND102" s="554"/>
      <c r="NNE102" s="554"/>
      <c r="NNF102" s="554"/>
      <c r="NNG102" s="554"/>
      <c r="NNH102" s="554"/>
      <c r="NNI102" s="554"/>
      <c r="NNJ102" s="554"/>
      <c r="NNK102" s="554"/>
      <c r="NNL102" s="554"/>
      <c r="NNM102" s="554"/>
      <c r="NNN102" s="554"/>
      <c r="NNO102" s="554"/>
      <c r="NNP102" s="554"/>
      <c r="NNQ102" s="554"/>
      <c r="NNR102" s="554"/>
      <c r="NNS102" s="554"/>
      <c r="NNT102" s="554"/>
      <c r="NNU102" s="554"/>
      <c r="NNV102" s="554"/>
      <c r="NNW102" s="554"/>
      <c r="NNX102" s="554"/>
      <c r="NNY102" s="554"/>
      <c r="NNZ102" s="554"/>
      <c r="NOA102" s="554"/>
      <c r="NOB102" s="554"/>
      <c r="NOC102" s="554"/>
      <c r="NOD102" s="554"/>
      <c r="NOE102" s="554"/>
      <c r="NOF102" s="554"/>
      <c r="NOG102" s="554"/>
      <c r="NOH102" s="554"/>
      <c r="NOI102" s="554"/>
      <c r="NOJ102" s="554"/>
      <c r="NOK102" s="554"/>
      <c r="NOL102" s="554"/>
      <c r="NOM102" s="554"/>
      <c r="NON102" s="554"/>
      <c r="NOO102" s="554"/>
      <c r="NOP102" s="554"/>
      <c r="NOQ102" s="554"/>
      <c r="NOR102" s="554"/>
      <c r="NOS102" s="554"/>
      <c r="NOT102" s="554"/>
      <c r="NOU102" s="554"/>
      <c r="NOV102" s="554"/>
      <c r="NOW102" s="554"/>
      <c r="NOX102" s="554"/>
      <c r="NOY102" s="554"/>
      <c r="NOZ102" s="554"/>
      <c r="NPA102" s="554"/>
      <c r="NPB102" s="554"/>
      <c r="NPC102" s="554"/>
      <c r="NPD102" s="554"/>
      <c r="NPE102" s="554"/>
      <c r="NPF102" s="554"/>
      <c r="NPG102" s="554"/>
      <c r="NPH102" s="554"/>
      <c r="NPI102" s="554"/>
      <c r="NPJ102" s="554"/>
      <c r="NPK102" s="554"/>
      <c r="NPL102" s="554"/>
      <c r="NPM102" s="554"/>
      <c r="NPN102" s="554"/>
      <c r="NPO102" s="554"/>
      <c r="NPP102" s="554"/>
      <c r="NPQ102" s="554"/>
      <c r="NPR102" s="554"/>
      <c r="NPS102" s="554"/>
      <c r="NPT102" s="554"/>
      <c r="NPU102" s="554"/>
      <c r="NPV102" s="554"/>
      <c r="NPW102" s="554"/>
      <c r="NPX102" s="554"/>
      <c r="NPY102" s="554"/>
      <c r="NPZ102" s="554"/>
      <c r="NQA102" s="554"/>
      <c r="NQB102" s="554"/>
      <c r="NQC102" s="554"/>
      <c r="NQD102" s="554"/>
      <c r="NQE102" s="554"/>
      <c r="NQF102" s="554"/>
      <c r="NQG102" s="554"/>
      <c r="NQH102" s="554"/>
      <c r="NQI102" s="554"/>
      <c r="NQJ102" s="554"/>
      <c r="NQK102" s="554"/>
      <c r="NQL102" s="554"/>
      <c r="NQM102" s="554"/>
      <c r="NQN102" s="554"/>
      <c r="NQO102" s="554"/>
      <c r="NQP102" s="554"/>
      <c r="NQQ102" s="554"/>
      <c r="NQR102" s="554"/>
      <c r="NQS102" s="554"/>
      <c r="NQT102" s="554"/>
      <c r="NQU102" s="554"/>
      <c r="NQV102" s="554"/>
      <c r="NQW102" s="554"/>
      <c r="NQX102" s="554"/>
      <c r="NQY102" s="554"/>
      <c r="NQZ102" s="554"/>
      <c r="NRA102" s="554"/>
      <c r="NRB102" s="554"/>
      <c r="NRC102" s="554"/>
      <c r="NRD102" s="554"/>
      <c r="NRE102" s="554"/>
      <c r="NRF102" s="554"/>
      <c r="NRG102" s="554"/>
      <c r="NRH102" s="554"/>
      <c r="NRI102" s="554"/>
      <c r="NRJ102" s="554"/>
      <c r="NRK102" s="554"/>
      <c r="NRL102" s="554"/>
      <c r="NRM102" s="554"/>
      <c r="NRN102" s="554"/>
      <c r="NRO102" s="554"/>
      <c r="NRP102" s="554"/>
      <c r="NRQ102" s="554"/>
      <c r="NRR102" s="554"/>
      <c r="NRS102" s="554"/>
      <c r="NRT102" s="554"/>
      <c r="NRU102" s="554"/>
      <c r="NRV102" s="554"/>
      <c r="NRW102" s="554"/>
      <c r="NRX102" s="554"/>
      <c r="NRY102" s="554"/>
      <c r="NRZ102" s="554"/>
      <c r="NSA102" s="554"/>
      <c r="NSB102" s="554"/>
      <c r="NSC102" s="554"/>
      <c r="NSD102" s="554"/>
      <c r="NSE102" s="554"/>
      <c r="NSF102" s="554"/>
      <c r="NSG102" s="554"/>
      <c r="NSH102" s="554"/>
      <c r="NSI102" s="554"/>
      <c r="NSJ102" s="554"/>
      <c r="NSK102" s="554"/>
      <c r="NSL102" s="554"/>
      <c r="NSM102" s="554"/>
      <c r="NSN102" s="554"/>
      <c r="NSO102" s="554"/>
      <c r="NSP102" s="554"/>
      <c r="NSQ102" s="554"/>
      <c r="NSR102" s="554"/>
      <c r="NSS102" s="554"/>
      <c r="NST102" s="554"/>
      <c r="NSU102" s="554"/>
      <c r="NSV102" s="554"/>
      <c r="NSW102" s="554"/>
      <c r="NSX102" s="554"/>
      <c r="NSY102" s="554"/>
      <c r="NSZ102" s="554"/>
      <c r="NTA102" s="554"/>
      <c r="NTB102" s="554"/>
      <c r="NTC102" s="554"/>
      <c r="NTD102" s="554"/>
      <c r="NTE102" s="554"/>
      <c r="NTF102" s="554"/>
      <c r="NTG102" s="554"/>
      <c r="NTH102" s="554"/>
      <c r="NTI102" s="554"/>
      <c r="NTJ102" s="554"/>
      <c r="NTK102" s="554"/>
      <c r="NTL102" s="554"/>
      <c r="NTM102" s="554"/>
      <c r="NTN102" s="554"/>
      <c r="NTO102" s="554"/>
      <c r="NTP102" s="554"/>
      <c r="NTQ102" s="554"/>
      <c r="NTR102" s="554"/>
      <c r="NTS102" s="554"/>
      <c r="NTT102" s="554"/>
      <c r="NTU102" s="554"/>
      <c r="NTV102" s="554"/>
      <c r="NTW102" s="554"/>
      <c r="NTX102" s="554"/>
      <c r="NTY102" s="554"/>
      <c r="NTZ102" s="554"/>
      <c r="NUA102" s="554"/>
      <c r="NUB102" s="554"/>
      <c r="NUC102" s="554"/>
      <c r="NUD102" s="554"/>
      <c r="NUE102" s="554"/>
      <c r="NUF102" s="554"/>
      <c r="NUG102" s="554"/>
      <c r="NUH102" s="554"/>
      <c r="NUI102" s="554"/>
      <c r="NUJ102" s="554"/>
      <c r="NUK102" s="554"/>
      <c r="NUL102" s="554"/>
      <c r="NUM102" s="554"/>
      <c r="NUN102" s="554"/>
      <c r="NUO102" s="554"/>
      <c r="NUP102" s="554"/>
      <c r="NUQ102" s="554"/>
      <c r="NUR102" s="554"/>
      <c r="NUS102" s="554"/>
      <c r="NUT102" s="554"/>
      <c r="NUU102" s="554"/>
      <c r="NUV102" s="554"/>
      <c r="NUW102" s="554"/>
      <c r="NUX102" s="554"/>
      <c r="NUY102" s="554"/>
      <c r="NUZ102" s="554"/>
      <c r="NVA102" s="554"/>
      <c r="NVB102" s="554"/>
      <c r="NVC102" s="554"/>
      <c r="NVD102" s="554"/>
      <c r="NVE102" s="554"/>
      <c r="NVF102" s="554"/>
      <c r="NVG102" s="554"/>
      <c r="NVH102" s="554"/>
      <c r="NVI102" s="554"/>
      <c r="NVJ102" s="554"/>
      <c r="NVK102" s="554"/>
      <c r="NVL102" s="554"/>
      <c r="NVM102" s="554"/>
      <c r="NVN102" s="554"/>
      <c r="NVO102" s="554"/>
      <c r="NVP102" s="554"/>
      <c r="NVQ102" s="554"/>
      <c r="NVR102" s="554"/>
      <c r="NVS102" s="554"/>
      <c r="NVT102" s="554"/>
      <c r="NVU102" s="554"/>
      <c r="NVV102" s="554"/>
      <c r="NVW102" s="554"/>
      <c r="NVX102" s="554"/>
      <c r="NVY102" s="554"/>
      <c r="NVZ102" s="554"/>
      <c r="NWA102" s="554"/>
      <c r="NWB102" s="554"/>
      <c r="NWC102" s="554"/>
      <c r="NWD102" s="554"/>
      <c r="NWE102" s="554"/>
      <c r="NWF102" s="554"/>
      <c r="NWG102" s="554"/>
      <c r="NWH102" s="554"/>
      <c r="NWI102" s="554"/>
      <c r="NWJ102" s="554"/>
      <c r="NWK102" s="554"/>
      <c r="NWL102" s="554"/>
      <c r="NWM102" s="554"/>
      <c r="NWN102" s="554"/>
      <c r="NWO102" s="554"/>
      <c r="NWP102" s="554"/>
      <c r="NWQ102" s="554"/>
      <c r="NWR102" s="554"/>
      <c r="NWS102" s="554"/>
      <c r="NWT102" s="554"/>
      <c r="NWU102" s="554"/>
      <c r="NWV102" s="554"/>
      <c r="NWW102" s="554"/>
      <c r="NWX102" s="554"/>
      <c r="NWY102" s="554"/>
      <c r="NWZ102" s="554"/>
      <c r="NXA102" s="554"/>
      <c r="NXB102" s="554"/>
      <c r="NXC102" s="554"/>
      <c r="NXD102" s="554"/>
      <c r="NXE102" s="554"/>
      <c r="NXF102" s="554"/>
      <c r="NXG102" s="554"/>
      <c r="NXH102" s="554"/>
      <c r="NXI102" s="554"/>
      <c r="NXJ102" s="554"/>
      <c r="NXK102" s="554"/>
      <c r="NXL102" s="554"/>
      <c r="NXM102" s="554"/>
      <c r="NXN102" s="554"/>
      <c r="NXO102" s="554"/>
      <c r="NXP102" s="554"/>
      <c r="NXQ102" s="554"/>
      <c r="NXR102" s="554"/>
      <c r="NXS102" s="554"/>
      <c r="NXT102" s="554"/>
      <c r="NXU102" s="554"/>
      <c r="NXV102" s="554"/>
      <c r="NXW102" s="554"/>
      <c r="NXX102" s="554"/>
      <c r="NXY102" s="554"/>
      <c r="NXZ102" s="554"/>
      <c r="NYA102" s="554"/>
      <c r="NYB102" s="554"/>
      <c r="NYC102" s="554"/>
      <c r="NYD102" s="554"/>
      <c r="NYE102" s="554"/>
      <c r="NYF102" s="554"/>
      <c r="NYG102" s="554"/>
      <c r="NYH102" s="554"/>
      <c r="NYI102" s="554"/>
      <c r="NYJ102" s="554"/>
      <c r="NYK102" s="554"/>
      <c r="NYL102" s="554"/>
      <c r="NYM102" s="554"/>
      <c r="NYN102" s="554"/>
      <c r="NYO102" s="554"/>
      <c r="NYP102" s="554"/>
      <c r="NYQ102" s="554"/>
      <c r="NYR102" s="554"/>
      <c r="NYS102" s="554"/>
      <c r="NYT102" s="554"/>
      <c r="NYU102" s="554"/>
      <c r="NYV102" s="554"/>
      <c r="NYW102" s="554"/>
      <c r="NYX102" s="554"/>
      <c r="NYY102" s="554"/>
      <c r="NYZ102" s="554"/>
      <c r="NZA102" s="554"/>
      <c r="NZB102" s="554"/>
      <c r="NZC102" s="554"/>
      <c r="NZD102" s="554"/>
      <c r="NZE102" s="554"/>
      <c r="NZF102" s="554"/>
      <c r="NZG102" s="554"/>
      <c r="NZH102" s="554"/>
      <c r="NZI102" s="554"/>
      <c r="NZJ102" s="554"/>
      <c r="NZK102" s="554"/>
      <c r="NZL102" s="554"/>
      <c r="NZM102" s="554"/>
      <c r="NZN102" s="554"/>
      <c r="NZO102" s="554"/>
      <c r="NZP102" s="554"/>
      <c r="NZQ102" s="554"/>
      <c r="NZR102" s="554"/>
      <c r="NZS102" s="554"/>
      <c r="NZT102" s="554"/>
      <c r="NZU102" s="554"/>
      <c r="NZV102" s="554"/>
      <c r="NZW102" s="554"/>
      <c r="NZX102" s="554"/>
      <c r="NZY102" s="554"/>
      <c r="NZZ102" s="554"/>
      <c r="OAA102" s="554"/>
      <c r="OAB102" s="554"/>
      <c r="OAC102" s="554"/>
      <c r="OAD102" s="554"/>
      <c r="OAE102" s="554"/>
      <c r="OAF102" s="554"/>
      <c r="OAG102" s="554"/>
      <c r="OAH102" s="554"/>
      <c r="OAI102" s="554"/>
      <c r="OAJ102" s="554"/>
      <c r="OAK102" s="554"/>
      <c r="OAL102" s="554"/>
      <c r="OAM102" s="554"/>
      <c r="OAN102" s="554"/>
      <c r="OAO102" s="554"/>
      <c r="OAP102" s="554"/>
      <c r="OAQ102" s="554"/>
      <c r="OAR102" s="554"/>
      <c r="OAS102" s="554"/>
      <c r="OAT102" s="554"/>
      <c r="OAU102" s="554"/>
      <c r="OAV102" s="554"/>
      <c r="OAW102" s="554"/>
      <c r="OAX102" s="554"/>
      <c r="OAY102" s="554"/>
      <c r="OAZ102" s="554"/>
      <c r="OBA102" s="554"/>
      <c r="OBB102" s="554"/>
      <c r="OBC102" s="554"/>
      <c r="OBD102" s="554"/>
      <c r="OBE102" s="554"/>
      <c r="OBF102" s="554"/>
      <c r="OBG102" s="554"/>
      <c r="OBH102" s="554"/>
      <c r="OBI102" s="554"/>
      <c r="OBJ102" s="554"/>
      <c r="OBK102" s="554"/>
      <c r="OBL102" s="554"/>
      <c r="OBM102" s="554"/>
      <c r="OBN102" s="554"/>
      <c r="OBO102" s="554"/>
      <c r="OBP102" s="554"/>
      <c r="OBQ102" s="554"/>
      <c r="OBR102" s="554"/>
      <c r="OBS102" s="554"/>
      <c r="OBT102" s="554"/>
      <c r="OBU102" s="554"/>
      <c r="OBV102" s="554"/>
      <c r="OBW102" s="554"/>
      <c r="OBX102" s="554"/>
      <c r="OBY102" s="554"/>
      <c r="OBZ102" s="554"/>
      <c r="OCA102" s="554"/>
      <c r="OCB102" s="554"/>
      <c r="OCC102" s="554"/>
      <c r="OCD102" s="554"/>
      <c r="OCE102" s="554"/>
      <c r="OCF102" s="554"/>
      <c r="OCG102" s="554"/>
      <c r="OCH102" s="554"/>
      <c r="OCI102" s="554"/>
      <c r="OCJ102" s="554"/>
      <c r="OCK102" s="554"/>
      <c r="OCL102" s="554"/>
      <c r="OCM102" s="554"/>
      <c r="OCN102" s="554"/>
      <c r="OCO102" s="554"/>
      <c r="OCP102" s="554"/>
      <c r="OCQ102" s="554"/>
      <c r="OCR102" s="554"/>
      <c r="OCS102" s="554"/>
      <c r="OCT102" s="554"/>
      <c r="OCU102" s="554"/>
      <c r="OCV102" s="554"/>
      <c r="OCW102" s="554"/>
      <c r="OCX102" s="554"/>
      <c r="OCY102" s="554"/>
      <c r="OCZ102" s="554"/>
      <c r="ODA102" s="554"/>
      <c r="ODB102" s="554"/>
      <c r="ODC102" s="554"/>
      <c r="ODD102" s="554"/>
      <c r="ODE102" s="554"/>
      <c r="ODF102" s="554"/>
      <c r="ODG102" s="554"/>
      <c r="ODH102" s="554"/>
      <c r="ODI102" s="554"/>
      <c r="ODJ102" s="554"/>
      <c r="ODK102" s="554"/>
      <c r="ODL102" s="554"/>
      <c r="ODM102" s="554"/>
      <c r="ODN102" s="554"/>
      <c r="ODO102" s="554"/>
      <c r="ODP102" s="554"/>
      <c r="ODQ102" s="554"/>
      <c r="ODR102" s="554"/>
      <c r="ODS102" s="554"/>
      <c r="ODT102" s="554"/>
      <c r="ODU102" s="554"/>
      <c r="ODV102" s="554"/>
      <c r="ODW102" s="554"/>
      <c r="ODX102" s="554"/>
      <c r="ODY102" s="554"/>
      <c r="ODZ102" s="554"/>
      <c r="OEA102" s="554"/>
      <c r="OEB102" s="554"/>
      <c r="OEC102" s="554"/>
      <c r="OED102" s="554"/>
      <c r="OEE102" s="554"/>
      <c r="OEF102" s="554"/>
      <c r="OEG102" s="554"/>
      <c r="OEH102" s="554"/>
      <c r="OEI102" s="554"/>
      <c r="OEJ102" s="554"/>
      <c r="OEK102" s="554"/>
      <c r="OEL102" s="554"/>
      <c r="OEM102" s="554"/>
      <c r="OEN102" s="554"/>
      <c r="OEO102" s="554"/>
      <c r="OEP102" s="554"/>
      <c r="OEQ102" s="554"/>
      <c r="OER102" s="554"/>
      <c r="OES102" s="554"/>
      <c r="OET102" s="554"/>
      <c r="OEU102" s="554"/>
      <c r="OEV102" s="554"/>
      <c r="OEW102" s="554"/>
      <c r="OEX102" s="554"/>
      <c r="OEY102" s="554"/>
      <c r="OEZ102" s="554"/>
      <c r="OFA102" s="554"/>
      <c r="OFB102" s="554"/>
      <c r="OFC102" s="554"/>
      <c r="OFD102" s="554"/>
      <c r="OFE102" s="554"/>
      <c r="OFF102" s="554"/>
      <c r="OFG102" s="554"/>
      <c r="OFH102" s="554"/>
      <c r="OFI102" s="554"/>
      <c r="OFJ102" s="554"/>
      <c r="OFK102" s="554"/>
      <c r="OFL102" s="554"/>
      <c r="OFM102" s="554"/>
      <c r="OFN102" s="554"/>
      <c r="OFO102" s="554"/>
      <c r="OFP102" s="554"/>
      <c r="OFQ102" s="554"/>
      <c r="OFR102" s="554"/>
      <c r="OFS102" s="554"/>
      <c r="OFT102" s="554"/>
      <c r="OFU102" s="554"/>
      <c r="OFV102" s="554"/>
      <c r="OFW102" s="554"/>
      <c r="OFX102" s="554"/>
      <c r="OFY102" s="554"/>
      <c r="OFZ102" s="554"/>
      <c r="OGA102" s="554"/>
      <c r="OGB102" s="554"/>
      <c r="OGC102" s="554"/>
      <c r="OGD102" s="554"/>
      <c r="OGE102" s="554"/>
      <c r="OGF102" s="554"/>
      <c r="OGG102" s="554"/>
      <c r="OGH102" s="554"/>
      <c r="OGI102" s="554"/>
      <c r="OGJ102" s="554"/>
      <c r="OGK102" s="554"/>
      <c r="OGL102" s="554"/>
      <c r="OGM102" s="554"/>
      <c r="OGN102" s="554"/>
      <c r="OGO102" s="554"/>
      <c r="OGP102" s="554"/>
      <c r="OGQ102" s="554"/>
      <c r="OGR102" s="554"/>
      <c r="OGS102" s="554"/>
      <c r="OGT102" s="554"/>
      <c r="OGU102" s="554"/>
      <c r="OGV102" s="554"/>
      <c r="OGW102" s="554"/>
      <c r="OGX102" s="554"/>
      <c r="OGY102" s="554"/>
      <c r="OGZ102" s="554"/>
      <c r="OHA102" s="554"/>
      <c r="OHB102" s="554"/>
      <c r="OHC102" s="554"/>
      <c r="OHD102" s="554"/>
      <c r="OHE102" s="554"/>
      <c r="OHF102" s="554"/>
      <c r="OHG102" s="554"/>
      <c r="OHH102" s="554"/>
      <c r="OHI102" s="554"/>
      <c r="OHJ102" s="554"/>
      <c r="OHK102" s="554"/>
      <c r="OHL102" s="554"/>
      <c r="OHM102" s="554"/>
      <c r="OHN102" s="554"/>
      <c r="OHO102" s="554"/>
      <c r="OHP102" s="554"/>
      <c r="OHQ102" s="554"/>
      <c r="OHR102" s="554"/>
      <c r="OHS102" s="554"/>
      <c r="OHT102" s="554"/>
      <c r="OHU102" s="554"/>
      <c r="OHV102" s="554"/>
      <c r="OHW102" s="554"/>
      <c r="OHX102" s="554"/>
      <c r="OHY102" s="554"/>
      <c r="OHZ102" s="554"/>
      <c r="OIA102" s="554"/>
      <c r="OIB102" s="554"/>
      <c r="OIC102" s="554"/>
      <c r="OID102" s="554"/>
      <c r="OIE102" s="554"/>
      <c r="OIF102" s="554"/>
      <c r="OIG102" s="554"/>
      <c r="OIH102" s="554"/>
      <c r="OII102" s="554"/>
      <c r="OIJ102" s="554"/>
      <c r="OIK102" s="554"/>
      <c r="OIL102" s="554"/>
      <c r="OIM102" s="554"/>
      <c r="OIN102" s="554"/>
      <c r="OIO102" s="554"/>
      <c r="OIP102" s="554"/>
      <c r="OIQ102" s="554"/>
      <c r="OIR102" s="554"/>
      <c r="OIS102" s="554"/>
      <c r="OIT102" s="554"/>
      <c r="OIU102" s="554"/>
      <c r="OIV102" s="554"/>
      <c r="OIW102" s="554"/>
      <c r="OIX102" s="554"/>
      <c r="OIY102" s="554"/>
      <c r="OIZ102" s="554"/>
      <c r="OJA102" s="554"/>
      <c r="OJB102" s="554"/>
      <c r="OJC102" s="554"/>
      <c r="OJD102" s="554"/>
      <c r="OJE102" s="554"/>
      <c r="OJF102" s="554"/>
      <c r="OJG102" s="554"/>
      <c r="OJH102" s="554"/>
      <c r="OJI102" s="554"/>
      <c r="OJJ102" s="554"/>
      <c r="OJK102" s="554"/>
      <c r="OJL102" s="554"/>
      <c r="OJM102" s="554"/>
      <c r="OJN102" s="554"/>
      <c r="OJO102" s="554"/>
      <c r="OJP102" s="554"/>
      <c r="OJQ102" s="554"/>
      <c r="OJR102" s="554"/>
      <c r="OJS102" s="554"/>
      <c r="OJT102" s="554"/>
      <c r="OJU102" s="554"/>
      <c r="OJV102" s="554"/>
      <c r="OJW102" s="554"/>
      <c r="OJX102" s="554"/>
      <c r="OJY102" s="554"/>
      <c r="OJZ102" s="554"/>
      <c r="OKA102" s="554"/>
      <c r="OKB102" s="554"/>
      <c r="OKC102" s="554"/>
      <c r="OKD102" s="554"/>
      <c r="OKE102" s="554"/>
      <c r="OKF102" s="554"/>
      <c r="OKG102" s="554"/>
      <c r="OKH102" s="554"/>
      <c r="OKI102" s="554"/>
      <c r="OKJ102" s="554"/>
      <c r="OKK102" s="554"/>
      <c r="OKL102" s="554"/>
      <c r="OKM102" s="554"/>
      <c r="OKN102" s="554"/>
      <c r="OKO102" s="554"/>
      <c r="OKP102" s="554"/>
      <c r="OKQ102" s="554"/>
      <c r="OKR102" s="554"/>
      <c r="OKS102" s="554"/>
      <c r="OKT102" s="554"/>
      <c r="OKU102" s="554"/>
      <c r="OKV102" s="554"/>
      <c r="OKW102" s="554"/>
      <c r="OKX102" s="554"/>
      <c r="OKY102" s="554"/>
      <c r="OKZ102" s="554"/>
      <c r="OLA102" s="554"/>
      <c r="OLB102" s="554"/>
      <c r="OLC102" s="554"/>
      <c r="OLD102" s="554"/>
      <c r="OLE102" s="554"/>
      <c r="OLF102" s="554"/>
      <c r="OLG102" s="554"/>
      <c r="OLH102" s="554"/>
      <c r="OLI102" s="554"/>
      <c r="OLJ102" s="554"/>
      <c r="OLK102" s="554"/>
      <c r="OLL102" s="554"/>
      <c r="OLM102" s="554"/>
      <c r="OLN102" s="554"/>
      <c r="OLO102" s="554"/>
      <c r="OLP102" s="554"/>
      <c r="OLQ102" s="554"/>
      <c r="OLR102" s="554"/>
      <c r="OLS102" s="554"/>
      <c r="OLT102" s="554"/>
      <c r="OLU102" s="554"/>
      <c r="OLV102" s="554"/>
      <c r="OLW102" s="554"/>
      <c r="OLX102" s="554"/>
      <c r="OLY102" s="554"/>
      <c r="OLZ102" s="554"/>
      <c r="OMA102" s="554"/>
      <c r="OMB102" s="554"/>
      <c r="OMC102" s="554"/>
      <c r="OMD102" s="554"/>
      <c r="OME102" s="554"/>
      <c r="OMF102" s="554"/>
      <c r="OMG102" s="554"/>
      <c r="OMH102" s="554"/>
      <c r="OMI102" s="554"/>
      <c r="OMJ102" s="554"/>
      <c r="OMK102" s="554"/>
      <c r="OML102" s="554"/>
      <c r="OMM102" s="554"/>
      <c r="OMN102" s="554"/>
      <c r="OMO102" s="554"/>
      <c r="OMP102" s="554"/>
      <c r="OMQ102" s="554"/>
      <c r="OMR102" s="554"/>
      <c r="OMS102" s="554"/>
      <c r="OMT102" s="554"/>
      <c r="OMU102" s="554"/>
      <c r="OMV102" s="554"/>
      <c r="OMW102" s="554"/>
      <c r="OMX102" s="554"/>
      <c r="OMY102" s="554"/>
      <c r="OMZ102" s="554"/>
      <c r="ONA102" s="554"/>
      <c r="ONB102" s="554"/>
      <c r="ONC102" s="554"/>
      <c r="OND102" s="554"/>
      <c r="ONE102" s="554"/>
      <c r="ONF102" s="554"/>
      <c r="ONG102" s="554"/>
      <c r="ONH102" s="554"/>
      <c r="ONI102" s="554"/>
      <c r="ONJ102" s="554"/>
      <c r="ONK102" s="554"/>
      <c r="ONL102" s="554"/>
      <c r="ONM102" s="554"/>
      <c r="ONN102" s="554"/>
      <c r="ONO102" s="554"/>
      <c r="ONP102" s="554"/>
      <c r="ONQ102" s="554"/>
      <c r="ONR102" s="554"/>
      <c r="ONS102" s="554"/>
      <c r="ONT102" s="554"/>
      <c r="ONU102" s="554"/>
      <c r="ONV102" s="554"/>
      <c r="ONW102" s="554"/>
      <c r="ONX102" s="554"/>
      <c r="ONY102" s="554"/>
      <c r="ONZ102" s="554"/>
      <c r="OOA102" s="554"/>
      <c r="OOB102" s="554"/>
      <c r="OOC102" s="554"/>
      <c r="OOD102" s="554"/>
      <c r="OOE102" s="554"/>
      <c r="OOF102" s="554"/>
      <c r="OOG102" s="554"/>
      <c r="OOH102" s="554"/>
      <c r="OOI102" s="554"/>
      <c r="OOJ102" s="554"/>
      <c r="OOK102" s="554"/>
      <c r="OOL102" s="554"/>
      <c r="OOM102" s="554"/>
      <c r="OON102" s="554"/>
      <c r="OOO102" s="554"/>
      <c r="OOP102" s="554"/>
      <c r="OOQ102" s="554"/>
      <c r="OOR102" s="554"/>
      <c r="OOS102" s="554"/>
      <c r="OOT102" s="554"/>
      <c r="OOU102" s="554"/>
      <c r="OOV102" s="554"/>
      <c r="OOW102" s="554"/>
      <c r="OOX102" s="554"/>
      <c r="OOY102" s="554"/>
      <c r="OOZ102" s="554"/>
      <c r="OPA102" s="554"/>
      <c r="OPB102" s="554"/>
      <c r="OPC102" s="554"/>
      <c r="OPD102" s="554"/>
      <c r="OPE102" s="554"/>
      <c r="OPF102" s="554"/>
      <c r="OPG102" s="554"/>
      <c r="OPH102" s="554"/>
      <c r="OPI102" s="554"/>
      <c r="OPJ102" s="554"/>
      <c r="OPK102" s="554"/>
      <c r="OPL102" s="554"/>
      <c r="OPM102" s="554"/>
      <c r="OPN102" s="554"/>
      <c r="OPO102" s="554"/>
      <c r="OPP102" s="554"/>
      <c r="OPQ102" s="554"/>
      <c r="OPR102" s="554"/>
      <c r="OPS102" s="554"/>
      <c r="OPT102" s="554"/>
      <c r="OPU102" s="554"/>
      <c r="OPV102" s="554"/>
      <c r="OPW102" s="554"/>
      <c r="OPX102" s="554"/>
      <c r="OPY102" s="554"/>
      <c r="OPZ102" s="554"/>
      <c r="OQA102" s="554"/>
      <c r="OQB102" s="554"/>
      <c r="OQC102" s="554"/>
      <c r="OQD102" s="554"/>
      <c r="OQE102" s="554"/>
      <c r="OQF102" s="554"/>
      <c r="OQG102" s="554"/>
      <c r="OQH102" s="554"/>
      <c r="OQI102" s="554"/>
      <c r="OQJ102" s="554"/>
      <c r="OQK102" s="554"/>
      <c r="OQL102" s="554"/>
      <c r="OQM102" s="554"/>
      <c r="OQN102" s="554"/>
      <c r="OQO102" s="554"/>
      <c r="OQP102" s="554"/>
      <c r="OQQ102" s="554"/>
      <c r="OQR102" s="554"/>
      <c r="OQS102" s="554"/>
      <c r="OQT102" s="554"/>
      <c r="OQU102" s="554"/>
      <c r="OQV102" s="554"/>
      <c r="OQW102" s="554"/>
      <c r="OQX102" s="554"/>
      <c r="OQY102" s="554"/>
      <c r="OQZ102" s="554"/>
      <c r="ORA102" s="554"/>
      <c r="ORB102" s="554"/>
      <c r="ORC102" s="554"/>
      <c r="ORD102" s="554"/>
      <c r="ORE102" s="554"/>
      <c r="ORF102" s="554"/>
      <c r="ORG102" s="554"/>
      <c r="ORH102" s="554"/>
      <c r="ORI102" s="554"/>
      <c r="ORJ102" s="554"/>
      <c r="ORK102" s="554"/>
      <c r="ORL102" s="554"/>
      <c r="ORM102" s="554"/>
      <c r="ORN102" s="554"/>
      <c r="ORO102" s="554"/>
      <c r="ORP102" s="554"/>
      <c r="ORQ102" s="554"/>
      <c r="ORR102" s="554"/>
      <c r="ORS102" s="554"/>
      <c r="ORT102" s="554"/>
      <c r="ORU102" s="554"/>
      <c r="ORV102" s="554"/>
      <c r="ORW102" s="554"/>
      <c r="ORX102" s="554"/>
      <c r="ORY102" s="554"/>
      <c r="ORZ102" s="554"/>
      <c r="OSA102" s="554"/>
      <c r="OSB102" s="554"/>
      <c r="OSC102" s="554"/>
      <c r="OSD102" s="554"/>
      <c r="OSE102" s="554"/>
      <c r="OSF102" s="554"/>
      <c r="OSG102" s="554"/>
      <c r="OSH102" s="554"/>
      <c r="OSI102" s="554"/>
      <c r="OSJ102" s="554"/>
      <c r="OSK102" s="554"/>
      <c r="OSL102" s="554"/>
      <c r="OSM102" s="554"/>
      <c r="OSN102" s="554"/>
      <c r="OSO102" s="554"/>
      <c r="OSP102" s="554"/>
      <c r="OSQ102" s="554"/>
      <c r="OSR102" s="554"/>
      <c r="OSS102" s="554"/>
      <c r="OST102" s="554"/>
      <c r="OSU102" s="554"/>
      <c r="OSV102" s="554"/>
      <c r="OSW102" s="554"/>
      <c r="OSX102" s="554"/>
      <c r="OSY102" s="554"/>
      <c r="OSZ102" s="554"/>
      <c r="OTA102" s="554"/>
      <c r="OTB102" s="554"/>
      <c r="OTC102" s="554"/>
      <c r="OTD102" s="554"/>
      <c r="OTE102" s="554"/>
      <c r="OTF102" s="554"/>
      <c r="OTG102" s="554"/>
      <c r="OTH102" s="554"/>
      <c r="OTI102" s="554"/>
      <c r="OTJ102" s="554"/>
      <c r="OTK102" s="554"/>
      <c r="OTL102" s="554"/>
      <c r="OTM102" s="554"/>
      <c r="OTN102" s="554"/>
      <c r="OTO102" s="554"/>
      <c r="OTP102" s="554"/>
      <c r="OTQ102" s="554"/>
      <c r="OTR102" s="554"/>
      <c r="OTS102" s="554"/>
      <c r="OTT102" s="554"/>
      <c r="OTU102" s="554"/>
      <c r="OTV102" s="554"/>
      <c r="OTW102" s="554"/>
      <c r="OTX102" s="554"/>
      <c r="OTY102" s="554"/>
      <c r="OTZ102" s="554"/>
      <c r="OUA102" s="554"/>
      <c r="OUB102" s="554"/>
      <c r="OUC102" s="554"/>
      <c r="OUD102" s="554"/>
      <c r="OUE102" s="554"/>
      <c r="OUF102" s="554"/>
      <c r="OUG102" s="554"/>
      <c r="OUH102" s="554"/>
      <c r="OUI102" s="554"/>
      <c r="OUJ102" s="554"/>
      <c r="OUK102" s="554"/>
      <c r="OUL102" s="554"/>
      <c r="OUM102" s="554"/>
      <c r="OUN102" s="554"/>
      <c r="OUO102" s="554"/>
      <c r="OUP102" s="554"/>
      <c r="OUQ102" s="554"/>
      <c r="OUR102" s="554"/>
      <c r="OUS102" s="554"/>
      <c r="OUT102" s="554"/>
      <c r="OUU102" s="554"/>
      <c r="OUV102" s="554"/>
      <c r="OUW102" s="554"/>
      <c r="OUX102" s="554"/>
      <c r="OUY102" s="554"/>
      <c r="OUZ102" s="554"/>
      <c r="OVA102" s="554"/>
      <c r="OVB102" s="554"/>
      <c r="OVC102" s="554"/>
      <c r="OVD102" s="554"/>
      <c r="OVE102" s="554"/>
      <c r="OVF102" s="554"/>
      <c r="OVG102" s="554"/>
      <c r="OVH102" s="554"/>
      <c r="OVI102" s="554"/>
      <c r="OVJ102" s="554"/>
      <c r="OVK102" s="554"/>
      <c r="OVL102" s="554"/>
      <c r="OVM102" s="554"/>
      <c r="OVN102" s="554"/>
      <c r="OVO102" s="554"/>
      <c r="OVP102" s="554"/>
      <c r="OVQ102" s="554"/>
      <c r="OVR102" s="554"/>
      <c r="OVS102" s="554"/>
      <c r="OVT102" s="554"/>
      <c r="OVU102" s="554"/>
      <c r="OVV102" s="554"/>
      <c r="OVW102" s="554"/>
      <c r="OVX102" s="554"/>
      <c r="OVY102" s="554"/>
      <c r="OVZ102" s="554"/>
      <c r="OWA102" s="554"/>
      <c r="OWB102" s="554"/>
      <c r="OWC102" s="554"/>
      <c r="OWD102" s="554"/>
      <c r="OWE102" s="554"/>
      <c r="OWF102" s="554"/>
      <c r="OWG102" s="554"/>
      <c r="OWH102" s="554"/>
      <c r="OWI102" s="554"/>
      <c r="OWJ102" s="554"/>
      <c r="OWK102" s="554"/>
      <c r="OWL102" s="554"/>
      <c r="OWM102" s="554"/>
      <c r="OWN102" s="554"/>
      <c r="OWO102" s="554"/>
      <c r="OWP102" s="554"/>
      <c r="OWQ102" s="554"/>
      <c r="OWR102" s="554"/>
      <c r="OWS102" s="554"/>
      <c r="OWT102" s="554"/>
      <c r="OWU102" s="554"/>
      <c r="OWV102" s="554"/>
      <c r="OWW102" s="554"/>
      <c r="OWX102" s="554"/>
      <c r="OWY102" s="554"/>
      <c r="OWZ102" s="554"/>
      <c r="OXA102" s="554"/>
      <c r="OXB102" s="554"/>
      <c r="OXC102" s="554"/>
      <c r="OXD102" s="554"/>
      <c r="OXE102" s="554"/>
      <c r="OXF102" s="554"/>
      <c r="OXG102" s="554"/>
      <c r="OXH102" s="554"/>
      <c r="OXI102" s="554"/>
      <c r="OXJ102" s="554"/>
      <c r="OXK102" s="554"/>
      <c r="OXL102" s="554"/>
      <c r="OXM102" s="554"/>
      <c r="OXN102" s="554"/>
      <c r="OXO102" s="554"/>
      <c r="OXP102" s="554"/>
      <c r="OXQ102" s="554"/>
      <c r="OXR102" s="554"/>
      <c r="OXS102" s="554"/>
      <c r="OXT102" s="554"/>
      <c r="OXU102" s="554"/>
      <c r="OXV102" s="554"/>
      <c r="OXW102" s="554"/>
      <c r="OXX102" s="554"/>
      <c r="OXY102" s="554"/>
      <c r="OXZ102" s="554"/>
      <c r="OYA102" s="554"/>
      <c r="OYB102" s="554"/>
      <c r="OYC102" s="554"/>
      <c r="OYD102" s="554"/>
      <c r="OYE102" s="554"/>
      <c r="OYF102" s="554"/>
      <c r="OYG102" s="554"/>
      <c r="OYH102" s="554"/>
      <c r="OYI102" s="554"/>
      <c r="OYJ102" s="554"/>
      <c r="OYK102" s="554"/>
      <c r="OYL102" s="554"/>
      <c r="OYM102" s="554"/>
      <c r="OYN102" s="554"/>
      <c r="OYO102" s="554"/>
      <c r="OYP102" s="554"/>
      <c r="OYQ102" s="554"/>
      <c r="OYR102" s="554"/>
      <c r="OYS102" s="554"/>
      <c r="OYT102" s="554"/>
      <c r="OYU102" s="554"/>
      <c r="OYV102" s="554"/>
      <c r="OYW102" s="554"/>
      <c r="OYX102" s="554"/>
      <c r="OYY102" s="554"/>
      <c r="OYZ102" s="554"/>
      <c r="OZA102" s="554"/>
      <c r="OZB102" s="554"/>
      <c r="OZC102" s="554"/>
      <c r="OZD102" s="554"/>
      <c r="OZE102" s="554"/>
      <c r="OZF102" s="554"/>
      <c r="OZG102" s="554"/>
      <c r="OZH102" s="554"/>
      <c r="OZI102" s="554"/>
      <c r="OZJ102" s="554"/>
      <c r="OZK102" s="554"/>
      <c r="OZL102" s="554"/>
      <c r="OZM102" s="554"/>
      <c r="OZN102" s="554"/>
      <c r="OZO102" s="554"/>
      <c r="OZP102" s="554"/>
      <c r="OZQ102" s="554"/>
      <c r="OZR102" s="554"/>
      <c r="OZS102" s="554"/>
      <c r="OZT102" s="554"/>
      <c r="OZU102" s="554"/>
      <c r="OZV102" s="554"/>
      <c r="OZW102" s="554"/>
      <c r="OZX102" s="554"/>
      <c r="OZY102" s="554"/>
      <c r="OZZ102" s="554"/>
      <c r="PAA102" s="554"/>
      <c r="PAB102" s="554"/>
      <c r="PAC102" s="554"/>
      <c r="PAD102" s="554"/>
      <c r="PAE102" s="554"/>
      <c r="PAF102" s="554"/>
      <c r="PAG102" s="554"/>
      <c r="PAH102" s="554"/>
      <c r="PAI102" s="554"/>
      <c r="PAJ102" s="554"/>
      <c r="PAK102" s="554"/>
      <c r="PAL102" s="554"/>
      <c r="PAM102" s="554"/>
      <c r="PAN102" s="554"/>
      <c r="PAO102" s="554"/>
      <c r="PAP102" s="554"/>
      <c r="PAQ102" s="554"/>
      <c r="PAR102" s="554"/>
      <c r="PAS102" s="554"/>
      <c r="PAT102" s="554"/>
      <c r="PAU102" s="554"/>
      <c r="PAV102" s="554"/>
      <c r="PAW102" s="554"/>
      <c r="PAX102" s="554"/>
      <c r="PAY102" s="554"/>
      <c r="PAZ102" s="554"/>
      <c r="PBA102" s="554"/>
      <c r="PBB102" s="554"/>
      <c r="PBC102" s="554"/>
      <c r="PBD102" s="554"/>
      <c r="PBE102" s="554"/>
      <c r="PBF102" s="554"/>
      <c r="PBG102" s="554"/>
      <c r="PBH102" s="554"/>
      <c r="PBI102" s="554"/>
      <c r="PBJ102" s="554"/>
      <c r="PBK102" s="554"/>
      <c r="PBL102" s="554"/>
      <c r="PBM102" s="554"/>
      <c r="PBN102" s="554"/>
      <c r="PBO102" s="554"/>
      <c r="PBP102" s="554"/>
      <c r="PBQ102" s="554"/>
      <c r="PBR102" s="554"/>
      <c r="PBS102" s="554"/>
      <c r="PBT102" s="554"/>
      <c r="PBU102" s="554"/>
      <c r="PBV102" s="554"/>
      <c r="PBW102" s="554"/>
      <c r="PBX102" s="554"/>
      <c r="PBY102" s="554"/>
      <c r="PBZ102" s="554"/>
      <c r="PCA102" s="554"/>
      <c r="PCB102" s="554"/>
      <c r="PCC102" s="554"/>
      <c r="PCD102" s="554"/>
      <c r="PCE102" s="554"/>
      <c r="PCF102" s="554"/>
      <c r="PCG102" s="554"/>
      <c r="PCH102" s="554"/>
      <c r="PCI102" s="554"/>
      <c r="PCJ102" s="554"/>
      <c r="PCK102" s="554"/>
      <c r="PCL102" s="554"/>
      <c r="PCM102" s="554"/>
      <c r="PCN102" s="554"/>
      <c r="PCO102" s="554"/>
      <c r="PCP102" s="554"/>
      <c r="PCQ102" s="554"/>
      <c r="PCR102" s="554"/>
      <c r="PCS102" s="554"/>
      <c r="PCT102" s="554"/>
      <c r="PCU102" s="554"/>
      <c r="PCV102" s="554"/>
      <c r="PCW102" s="554"/>
      <c r="PCX102" s="554"/>
      <c r="PCY102" s="554"/>
      <c r="PCZ102" s="554"/>
      <c r="PDA102" s="554"/>
      <c r="PDB102" s="554"/>
      <c r="PDC102" s="554"/>
      <c r="PDD102" s="554"/>
      <c r="PDE102" s="554"/>
      <c r="PDF102" s="554"/>
      <c r="PDG102" s="554"/>
      <c r="PDH102" s="554"/>
      <c r="PDI102" s="554"/>
      <c r="PDJ102" s="554"/>
      <c r="PDK102" s="554"/>
      <c r="PDL102" s="554"/>
      <c r="PDM102" s="554"/>
      <c r="PDN102" s="554"/>
      <c r="PDO102" s="554"/>
      <c r="PDP102" s="554"/>
      <c r="PDQ102" s="554"/>
      <c r="PDR102" s="554"/>
      <c r="PDS102" s="554"/>
      <c r="PDT102" s="554"/>
      <c r="PDU102" s="554"/>
      <c r="PDV102" s="554"/>
      <c r="PDW102" s="554"/>
      <c r="PDX102" s="554"/>
      <c r="PDY102" s="554"/>
      <c r="PDZ102" s="554"/>
      <c r="PEA102" s="554"/>
      <c r="PEB102" s="554"/>
      <c r="PEC102" s="554"/>
      <c r="PED102" s="554"/>
      <c r="PEE102" s="554"/>
      <c r="PEF102" s="554"/>
      <c r="PEG102" s="554"/>
      <c r="PEH102" s="554"/>
      <c r="PEI102" s="554"/>
      <c r="PEJ102" s="554"/>
      <c r="PEK102" s="554"/>
      <c r="PEL102" s="554"/>
      <c r="PEM102" s="554"/>
      <c r="PEN102" s="554"/>
      <c r="PEO102" s="554"/>
      <c r="PEP102" s="554"/>
      <c r="PEQ102" s="554"/>
      <c r="PER102" s="554"/>
      <c r="PES102" s="554"/>
      <c r="PET102" s="554"/>
      <c r="PEU102" s="554"/>
      <c r="PEV102" s="554"/>
      <c r="PEW102" s="554"/>
      <c r="PEX102" s="554"/>
      <c r="PEY102" s="554"/>
      <c r="PEZ102" s="554"/>
      <c r="PFA102" s="554"/>
      <c r="PFB102" s="554"/>
      <c r="PFC102" s="554"/>
      <c r="PFD102" s="554"/>
      <c r="PFE102" s="554"/>
      <c r="PFF102" s="554"/>
      <c r="PFG102" s="554"/>
      <c r="PFH102" s="554"/>
      <c r="PFI102" s="554"/>
      <c r="PFJ102" s="554"/>
      <c r="PFK102" s="554"/>
      <c r="PFL102" s="554"/>
      <c r="PFM102" s="554"/>
      <c r="PFN102" s="554"/>
      <c r="PFO102" s="554"/>
      <c r="PFP102" s="554"/>
      <c r="PFQ102" s="554"/>
      <c r="PFR102" s="554"/>
      <c r="PFS102" s="554"/>
      <c r="PFT102" s="554"/>
      <c r="PFU102" s="554"/>
      <c r="PFV102" s="554"/>
      <c r="PFW102" s="554"/>
      <c r="PFX102" s="554"/>
      <c r="PFY102" s="554"/>
      <c r="PFZ102" s="554"/>
      <c r="PGA102" s="554"/>
      <c r="PGB102" s="554"/>
      <c r="PGC102" s="554"/>
      <c r="PGD102" s="554"/>
      <c r="PGE102" s="554"/>
      <c r="PGF102" s="554"/>
      <c r="PGG102" s="554"/>
      <c r="PGH102" s="554"/>
      <c r="PGI102" s="554"/>
      <c r="PGJ102" s="554"/>
      <c r="PGK102" s="554"/>
      <c r="PGL102" s="554"/>
      <c r="PGM102" s="554"/>
      <c r="PGN102" s="554"/>
      <c r="PGO102" s="554"/>
      <c r="PGP102" s="554"/>
      <c r="PGQ102" s="554"/>
      <c r="PGR102" s="554"/>
      <c r="PGS102" s="554"/>
      <c r="PGT102" s="554"/>
      <c r="PGU102" s="554"/>
      <c r="PGV102" s="554"/>
      <c r="PGW102" s="554"/>
      <c r="PGX102" s="554"/>
      <c r="PGY102" s="554"/>
      <c r="PGZ102" s="554"/>
      <c r="PHA102" s="554"/>
      <c r="PHB102" s="554"/>
      <c r="PHC102" s="554"/>
      <c r="PHD102" s="554"/>
      <c r="PHE102" s="554"/>
      <c r="PHF102" s="554"/>
      <c r="PHG102" s="554"/>
      <c r="PHH102" s="554"/>
      <c r="PHI102" s="554"/>
      <c r="PHJ102" s="554"/>
      <c r="PHK102" s="554"/>
      <c r="PHL102" s="554"/>
      <c r="PHM102" s="554"/>
      <c r="PHN102" s="554"/>
      <c r="PHO102" s="554"/>
      <c r="PHP102" s="554"/>
      <c r="PHQ102" s="554"/>
      <c r="PHR102" s="554"/>
      <c r="PHS102" s="554"/>
      <c r="PHT102" s="554"/>
      <c r="PHU102" s="554"/>
      <c r="PHV102" s="554"/>
      <c r="PHW102" s="554"/>
      <c r="PHX102" s="554"/>
      <c r="PHY102" s="554"/>
      <c r="PHZ102" s="554"/>
      <c r="PIA102" s="554"/>
      <c r="PIB102" s="554"/>
      <c r="PIC102" s="554"/>
      <c r="PID102" s="554"/>
      <c r="PIE102" s="554"/>
      <c r="PIF102" s="554"/>
      <c r="PIG102" s="554"/>
      <c r="PIH102" s="554"/>
      <c r="PII102" s="554"/>
      <c r="PIJ102" s="554"/>
      <c r="PIK102" s="554"/>
      <c r="PIL102" s="554"/>
      <c r="PIM102" s="554"/>
      <c r="PIN102" s="554"/>
      <c r="PIO102" s="554"/>
      <c r="PIP102" s="554"/>
      <c r="PIQ102" s="554"/>
      <c r="PIR102" s="554"/>
      <c r="PIS102" s="554"/>
      <c r="PIT102" s="554"/>
      <c r="PIU102" s="554"/>
      <c r="PIV102" s="554"/>
      <c r="PIW102" s="554"/>
      <c r="PIX102" s="554"/>
      <c r="PIY102" s="554"/>
      <c r="PIZ102" s="554"/>
      <c r="PJA102" s="554"/>
      <c r="PJB102" s="554"/>
      <c r="PJC102" s="554"/>
      <c r="PJD102" s="554"/>
      <c r="PJE102" s="554"/>
      <c r="PJF102" s="554"/>
      <c r="PJG102" s="554"/>
      <c r="PJH102" s="554"/>
      <c r="PJI102" s="554"/>
      <c r="PJJ102" s="554"/>
      <c r="PJK102" s="554"/>
      <c r="PJL102" s="554"/>
      <c r="PJM102" s="554"/>
      <c r="PJN102" s="554"/>
      <c r="PJO102" s="554"/>
      <c r="PJP102" s="554"/>
      <c r="PJQ102" s="554"/>
      <c r="PJR102" s="554"/>
      <c r="PJS102" s="554"/>
      <c r="PJT102" s="554"/>
      <c r="PJU102" s="554"/>
      <c r="PJV102" s="554"/>
      <c r="PJW102" s="554"/>
      <c r="PJX102" s="554"/>
      <c r="PJY102" s="554"/>
      <c r="PJZ102" s="554"/>
      <c r="PKA102" s="554"/>
      <c r="PKB102" s="554"/>
      <c r="PKC102" s="554"/>
      <c r="PKD102" s="554"/>
      <c r="PKE102" s="554"/>
      <c r="PKF102" s="554"/>
      <c r="PKG102" s="554"/>
      <c r="PKH102" s="554"/>
      <c r="PKI102" s="554"/>
      <c r="PKJ102" s="554"/>
      <c r="PKK102" s="554"/>
      <c r="PKL102" s="554"/>
      <c r="PKM102" s="554"/>
      <c r="PKN102" s="554"/>
      <c r="PKO102" s="554"/>
      <c r="PKP102" s="554"/>
      <c r="PKQ102" s="554"/>
      <c r="PKR102" s="554"/>
      <c r="PKS102" s="554"/>
      <c r="PKT102" s="554"/>
      <c r="PKU102" s="554"/>
      <c r="PKV102" s="554"/>
      <c r="PKW102" s="554"/>
      <c r="PKX102" s="554"/>
      <c r="PKY102" s="554"/>
      <c r="PKZ102" s="554"/>
      <c r="PLA102" s="554"/>
      <c r="PLB102" s="554"/>
      <c r="PLC102" s="554"/>
      <c r="PLD102" s="554"/>
      <c r="PLE102" s="554"/>
      <c r="PLF102" s="554"/>
      <c r="PLG102" s="554"/>
      <c r="PLH102" s="554"/>
      <c r="PLI102" s="554"/>
      <c r="PLJ102" s="554"/>
      <c r="PLK102" s="554"/>
      <c r="PLL102" s="554"/>
      <c r="PLM102" s="554"/>
      <c r="PLN102" s="554"/>
      <c r="PLO102" s="554"/>
      <c r="PLP102" s="554"/>
      <c r="PLQ102" s="554"/>
      <c r="PLR102" s="554"/>
      <c r="PLS102" s="554"/>
      <c r="PLT102" s="554"/>
      <c r="PLU102" s="554"/>
      <c r="PLV102" s="554"/>
      <c r="PLW102" s="554"/>
      <c r="PLX102" s="554"/>
      <c r="PLY102" s="554"/>
      <c r="PLZ102" s="554"/>
      <c r="PMA102" s="554"/>
      <c r="PMB102" s="554"/>
      <c r="PMC102" s="554"/>
      <c r="PMD102" s="554"/>
      <c r="PME102" s="554"/>
      <c r="PMF102" s="554"/>
      <c r="PMG102" s="554"/>
      <c r="PMH102" s="554"/>
      <c r="PMI102" s="554"/>
      <c r="PMJ102" s="554"/>
      <c r="PMK102" s="554"/>
      <c r="PML102" s="554"/>
      <c r="PMM102" s="554"/>
      <c r="PMN102" s="554"/>
      <c r="PMO102" s="554"/>
      <c r="PMP102" s="554"/>
      <c r="PMQ102" s="554"/>
      <c r="PMR102" s="554"/>
      <c r="PMS102" s="554"/>
      <c r="PMT102" s="554"/>
      <c r="PMU102" s="554"/>
      <c r="PMV102" s="554"/>
      <c r="PMW102" s="554"/>
      <c r="PMX102" s="554"/>
      <c r="PMY102" s="554"/>
      <c r="PMZ102" s="554"/>
      <c r="PNA102" s="554"/>
      <c r="PNB102" s="554"/>
      <c r="PNC102" s="554"/>
      <c r="PND102" s="554"/>
      <c r="PNE102" s="554"/>
      <c r="PNF102" s="554"/>
      <c r="PNG102" s="554"/>
      <c r="PNH102" s="554"/>
      <c r="PNI102" s="554"/>
      <c r="PNJ102" s="554"/>
      <c r="PNK102" s="554"/>
      <c r="PNL102" s="554"/>
      <c r="PNM102" s="554"/>
      <c r="PNN102" s="554"/>
      <c r="PNO102" s="554"/>
      <c r="PNP102" s="554"/>
      <c r="PNQ102" s="554"/>
      <c r="PNR102" s="554"/>
      <c r="PNS102" s="554"/>
      <c r="PNT102" s="554"/>
      <c r="PNU102" s="554"/>
      <c r="PNV102" s="554"/>
      <c r="PNW102" s="554"/>
      <c r="PNX102" s="554"/>
      <c r="PNY102" s="554"/>
      <c r="PNZ102" s="554"/>
      <c r="POA102" s="554"/>
      <c r="POB102" s="554"/>
      <c r="POC102" s="554"/>
      <c r="POD102" s="554"/>
      <c r="POE102" s="554"/>
      <c r="POF102" s="554"/>
      <c r="POG102" s="554"/>
      <c r="POH102" s="554"/>
      <c r="POI102" s="554"/>
      <c r="POJ102" s="554"/>
      <c r="POK102" s="554"/>
      <c r="POL102" s="554"/>
      <c r="POM102" s="554"/>
      <c r="PON102" s="554"/>
      <c r="POO102" s="554"/>
      <c r="POP102" s="554"/>
      <c r="POQ102" s="554"/>
      <c r="POR102" s="554"/>
      <c r="POS102" s="554"/>
      <c r="POT102" s="554"/>
      <c r="POU102" s="554"/>
      <c r="POV102" s="554"/>
      <c r="POW102" s="554"/>
      <c r="POX102" s="554"/>
      <c r="POY102" s="554"/>
      <c r="POZ102" s="554"/>
      <c r="PPA102" s="554"/>
      <c r="PPB102" s="554"/>
      <c r="PPC102" s="554"/>
      <c r="PPD102" s="554"/>
      <c r="PPE102" s="554"/>
      <c r="PPF102" s="554"/>
      <c r="PPG102" s="554"/>
      <c r="PPH102" s="554"/>
      <c r="PPI102" s="554"/>
      <c r="PPJ102" s="554"/>
      <c r="PPK102" s="554"/>
      <c r="PPL102" s="554"/>
      <c r="PPM102" s="554"/>
      <c r="PPN102" s="554"/>
      <c r="PPO102" s="554"/>
      <c r="PPP102" s="554"/>
      <c r="PPQ102" s="554"/>
      <c r="PPR102" s="554"/>
      <c r="PPS102" s="554"/>
      <c r="PPT102" s="554"/>
      <c r="PPU102" s="554"/>
      <c r="PPV102" s="554"/>
      <c r="PPW102" s="554"/>
      <c r="PPX102" s="554"/>
      <c r="PPY102" s="554"/>
      <c r="PPZ102" s="554"/>
      <c r="PQA102" s="554"/>
      <c r="PQB102" s="554"/>
      <c r="PQC102" s="554"/>
      <c r="PQD102" s="554"/>
      <c r="PQE102" s="554"/>
      <c r="PQF102" s="554"/>
      <c r="PQG102" s="554"/>
      <c r="PQH102" s="554"/>
      <c r="PQI102" s="554"/>
      <c r="PQJ102" s="554"/>
      <c r="PQK102" s="554"/>
      <c r="PQL102" s="554"/>
      <c r="PQM102" s="554"/>
      <c r="PQN102" s="554"/>
      <c r="PQO102" s="554"/>
      <c r="PQP102" s="554"/>
      <c r="PQQ102" s="554"/>
      <c r="PQR102" s="554"/>
      <c r="PQS102" s="554"/>
      <c r="PQT102" s="554"/>
      <c r="PQU102" s="554"/>
      <c r="PQV102" s="554"/>
      <c r="PQW102" s="554"/>
      <c r="PQX102" s="554"/>
      <c r="PQY102" s="554"/>
      <c r="PQZ102" s="554"/>
      <c r="PRA102" s="554"/>
      <c r="PRB102" s="554"/>
      <c r="PRC102" s="554"/>
      <c r="PRD102" s="554"/>
      <c r="PRE102" s="554"/>
      <c r="PRF102" s="554"/>
      <c r="PRG102" s="554"/>
      <c r="PRH102" s="554"/>
      <c r="PRI102" s="554"/>
      <c r="PRJ102" s="554"/>
      <c r="PRK102" s="554"/>
      <c r="PRL102" s="554"/>
      <c r="PRM102" s="554"/>
      <c r="PRN102" s="554"/>
      <c r="PRO102" s="554"/>
      <c r="PRP102" s="554"/>
      <c r="PRQ102" s="554"/>
      <c r="PRR102" s="554"/>
      <c r="PRS102" s="554"/>
      <c r="PRT102" s="554"/>
      <c r="PRU102" s="554"/>
      <c r="PRV102" s="554"/>
      <c r="PRW102" s="554"/>
      <c r="PRX102" s="554"/>
      <c r="PRY102" s="554"/>
      <c r="PRZ102" s="554"/>
      <c r="PSA102" s="554"/>
      <c r="PSB102" s="554"/>
      <c r="PSC102" s="554"/>
      <c r="PSD102" s="554"/>
      <c r="PSE102" s="554"/>
      <c r="PSF102" s="554"/>
      <c r="PSG102" s="554"/>
      <c r="PSH102" s="554"/>
      <c r="PSI102" s="554"/>
      <c r="PSJ102" s="554"/>
      <c r="PSK102" s="554"/>
      <c r="PSL102" s="554"/>
      <c r="PSM102" s="554"/>
      <c r="PSN102" s="554"/>
      <c r="PSO102" s="554"/>
      <c r="PSP102" s="554"/>
      <c r="PSQ102" s="554"/>
      <c r="PSR102" s="554"/>
      <c r="PSS102" s="554"/>
      <c r="PST102" s="554"/>
      <c r="PSU102" s="554"/>
      <c r="PSV102" s="554"/>
      <c r="PSW102" s="554"/>
      <c r="PSX102" s="554"/>
      <c r="PSY102" s="554"/>
      <c r="PSZ102" s="554"/>
      <c r="PTA102" s="554"/>
      <c r="PTB102" s="554"/>
      <c r="PTC102" s="554"/>
      <c r="PTD102" s="554"/>
      <c r="PTE102" s="554"/>
      <c r="PTF102" s="554"/>
      <c r="PTG102" s="554"/>
      <c r="PTH102" s="554"/>
      <c r="PTI102" s="554"/>
      <c r="PTJ102" s="554"/>
      <c r="PTK102" s="554"/>
      <c r="PTL102" s="554"/>
      <c r="PTM102" s="554"/>
      <c r="PTN102" s="554"/>
      <c r="PTO102" s="554"/>
      <c r="PTP102" s="554"/>
      <c r="PTQ102" s="554"/>
      <c r="PTR102" s="554"/>
      <c r="PTS102" s="554"/>
      <c r="PTT102" s="554"/>
      <c r="PTU102" s="554"/>
      <c r="PTV102" s="554"/>
      <c r="PTW102" s="554"/>
      <c r="PTX102" s="554"/>
      <c r="PTY102" s="554"/>
      <c r="PTZ102" s="554"/>
      <c r="PUA102" s="554"/>
      <c r="PUB102" s="554"/>
      <c r="PUC102" s="554"/>
      <c r="PUD102" s="554"/>
      <c r="PUE102" s="554"/>
      <c r="PUF102" s="554"/>
      <c r="PUG102" s="554"/>
      <c r="PUH102" s="554"/>
      <c r="PUI102" s="554"/>
      <c r="PUJ102" s="554"/>
      <c r="PUK102" s="554"/>
      <c r="PUL102" s="554"/>
      <c r="PUM102" s="554"/>
      <c r="PUN102" s="554"/>
      <c r="PUO102" s="554"/>
      <c r="PUP102" s="554"/>
      <c r="PUQ102" s="554"/>
      <c r="PUR102" s="554"/>
      <c r="PUS102" s="554"/>
      <c r="PUT102" s="554"/>
      <c r="PUU102" s="554"/>
      <c r="PUV102" s="554"/>
      <c r="PUW102" s="554"/>
      <c r="PUX102" s="554"/>
      <c r="PUY102" s="554"/>
      <c r="PUZ102" s="554"/>
      <c r="PVA102" s="554"/>
      <c r="PVB102" s="554"/>
      <c r="PVC102" s="554"/>
      <c r="PVD102" s="554"/>
      <c r="PVE102" s="554"/>
      <c r="PVF102" s="554"/>
      <c r="PVG102" s="554"/>
      <c r="PVH102" s="554"/>
      <c r="PVI102" s="554"/>
      <c r="PVJ102" s="554"/>
      <c r="PVK102" s="554"/>
      <c r="PVL102" s="554"/>
      <c r="PVM102" s="554"/>
      <c r="PVN102" s="554"/>
      <c r="PVO102" s="554"/>
      <c r="PVP102" s="554"/>
      <c r="PVQ102" s="554"/>
      <c r="PVR102" s="554"/>
      <c r="PVS102" s="554"/>
      <c r="PVT102" s="554"/>
      <c r="PVU102" s="554"/>
      <c r="PVV102" s="554"/>
      <c r="PVW102" s="554"/>
      <c r="PVX102" s="554"/>
      <c r="PVY102" s="554"/>
      <c r="PVZ102" s="554"/>
      <c r="PWA102" s="554"/>
      <c r="PWB102" s="554"/>
      <c r="PWC102" s="554"/>
      <c r="PWD102" s="554"/>
      <c r="PWE102" s="554"/>
      <c r="PWF102" s="554"/>
      <c r="PWG102" s="554"/>
      <c r="PWH102" s="554"/>
      <c r="PWI102" s="554"/>
      <c r="PWJ102" s="554"/>
      <c r="PWK102" s="554"/>
      <c r="PWL102" s="554"/>
      <c r="PWM102" s="554"/>
      <c r="PWN102" s="554"/>
      <c r="PWO102" s="554"/>
      <c r="PWP102" s="554"/>
      <c r="PWQ102" s="554"/>
      <c r="PWR102" s="554"/>
      <c r="PWS102" s="554"/>
      <c r="PWT102" s="554"/>
      <c r="PWU102" s="554"/>
      <c r="PWV102" s="554"/>
      <c r="PWW102" s="554"/>
      <c r="PWX102" s="554"/>
      <c r="PWY102" s="554"/>
      <c r="PWZ102" s="554"/>
      <c r="PXA102" s="554"/>
      <c r="PXB102" s="554"/>
      <c r="PXC102" s="554"/>
      <c r="PXD102" s="554"/>
      <c r="PXE102" s="554"/>
      <c r="PXF102" s="554"/>
      <c r="PXG102" s="554"/>
      <c r="PXH102" s="554"/>
      <c r="PXI102" s="554"/>
      <c r="PXJ102" s="554"/>
      <c r="PXK102" s="554"/>
      <c r="PXL102" s="554"/>
      <c r="PXM102" s="554"/>
      <c r="PXN102" s="554"/>
      <c r="PXO102" s="554"/>
      <c r="PXP102" s="554"/>
      <c r="PXQ102" s="554"/>
      <c r="PXR102" s="554"/>
      <c r="PXS102" s="554"/>
      <c r="PXT102" s="554"/>
      <c r="PXU102" s="554"/>
      <c r="PXV102" s="554"/>
      <c r="PXW102" s="554"/>
      <c r="PXX102" s="554"/>
      <c r="PXY102" s="554"/>
      <c r="PXZ102" s="554"/>
      <c r="PYA102" s="554"/>
      <c r="PYB102" s="554"/>
      <c r="PYC102" s="554"/>
      <c r="PYD102" s="554"/>
      <c r="PYE102" s="554"/>
      <c r="PYF102" s="554"/>
      <c r="PYG102" s="554"/>
      <c r="PYH102" s="554"/>
      <c r="PYI102" s="554"/>
      <c r="PYJ102" s="554"/>
      <c r="PYK102" s="554"/>
      <c r="PYL102" s="554"/>
      <c r="PYM102" s="554"/>
      <c r="PYN102" s="554"/>
      <c r="PYO102" s="554"/>
      <c r="PYP102" s="554"/>
      <c r="PYQ102" s="554"/>
      <c r="PYR102" s="554"/>
      <c r="PYS102" s="554"/>
      <c r="PYT102" s="554"/>
      <c r="PYU102" s="554"/>
      <c r="PYV102" s="554"/>
      <c r="PYW102" s="554"/>
      <c r="PYX102" s="554"/>
      <c r="PYY102" s="554"/>
      <c r="PYZ102" s="554"/>
      <c r="PZA102" s="554"/>
      <c r="PZB102" s="554"/>
      <c r="PZC102" s="554"/>
      <c r="PZD102" s="554"/>
      <c r="PZE102" s="554"/>
      <c r="PZF102" s="554"/>
      <c r="PZG102" s="554"/>
      <c r="PZH102" s="554"/>
      <c r="PZI102" s="554"/>
      <c r="PZJ102" s="554"/>
      <c r="PZK102" s="554"/>
      <c r="PZL102" s="554"/>
      <c r="PZM102" s="554"/>
      <c r="PZN102" s="554"/>
      <c r="PZO102" s="554"/>
      <c r="PZP102" s="554"/>
      <c r="PZQ102" s="554"/>
      <c r="PZR102" s="554"/>
      <c r="PZS102" s="554"/>
      <c r="PZT102" s="554"/>
      <c r="PZU102" s="554"/>
      <c r="PZV102" s="554"/>
      <c r="PZW102" s="554"/>
      <c r="PZX102" s="554"/>
      <c r="PZY102" s="554"/>
      <c r="PZZ102" s="554"/>
      <c r="QAA102" s="554"/>
      <c r="QAB102" s="554"/>
      <c r="QAC102" s="554"/>
      <c r="QAD102" s="554"/>
      <c r="QAE102" s="554"/>
      <c r="QAF102" s="554"/>
      <c r="QAG102" s="554"/>
      <c r="QAH102" s="554"/>
      <c r="QAI102" s="554"/>
      <c r="QAJ102" s="554"/>
      <c r="QAK102" s="554"/>
      <c r="QAL102" s="554"/>
      <c r="QAM102" s="554"/>
      <c r="QAN102" s="554"/>
      <c r="QAO102" s="554"/>
      <c r="QAP102" s="554"/>
      <c r="QAQ102" s="554"/>
      <c r="QAR102" s="554"/>
      <c r="QAS102" s="554"/>
      <c r="QAT102" s="554"/>
      <c r="QAU102" s="554"/>
      <c r="QAV102" s="554"/>
      <c r="QAW102" s="554"/>
      <c r="QAX102" s="554"/>
      <c r="QAY102" s="554"/>
      <c r="QAZ102" s="554"/>
      <c r="QBA102" s="554"/>
      <c r="QBB102" s="554"/>
      <c r="QBC102" s="554"/>
      <c r="QBD102" s="554"/>
      <c r="QBE102" s="554"/>
      <c r="QBF102" s="554"/>
      <c r="QBG102" s="554"/>
      <c r="QBH102" s="554"/>
      <c r="QBI102" s="554"/>
      <c r="QBJ102" s="554"/>
      <c r="QBK102" s="554"/>
      <c r="QBL102" s="554"/>
      <c r="QBM102" s="554"/>
      <c r="QBN102" s="554"/>
      <c r="QBO102" s="554"/>
      <c r="QBP102" s="554"/>
      <c r="QBQ102" s="554"/>
      <c r="QBR102" s="554"/>
      <c r="QBS102" s="554"/>
      <c r="QBT102" s="554"/>
      <c r="QBU102" s="554"/>
      <c r="QBV102" s="554"/>
      <c r="QBW102" s="554"/>
      <c r="QBX102" s="554"/>
      <c r="QBY102" s="554"/>
      <c r="QBZ102" s="554"/>
      <c r="QCA102" s="554"/>
      <c r="QCB102" s="554"/>
      <c r="QCC102" s="554"/>
      <c r="QCD102" s="554"/>
      <c r="QCE102" s="554"/>
      <c r="QCF102" s="554"/>
      <c r="QCG102" s="554"/>
      <c r="QCH102" s="554"/>
      <c r="QCI102" s="554"/>
      <c r="QCJ102" s="554"/>
      <c r="QCK102" s="554"/>
      <c r="QCL102" s="554"/>
      <c r="QCM102" s="554"/>
      <c r="QCN102" s="554"/>
      <c r="QCO102" s="554"/>
      <c r="QCP102" s="554"/>
      <c r="QCQ102" s="554"/>
      <c r="QCR102" s="554"/>
      <c r="QCS102" s="554"/>
      <c r="QCT102" s="554"/>
      <c r="QCU102" s="554"/>
      <c r="QCV102" s="554"/>
      <c r="QCW102" s="554"/>
      <c r="QCX102" s="554"/>
      <c r="QCY102" s="554"/>
      <c r="QCZ102" s="554"/>
      <c r="QDA102" s="554"/>
      <c r="QDB102" s="554"/>
      <c r="QDC102" s="554"/>
      <c r="QDD102" s="554"/>
      <c r="QDE102" s="554"/>
      <c r="QDF102" s="554"/>
      <c r="QDG102" s="554"/>
      <c r="QDH102" s="554"/>
      <c r="QDI102" s="554"/>
      <c r="QDJ102" s="554"/>
      <c r="QDK102" s="554"/>
      <c r="QDL102" s="554"/>
      <c r="QDM102" s="554"/>
      <c r="QDN102" s="554"/>
      <c r="QDO102" s="554"/>
      <c r="QDP102" s="554"/>
      <c r="QDQ102" s="554"/>
      <c r="QDR102" s="554"/>
      <c r="QDS102" s="554"/>
      <c r="QDT102" s="554"/>
      <c r="QDU102" s="554"/>
      <c r="QDV102" s="554"/>
      <c r="QDW102" s="554"/>
      <c r="QDX102" s="554"/>
      <c r="QDY102" s="554"/>
      <c r="QDZ102" s="554"/>
      <c r="QEA102" s="554"/>
      <c r="QEB102" s="554"/>
      <c r="QEC102" s="554"/>
      <c r="QED102" s="554"/>
      <c r="QEE102" s="554"/>
      <c r="QEF102" s="554"/>
      <c r="QEG102" s="554"/>
      <c r="QEH102" s="554"/>
      <c r="QEI102" s="554"/>
      <c r="QEJ102" s="554"/>
      <c r="QEK102" s="554"/>
      <c r="QEL102" s="554"/>
      <c r="QEM102" s="554"/>
      <c r="QEN102" s="554"/>
      <c r="QEO102" s="554"/>
      <c r="QEP102" s="554"/>
      <c r="QEQ102" s="554"/>
      <c r="QER102" s="554"/>
      <c r="QES102" s="554"/>
      <c r="QET102" s="554"/>
      <c r="QEU102" s="554"/>
      <c r="QEV102" s="554"/>
      <c r="QEW102" s="554"/>
      <c r="QEX102" s="554"/>
      <c r="QEY102" s="554"/>
      <c r="QEZ102" s="554"/>
      <c r="QFA102" s="554"/>
      <c r="QFB102" s="554"/>
      <c r="QFC102" s="554"/>
      <c r="QFD102" s="554"/>
      <c r="QFE102" s="554"/>
      <c r="QFF102" s="554"/>
      <c r="QFG102" s="554"/>
      <c r="QFH102" s="554"/>
      <c r="QFI102" s="554"/>
      <c r="QFJ102" s="554"/>
      <c r="QFK102" s="554"/>
      <c r="QFL102" s="554"/>
      <c r="QFM102" s="554"/>
      <c r="QFN102" s="554"/>
      <c r="QFO102" s="554"/>
      <c r="QFP102" s="554"/>
      <c r="QFQ102" s="554"/>
      <c r="QFR102" s="554"/>
      <c r="QFS102" s="554"/>
      <c r="QFT102" s="554"/>
      <c r="QFU102" s="554"/>
      <c r="QFV102" s="554"/>
      <c r="QFW102" s="554"/>
      <c r="QFX102" s="554"/>
      <c r="QFY102" s="554"/>
      <c r="QFZ102" s="554"/>
      <c r="QGA102" s="554"/>
      <c r="QGB102" s="554"/>
      <c r="QGC102" s="554"/>
      <c r="QGD102" s="554"/>
      <c r="QGE102" s="554"/>
      <c r="QGF102" s="554"/>
      <c r="QGG102" s="554"/>
      <c r="QGH102" s="554"/>
      <c r="QGI102" s="554"/>
      <c r="QGJ102" s="554"/>
      <c r="QGK102" s="554"/>
      <c r="QGL102" s="554"/>
      <c r="QGM102" s="554"/>
      <c r="QGN102" s="554"/>
      <c r="QGO102" s="554"/>
      <c r="QGP102" s="554"/>
      <c r="QGQ102" s="554"/>
      <c r="QGR102" s="554"/>
      <c r="QGS102" s="554"/>
      <c r="QGT102" s="554"/>
      <c r="QGU102" s="554"/>
      <c r="QGV102" s="554"/>
      <c r="QGW102" s="554"/>
      <c r="QGX102" s="554"/>
      <c r="QGY102" s="554"/>
      <c r="QGZ102" s="554"/>
      <c r="QHA102" s="554"/>
      <c r="QHB102" s="554"/>
      <c r="QHC102" s="554"/>
      <c r="QHD102" s="554"/>
      <c r="QHE102" s="554"/>
      <c r="QHF102" s="554"/>
      <c r="QHG102" s="554"/>
      <c r="QHH102" s="554"/>
      <c r="QHI102" s="554"/>
      <c r="QHJ102" s="554"/>
      <c r="QHK102" s="554"/>
      <c r="QHL102" s="554"/>
      <c r="QHM102" s="554"/>
      <c r="QHN102" s="554"/>
      <c r="QHO102" s="554"/>
      <c r="QHP102" s="554"/>
      <c r="QHQ102" s="554"/>
      <c r="QHR102" s="554"/>
      <c r="QHS102" s="554"/>
      <c r="QHT102" s="554"/>
      <c r="QHU102" s="554"/>
      <c r="QHV102" s="554"/>
      <c r="QHW102" s="554"/>
      <c r="QHX102" s="554"/>
      <c r="QHY102" s="554"/>
      <c r="QHZ102" s="554"/>
      <c r="QIA102" s="554"/>
      <c r="QIB102" s="554"/>
      <c r="QIC102" s="554"/>
      <c r="QID102" s="554"/>
      <c r="QIE102" s="554"/>
      <c r="QIF102" s="554"/>
      <c r="QIG102" s="554"/>
      <c r="QIH102" s="554"/>
      <c r="QII102" s="554"/>
      <c r="QIJ102" s="554"/>
      <c r="QIK102" s="554"/>
      <c r="QIL102" s="554"/>
      <c r="QIM102" s="554"/>
      <c r="QIN102" s="554"/>
      <c r="QIO102" s="554"/>
      <c r="QIP102" s="554"/>
      <c r="QIQ102" s="554"/>
      <c r="QIR102" s="554"/>
      <c r="QIS102" s="554"/>
      <c r="QIT102" s="554"/>
      <c r="QIU102" s="554"/>
      <c r="QIV102" s="554"/>
      <c r="QIW102" s="554"/>
      <c r="QIX102" s="554"/>
      <c r="QIY102" s="554"/>
      <c r="QIZ102" s="554"/>
      <c r="QJA102" s="554"/>
      <c r="QJB102" s="554"/>
      <c r="QJC102" s="554"/>
      <c r="QJD102" s="554"/>
      <c r="QJE102" s="554"/>
      <c r="QJF102" s="554"/>
      <c r="QJG102" s="554"/>
      <c r="QJH102" s="554"/>
      <c r="QJI102" s="554"/>
      <c r="QJJ102" s="554"/>
      <c r="QJK102" s="554"/>
      <c r="QJL102" s="554"/>
      <c r="QJM102" s="554"/>
      <c r="QJN102" s="554"/>
      <c r="QJO102" s="554"/>
      <c r="QJP102" s="554"/>
      <c r="QJQ102" s="554"/>
      <c r="QJR102" s="554"/>
      <c r="QJS102" s="554"/>
      <c r="QJT102" s="554"/>
      <c r="QJU102" s="554"/>
      <c r="QJV102" s="554"/>
      <c r="QJW102" s="554"/>
      <c r="QJX102" s="554"/>
      <c r="QJY102" s="554"/>
      <c r="QJZ102" s="554"/>
      <c r="QKA102" s="554"/>
      <c r="QKB102" s="554"/>
      <c r="QKC102" s="554"/>
      <c r="QKD102" s="554"/>
      <c r="QKE102" s="554"/>
      <c r="QKF102" s="554"/>
      <c r="QKG102" s="554"/>
      <c r="QKH102" s="554"/>
      <c r="QKI102" s="554"/>
      <c r="QKJ102" s="554"/>
      <c r="QKK102" s="554"/>
      <c r="QKL102" s="554"/>
      <c r="QKM102" s="554"/>
      <c r="QKN102" s="554"/>
      <c r="QKO102" s="554"/>
      <c r="QKP102" s="554"/>
      <c r="QKQ102" s="554"/>
      <c r="QKR102" s="554"/>
      <c r="QKS102" s="554"/>
      <c r="QKT102" s="554"/>
      <c r="QKU102" s="554"/>
      <c r="QKV102" s="554"/>
      <c r="QKW102" s="554"/>
      <c r="QKX102" s="554"/>
      <c r="QKY102" s="554"/>
      <c r="QKZ102" s="554"/>
      <c r="QLA102" s="554"/>
      <c r="QLB102" s="554"/>
      <c r="QLC102" s="554"/>
      <c r="QLD102" s="554"/>
      <c r="QLE102" s="554"/>
      <c r="QLF102" s="554"/>
      <c r="QLG102" s="554"/>
      <c r="QLH102" s="554"/>
      <c r="QLI102" s="554"/>
      <c r="QLJ102" s="554"/>
      <c r="QLK102" s="554"/>
      <c r="QLL102" s="554"/>
      <c r="QLM102" s="554"/>
      <c r="QLN102" s="554"/>
      <c r="QLO102" s="554"/>
      <c r="QLP102" s="554"/>
      <c r="QLQ102" s="554"/>
      <c r="QLR102" s="554"/>
      <c r="QLS102" s="554"/>
      <c r="QLT102" s="554"/>
      <c r="QLU102" s="554"/>
      <c r="QLV102" s="554"/>
      <c r="QLW102" s="554"/>
      <c r="QLX102" s="554"/>
      <c r="QLY102" s="554"/>
      <c r="QLZ102" s="554"/>
      <c r="QMA102" s="554"/>
      <c r="QMB102" s="554"/>
      <c r="QMC102" s="554"/>
      <c r="QMD102" s="554"/>
      <c r="QME102" s="554"/>
      <c r="QMF102" s="554"/>
      <c r="QMG102" s="554"/>
      <c r="QMH102" s="554"/>
      <c r="QMI102" s="554"/>
      <c r="QMJ102" s="554"/>
      <c r="QMK102" s="554"/>
      <c r="QML102" s="554"/>
      <c r="QMM102" s="554"/>
      <c r="QMN102" s="554"/>
      <c r="QMO102" s="554"/>
      <c r="QMP102" s="554"/>
      <c r="QMQ102" s="554"/>
      <c r="QMR102" s="554"/>
      <c r="QMS102" s="554"/>
      <c r="QMT102" s="554"/>
      <c r="QMU102" s="554"/>
      <c r="QMV102" s="554"/>
      <c r="QMW102" s="554"/>
      <c r="QMX102" s="554"/>
      <c r="QMY102" s="554"/>
      <c r="QMZ102" s="554"/>
      <c r="QNA102" s="554"/>
      <c r="QNB102" s="554"/>
      <c r="QNC102" s="554"/>
      <c r="QND102" s="554"/>
      <c r="QNE102" s="554"/>
      <c r="QNF102" s="554"/>
      <c r="QNG102" s="554"/>
      <c r="QNH102" s="554"/>
      <c r="QNI102" s="554"/>
      <c r="QNJ102" s="554"/>
      <c r="QNK102" s="554"/>
      <c r="QNL102" s="554"/>
      <c r="QNM102" s="554"/>
      <c r="QNN102" s="554"/>
      <c r="QNO102" s="554"/>
      <c r="QNP102" s="554"/>
      <c r="QNQ102" s="554"/>
      <c r="QNR102" s="554"/>
      <c r="QNS102" s="554"/>
      <c r="QNT102" s="554"/>
      <c r="QNU102" s="554"/>
      <c r="QNV102" s="554"/>
      <c r="QNW102" s="554"/>
      <c r="QNX102" s="554"/>
      <c r="QNY102" s="554"/>
      <c r="QNZ102" s="554"/>
      <c r="QOA102" s="554"/>
      <c r="QOB102" s="554"/>
      <c r="QOC102" s="554"/>
      <c r="QOD102" s="554"/>
      <c r="QOE102" s="554"/>
      <c r="QOF102" s="554"/>
      <c r="QOG102" s="554"/>
      <c r="QOH102" s="554"/>
      <c r="QOI102" s="554"/>
      <c r="QOJ102" s="554"/>
      <c r="QOK102" s="554"/>
      <c r="QOL102" s="554"/>
      <c r="QOM102" s="554"/>
      <c r="QON102" s="554"/>
      <c r="QOO102" s="554"/>
      <c r="QOP102" s="554"/>
      <c r="QOQ102" s="554"/>
      <c r="QOR102" s="554"/>
      <c r="QOS102" s="554"/>
      <c r="QOT102" s="554"/>
      <c r="QOU102" s="554"/>
      <c r="QOV102" s="554"/>
      <c r="QOW102" s="554"/>
      <c r="QOX102" s="554"/>
      <c r="QOY102" s="554"/>
      <c r="QOZ102" s="554"/>
      <c r="QPA102" s="554"/>
      <c r="QPB102" s="554"/>
      <c r="QPC102" s="554"/>
      <c r="QPD102" s="554"/>
      <c r="QPE102" s="554"/>
      <c r="QPF102" s="554"/>
      <c r="QPG102" s="554"/>
      <c r="QPH102" s="554"/>
      <c r="QPI102" s="554"/>
      <c r="QPJ102" s="554"/>
      <c r="QPK102" s="554"/>
      <c r="QPL102" s="554"/>
      <c r="QPM102" s="554"/>
      <c r="QPN102" s="554"/>
      <c r="QPO102" s="554"/>
      <c r="QPP102" s="554"/>
      <c r="QPQ102" s="554"/>
      <c r="QPR102" s="554"/>
      <c r="QPS102" s="554"/>
      <c r="QPT102" s="554"/>
      <c r="QPU102" s="554"/>
      <c r="QPV102" s="554"/>
      <c r="QPW102" s="554"/>
      <c r="QPX102" s="554"/>
      <c r="QPY102" s="554"/>
      <c r="QPZ102" s="554"/>
      <c r="QQA102" s="554"/>
      <c r="QQB102" s="554"/>
      <c r="QQC102" s="554"/>
      <c r="QQD102" s="554"/>
      <c r="QQE102" s="554"/>
      <c r="QQF102" s="554"/>
      <c r="QQG102" s="554"/>
      <c r="QQH102" s="554"/>
      <c r="QQI102" s="554"/>
      <c r="QQJ102" s="554"/>
      <c r="QQK102" s="554"/>
      <c r="QQL102" s="554"/>
      <c r="QQM102" s="554"/>
      <c r="QQN102" s="554"/>
      <c r="QQO102" s="554"/>
      <c r="QQP102" s="554"/>
      <c r="QQQ102" s="554"/>
      <c r="QQR102" s="554"/>
      <c r="QQS102" s="554"/>
      <c r="QQT102" s="554"/>
      <c r="QQU102" s="554"/>
      <c r="QQV102" s="554"/>
      <c r="QQW102" s="554"/>
      <c r="QQX102" s="554"/>
      <c r="QQY102" s="554"/>
      <c r="QQZ102" s="554"/>
      <c r="QRA102" s="554"/>
      <c r="QRB102" s="554"/>
      <c r="QRC102" s="554"/>
      <c r="QRD102" s="554"/>
      <c r="QRE102" s="554"/>
      <c r="QRF102" s="554"/>
      <c r="QRG102" s="554"/>
      <c r="QRH102" s="554"/>
      <c r="QRI102" s="554"/>
      <c r="QRJ102" s="554"/>
      <c r="QRK102" s="554"/>
      <c r="QRL102" s="554"/>
      <c r="QRM102" s="554"/>
      <c r="QRN102" s="554"/>
      <c r="QRO102" s="554"/>
      <c r="QRP102" s="554"/>
      <c r="QRQ102" s="554"/>
      <c r="QRR102" s="554"/>
      <c r="QRS102" s="554"/>
      <c r="QRT102" s="554"/>
      <c r="QRU102" s="554"/>
      <c r="QRV102" s="554"/>
      <c r="QRW102" s="554"/>
      <c r="QRX102" s="554"/>
      <c r="QRY102" s="554"/>
      <c r="QRZ102" s="554"/>
      <c r="QSA102" s="554"/>
      <c r="QSB102" s="554"/>
      <c r="QSC102" s="554"/>
      <c r="QSD102" s="554"/>
      <c r="QSE102" s="554"/>
      <c r="QSF102" s="554"/>
      <c r="QSG102" s="554"/>
      <c r="QSH102" s="554"/>
      <c r="QSI102" s="554"/>
      <c r="QSJ102" s="554"/>
      <c r="QSK102" s="554"/>
      <c r="QSL102" s="554"/>
      <c r="QSM102" s="554"/>
      <c r="QSN102" s="554"/>
      <c r="QSO102" s="554"/>
      <c r="QSP102" s="554"/>
      <c r="QSQ102" s="554"/>
      <c r="QSR102" s="554"/>
      <c r="QSS102" s="554"/>
      <c r="QST102" s="554"/>
      <c r="QSU102" s="554"/>
      <c r="QSV102" s="554"/>
      <c r="QSW102" s="554"/>
      <c r="QSX102" s="554"/>
      <c r="QSY102" s="554"/>
      <c r="QSZ102" s="554"/>
      <c r="QTA102" s="554"/>
      <c r="QTB102" s="554"/>
      <c r="QTC102" s="554"/>
      <c r="QTD102" s="554"/>
      <c r="QTE102" s="554"/>
      <c r="QTF102" s="554"/>
      <c r="QTG102" s="554"/>
      <c r="QTH102" s="554"/>
      <c r="QTI102" s="554"/>
      <c r="QTJ102" s="554"/>
      <c r="QTK102" s="554"/>
      <c r="QTL102" s="554"/>
      <c r="QTM102" s="554"/>
      <c r="QTN102" s="554"/>
      <c r="QTO102" s="554"/>
      <c r="QTP102" s="554"/>
      <c r="QTQ102" s="554"/>
      <c r="QTR102" s="554"/>
      <c r="QTS102" s="554"/>
      <c r="QTT102" s="554"/>
      <c r="QTU102" s="554"/>
      <c r="QTV102" s="554"/>
      <c r="QTW102" s="554"/>
      <c r="QTX102" s="554"/>
      <c r="QTY102" s="554"/>
      <c r="QTZ102" s="554"/>
      <c r="QUA102" s="554"/>
      <c r="QUB102" s="554"/>
      <c r="QUC102" s="554"/>
      <c r="QUD102" s="554"/>
      <c r="QUE102" s="554"/>
      <c r="QUF102" s="554"/>
      <c r="QUG102" s="554"/>
      <c r="QUH102" s="554"/>
      <c r="QUI102" s="554"/>
      <c r="QUJ102" s="554"/>
      <c r="QUK102" s="554"/>
      <c r="QUL102" s="554"/>
      <c r="QUM102" s="554"/>
      <c r="QUN102" s="554"/>
      <c r="QUO102" s="554"/>
      <c r="QUP102" s="554"/>
      <c r="QUQ102" s="554"/>
      <c r="QUR102" s="554"/>
      <c r="QUS102" s="554"/>
      <c r="QUT102" s="554"/>
      <c r="QUU102" s="554"/>
      <c r="QUV102" s="554"/>
      <c r="QUW102" s="554"/>
      <c r="QUX102" s="554"/>
      <c r="QUY102" s="554"/>
      <c r="QUZ102" s="554"/>
      <c r="QVA102" s="554"/>
      <c r="QVB102" s="554"/>
      <c r="QVC102" s="554"/>
      <c r="QVD102" s="554"/>
      <c r="QVE102" s="554"/>
      <c r="QVF102" s="554"/>
      <c r="QVG102" s="554"/>
      <c r="QVH102" s="554"/>
      <c r="QVI102" s="554"/>
      <c r="QVJ102" s="554"/>
      <c r="QVK102" s="554"/>
      <c r="QVL102" s="554"/>
      <c r="QVM102" s="554"/>
      <c r="QVN102" s="554"/>
      <c r="QVO102" s="554"/>
      <c r="QVP102" s="554"/>
      <c r="QVQ102" s="554"/>
      <c r="QVR102" s="554"/>
      <c r="QVS102" s="554"/>
      <c r="QVT102" s="554"/>
      <c r="QVU102" s="554"/>
      <c r="QVV102" s="554"/>
      <c r="QVW102" s="554"/>
      <c r="QVX102" s="554"/>
      <c r="QVY102" s="554"/>
      <c r="QVZ102" s="554"/>
      <c r="QWA102" s="554"/>
      <c r="QWB102" s="554"/>
      <c r="QWC102" s="554"/>
      <c r="QWD102" s="554"/>
      <c r="QWE102" s="554"/>
      <c r="QWF102" s="554"/>
      <c r="QWG102" s="554"/>
      <c r="QWH102" s="554"/>
      <c r="QWI102" s="554"/>
      <c r="QWJ102" s="554"/>
      <c r="QWK102" s="554"/>
      <c r="QWL102" s="554"/>
      <c r="QWM102" s="554"/>
      <c r="QWN102" s="554"/>
      <c r="QWO102" s="554"/>
      <c r="QWP102" s="554"/>
      <c r="QWQ102" s="554"/>
      <c r="QWR102" s="554"/>
      <c r="QWS102" s="554"/>
      <c r="QWT102" s="554"/>
      <c r="QWU102" s="554"/>
      <c r="QWV102" s="554"/>
      <c r="QWW102" s="554"/>
      <c r="QWX102" s="554"/>
      <c r="QWY102" s="554"/>
      <c r="QWZ102" s="554"/>
      <c r="QXA102" s="554"/>
      <c r="QXB102" s="554"/>
      <c r="QXC102" s="554"/>
      <c r="QXD102" s="554"/>
      <c r="QXE102" s="554"/>
      <c r="QXF102" s="554"/>
      <c r="QXG102" s="554"/>
      <c r="QXH102" s="554"/>
      <c r="QXI102" s="554"/>
      <c r="QXJ102" s="554"/>
      <c r="QXK102" s="554"/>
      <c r="QXL102" s="554"/>
      <c r="QXM102" s="554"/>
      <c r="QXN102" s="554"/>
      <c r="QXO102" s="554"/>
      <c r="QXP102" s="554"/>
      <c r="QXQ102" s="554"/>
      <c r="QXR102" s="554"/>
      <c r="QXS102" s="554"/>
      <c r="QXT102" s="554"/>
      <c r="QXU102" s="554"/>
      <c r="QXV102" s="554"/>
      <c r="QXW102" s="554"/>
      <c r="QXX102" s="554"/>
      <c r="QXY102" s="554"/>
      <c r="QXZ102" s="554"/>
      <c r="QYA102" s="554"/>
      <c r="QYB102" s="554"/>
      <c r="QYC102" s="554"/>
      <c r="QYD102" s="554"/>
      <c r="QYE102" s="554"/>
      <c r="QYF102" s="554"/>
      <c r="QYG102" s="554"/>
      <c r="QYH102" s="554"/>
      <c r="QYI102" s="554"/>
      <c r="QYJ102" s="554"/>
      <c r="QYK102" s="554"/>
      <c r="QYL102" s="554"/>
      <c r="QYM102" s="554"/>
      <c r="QYN102" s="554"/>
      <c r="QYO102" s="554"/>
      <c r="QYP102" s="554"/>
      <c r="QYQ102" s="554"/>
      <c r="QYR102" s="554"/>
      <c r="QYS102" s="554"/>
      <c r="QYT102" s="554"/>
      <c r="QYU102" s="554"/>
      <c r="QYV102" s="554"/>
      <c r="QYW102" s="554"/>
      <c r="QYX102" s="554"/>
      <c r="QYY102" s="554"/>
      <c r="QYZ102" s="554"/>
      <c r="QZA102" s="554"/>
      <c r="QZB102" s="554"/>
      <c r="QZC102" s="554"/>
      <c r="QZD102" s="554"/>
      <c r="QZE102" s="554"/>
      <c r="QZF102" s="554"/>
      <c r="QZG102" s="554"/>
      <c r="QZH102" s="554"/>
      <c r="QZI102" s="554"/>
      <c r="QZJ102" s="554"/>
      <c r="QZK102" s="554"/>
      <c r="QZL102" s="554"/>
      <c r="QZM102" s="554"/>
      <c r="QZN102" s="554"/>
      <c r="QZO102" s="554"/>
      <c r="QZP102" s="554"/>
      <c r="QZQ102" s="554"/>
      <c r="QZR102" s="554"/>
      <c r="QZS102" s="554"/>
      <c r="QZT102" s="554"/>
      <c r="QZU102" s="554"/>
      <c r="QZV102" s="554"/>
      <c r="QZW102" s="554"/>
      <c r="QZX102" s="554"/>
      <c r="QZY102" s="554"/>
      <c r="QZZ102" s="554"/>
      <c r="RAA102" s="554"/>
      <c r="RAB102" s="554"/>
      <c r="RAC102" s="554"/>
      <c r="RAD102" s="554"/>
      <c r="RAE102" s="554"/>
      <c r="RAF102" s="554"/>
      <c r="RAG102" s="554"/>
      <c r="RAH102" s="554"/>
      <c r="RAI102" s="554"/>
      <c r="RAJ102" s="554"/>
      <c r="RAK102" s="554"/>
      <c r="RAL102" s="554"/>
      <c r="RAM102" s="554"/>
      <c r="RAN102" s="554"/>
      <c r="RAO102" s="554"/>
      <c r="RAP102" s="554"/>
      <c r="RAQ102" s="554"/>
      <c r="RAR102" s="554"/>
      <c r="RAS102" s="554"/>
      <c r="RAT102" s="554"/>
      <c r="RAU102" s="554"/>
      <c r="RAV102" s="554"/>
      <c r="RAW102" s="554"/>
      <c r="RAX102" s="554"/>
      <c r="RAY102" s="554"/>
      <c r="RAZ102" s="554"/>
      <c r="RBA102" s="554"/>
      <c r="RBB102" s="554"/>
      <c r="RBC102" s="554"/>
      <c r="RBD102" s="554"/>
      <c r="RBE102" s="554"/>
      <c r="RBF102" s="554"/>
      <c r="RBG102" s="554"/>
      <c r="RBH102" s="554"/>
      <c r="RBI102" s="554"/>
      <c r="RBJ102" s="554"/>
      <c r="RBK102" s="554"/>
      <c r="RBL102" s="554"/>
      <c r="RBM102" s="554"/>
      <c r="RBN102" s="554"/>
      <c r="RBO102" s="554"/>
      <c r="RBP102" s="554"/>
      <c r="RBQ102" s="554"/>
      <c r="RBR102" s="554"/>
      <c r="RBS102" s="554"/>
      <c r="RBT102" s="554"/>
      <c r="RBU102" s="554"/>
      <c r="RBV102" s="554"/>
      <c r="RBW102" s="554"/>
      <c r="RBX102" s="554"/>
      <c r="RBY102" s="554"/>
      <c r="RBZ102" s="554"/>
      <c r="RCA102" s="554"/>
      <c r="RCB102" s="554"/>
      <c r="RCC102" s="554"/>
      <c r="RCD102" s="554"/>
      <c r="RCE102" s="554"/>
      <c r="RCF102" s="554"/>
      <c r="RCG102" s="554"/>
      <c r="RCH102" s="554"/>
      <c r="RCI102" s="554"/>
      <c r="RCJ102" s="554"/>
      <c r="RCK102" s="554"/>
      <c r="RCL102" s="554"/>
      <c r="RCM102" s="554"/>
      <c r="RCN102" s="554"/>
      <c r="RCO102" s="554"/>
      <c r="RCP102" s="554"/>
      <c r="RCQ102" s="554"/>
      <c r="RCR102" s="554"/>
      <c r="RCS102" s="554"/>
      <c r="RCT102" s="554"/>
      <c r="RCU102" s="554"/>
      <c r="RCV102" s="554"/>
      <c r="RCW102" s="554"/>
      <c r="RCX102" s="554"/>
      <c r="RCY102" s="554"/>
      <c r="RCZ102" s="554"/>
      <c r="RDA102" s="554"/>
      <c r="RDB102" s="554"/>
      <c r="RDC102" s="554"/>
      <c r="RDD102" s="554"/>
      <c r="RDE102" s="554"/>
      <c r="RDF102" s="554"/>
      <c r="RDG102" s="554"/>
      <c r="RDH102" s="554"/>
      <c r="RDI102" s="554"/>
      <c r="RDJ102" s="554"/>
      <c r="RDK102" s="554"/>
      <c r="RDL102" s="554"/>
      <c r="RDM102" s="554"/>
      <c r="RDN102" s="554"/>
      <c r="RDO102" s="554"/>
      <c r="RDP102" s="554"/>
      <c r="RDQ102" s="554"/>
      <c r="RDR102" s="554"/>
      <c r="RDS102" s="554"/>
      <c r="RDT102" s="554"/>
      <c r="RDU102" s="554"/>
      <c r="RDV102" s="554"/>
      <c r="RDW102" s="554"/>
      <c r="RDX102" s="554"/>
      <c r="RDY102" s="554"/>
      <c r="RDZ102" s="554"/>
      <c r="REA102" s="554"/>
      <c r="REB102" s="554"/>
      <c r="REC102" s="554"/>
      <c r="RED102" s="554"/>
      <c r="REE102" s="554"/>
      <c r="REF102" s="554"/>
      <c r="REG102" s="554"/>
      <c r="REH102" s="554"/>
      <c r="REI102" s="554"/>
      <c r="REJ102" s="554"/>
      <c r="REK102" s="554"/>
      <c r="REL102" s="554"/>
      <c r="REM102" s="554"/>
      <c r="REN102" s="554"/>
      <c r="REO102" s="554"/>
      <c r="REP102" s="554"/>
      <c r="REQ102" s="554"/>
      <c r="RER102" s="554"/>
      <c r="RES102" s="554"/>
      <c r="RET102" s="554"/>
      <c r="REU102" s="554"/>
      <c r="REV102" s="554"/>
      <c r="REW102" s="554"/>
      <c r="REX102" s="554"/>
      <c r="REY102" s="554"/>
      <c r="REZ102" s="554"/>
      <c r="RFA102" s="554"/>
      <c r="RFB102" s="554"/>
      <c r="RFC102" s="554"/>
      <c r="RFD102" s="554"/>
      <c r="RFE102" s="554"/>
      <c r="RFF102" s="554"/>
      <c r="RFG102" s="554"/>
      <c r="RFH102" s="554"/>
      <c r="RFI102" s="554"/>
      <c r="RFJ102" s="554"/>
      <c r="RFK102" s="554"/>
      <c r="RFL102" s="554"/>
      <c r="RFM102" s="554"/>
      <c r="RFN102" s="554"/>
      <c r="RFO102" s="554"/>
      <c r="RFP102" s="554"/>
      <c r="RFQ102" s="554"/>
      <c r="RFR102" s="554"/>
      <c r="RFS102" s="554"/>
      <c r="RFT102" s="554"/>
      <c r="RFU102" s="554"/>
      <c r="RFV102" s="554"/>
      <c r="RFW102" s="554"/>
      <c r="RFX102" s="554"/>
      <c r="RFY102" s="554"/>
      <c r="RFZ102" s="554"/>
      <c r="RGA102" s="554"/>
      <c r="RGB102" s="554"/>
      <c r="RGC102" s="554"/>
      <c r="RGD102" s="554"/>
      <c r="RGE102" s="554"/>
      <c r="RGF102" s="554"/>
      <c r="RGG102" s="554"/>
      <c r="RGH102" s="554"/>
      <c r="RGI102" s="554"/>
      <c r="RGJ102" s="554"/>
      <c r="RGK102" s="554"/>
      <c r="RGL102" s="554"/>
      <c r="RGM102" s="554"/>
      <c r="RGN102" s="554"/>
      <c r="RGO102" s="554"/>
      <c r="RGP102" s="554"/>
      <c r="RGQ102" s="554"/>
      <c r="RGR102" s="554"/>
      <c r="RGS102" s="554"/>
      <c r="RGT102" s="554"/>
      <c r="RGU102" s="554"/>
      <c r="RGV102" s="554"/>
      <c r="RGW102" s="554"/>
      <c r="RGX102" s="554"/>
      <c r="RGY102" s="554"/>
      <c r="RGZ102" s="554"/>
      <c r="RHA102" s="554"/>
      <c r="RHB102" s="554"/>
      <c r="RHC102" s="554"/>
      <c r="RHD102" s="554"/>
      <c r="RHE102" s="554"/>
      <c r="RHF102" s="554"/>
      <c r="RHG102" s="554"/>
      <c r="RHH102" s="554"/>
      <c r="RHI102" s="554"/>
      <c r="RHJ102" s="554"/>
      <c r="RHK102" s="554"/>
      <c r="RHL102" s="554"/>
      <c r="RHM102" s="554"/>
      <c r="RHN102" s="554"/>
      <c r="RHO102" s="554"/>
      <c r="RHP102" s="554"/>
      <c r="RHQ102" s="554"/>
      <c r="RHR102" s="554"/>
      <c r="RHS102" s="554"/>
      <c r="RHT102" s="554"/>
      <c r="RHU102" s="554"/>
      <c r="RHV102" s="554"/>
      <c r="RHW102" s="554"/>
      <c r="RHX102" s="554"/>
      <c r="RHY102" s="554"/>
      <c r="RHZ102" s="554"/>
      <c r="RIA102" s="554"/>
      <c r="RIB102" s="554"/>
      <c r="RIC102" s="554"/>
      <c r="RID102" s="554"/>
      <c r="RIE102" s="554"/>
      <c r="RIF102" s="554"/>
      <c r="RIG102" s="554"/>
      <c r="RIH102" s="554"/>
      <c r="RII102" s="554"/>
      <c r="RIJ102" s="554"/>
      <c r="RIK102" s="554"/>
      <c r="RIL102" s="554"/>
      <c r="RIM102" s="554"/>
      <c r="RIN102" s="554"/>
      <c r="RIO102" s="554"/>
      <c r="RIP102" s="554"/>
      <c r="RIQ102" s="554"/>
      <c r="RIR102" s="554"/>
      <c r="RIS102" s="554"/>
      <c r="RIT102" s="554"/>
      <c r="RIU102" s="554"/>
      <c r="RIV102" s="554"/>
      <c r="RIW102" s="554"/>
      <c r="RIX102" s="554"/>
      <c r="RIY102" s="554"/>
      <c r="RIZ102" s="554"/>
      <c r="RJA102" s="554"/>
      <c r="RJB102" s="554"/>
      <c r="RJC102" s="554"/>
      <c r="RJD102" s="554"/>
      <c r="RJE102" s="554"/>
      <c r="RJF102" s="554"/>
      <c r="RJG102" s="554"/>
      <c r="RJH102" s="554"/>
      <c r="RJI102" s="554"/>
      <c r="RJJ102" s="554"/>
      <c r="RJK102" s="554"/>
      <c r="RJL102" s="554"/>
      <c r="RJM102" s="554"/>
      <c r="RJN102" s="554"/>
      <c r="RJO102" s="554"/>
      <c r="RJP102" s="554"/>
      <c r="RJQ102" s="554"/>
      <c r="RJR102" s="554"/>
      <c r="RJS102" s="554"/>
      <c r="RJT102" s="554"/>
      <c r="RJU102" s="554"/>
      <c r="RJV102" s="554"/>
      <c r="RJW102" s="554"/>
      <c r="RJX102" s="554"/>
      <c r="RJY102" s="554"/>
      <c r="RJZ102" s="554"/>
      <c r="RKA102" s="554"/>
      <c r="RKB102" s="554"/>
      <c r="RKC102" s="554"/>
      <c r="RKD102" s="554"/>
      <c r="RKE102" s="554"/>
      <c r="RKF102" s="554"/>
      <c r="RKG102" s="554"/>
      <c r="RKH102" s="554"/>
      <c r="RKI102" s="554"/>
      <c r="RKJ102" s="554"/>
      <c r="RKK102" s="554"/>
      <c r="RKL102" s="554"/>
      <c r="RKM102" s="554"/>
      <c r="RKN102" s="554"/>
      <c r="RKO102" s="554"/>
      <c r="RKP102" s="554"/>
      <c r="RKQ102" s="554"/>
      <c r="RKR102" s="554"/>
      <c r="RKS102" s="554"/>
      <c r="RKT102" s="554"/>
      <c r="RKU102" s="554"/>
      <c r="RKV102" s="554"/>
      <c r="RKW102" s="554"/>
      <c r="RKX102" s="554"/>
      <c r="RKY102" s="554"/>
      <c r="RKZ102" s="554"/>
      <c r="RLA102" s="554"/>
      <c r="RLB102" s="554"/>
      <c r="RLC102" s="554"/>
      <c r="RLD102" s="554"/>
      <c r="RLE102" s="554"/>
      <c r="RLF102" s="554"/>
      <c r="RLG102" s="554"/>
      <c r="RLH102" s="554"/>
      <c r="RLI102" s="554"/>
      <c r="RLJ102" s="554"/>
      <c r="RLK102" s="554"/>
      <c r="RLL102" s="554"/>
      <c r="RLM102" s="554"/>
      <c r="RLN102" s="554"/>
      <c r="RLO102" s="554"/>
      <c r="RLP102" s="554"/>
      <c r="RLQ102" s="554"/>
      <c r="RLR102" s="554"/>
      <c r="RLS102" s="554"/>
      <c r="RLT102" s="554"/>
      <c r="RLU102" s="554"/>
      <c r="RLV102" s="554"/>
      <c r="RLW102" s="554"/>
      <c r="RLX102" s="554"/>
      <c r="RLY102" s="554"/>
      <c r="RLZ102" s="554"/>
      <c r="RMA102" s="554"/>
      <c r="RMB102" s="554"/>
      <c r="RMC102" s="554"/>
      <c r="RMD102" s="554"/>
      <c r="RME102" s="554"/>
      <c r="RMF102" s="554"/>
      <c r="RMG102" s="554"/>
      <c r="RMH102" s="554"/>
      <c r="RMI102" s="554"/>
      <c r="RMJ102" s="554"/>
      <c r="RMK102" s="554"/>
      <c r="RML102" s="554"/>
      <c r="RMM102" s="554"/>
      <c r="RMN102" s="554"/>
      <c r="RMO102" s="554"/>
      <c r="RMP102" s="554"/>
      <c r="RMQ102" s="554"/>
      <c r="RMR102" s="554"/>
      <c r="RMS102" s="554"/>
      <c r="RMT102" s="554"/>
      <c r="RMU102" s="554"/>
      <c r="RMV102" s="554"/>
      <c r="RMW102" s="554"/>
      <c r="RMX102" s="554"/>
      <c r="RMY102" s="554"/>
      <c r="RMZ102" s="554"/>
      <c r="RNA102" s="554"/>
      <c r="RNB102" s="554"/>
      <c r="RNC102" s="554"/>
      <c r="RND102" s="554"/>
      <c r="RNE102" s="554"/>
      <c r="RNF102" s="554"/>
      <c r="RNG102" s="554"/>
      <c r="RNH102" s="554"/>
      <c r="RNI102" s="554"/>
      <c r="RNJ102" s="554"/>
      <c r="RNK102" s="554"/>
      <c r="RNL102" s="554"/>
      <c r="RNM102" s="554"/>
      <c r="RNN102" s="554"/>
      <c r="RNO102" s="554"/>
      <c r="RNP102" s="554"/>
      <c r="RNQ102" s="554"/>
      <c r="RNR102" s="554"/>
      <c r="RNS102" s="554"/>
      <c r="RNT102" s="554"/>
      <c r="RNU102" s="554"/>
      <c r="RNV102" s="554"/>
      <c r="RNW102" s="554"/>
      <c r="RNX102" s="554"/>
      <c r="RNY102" s="554"/>
      <c r="RNZ102" s="554"/>
      <c r="ROA102" s="554"/>
      <c r="ROB102" s="554"/>
      <c r="ROC102" s="554"/>
      <c r="ROD102" s="554"/>
      <c r="ROE102" s="554"/>
      <c r="ROF102" s="554"/>
      <c r="ROG102" s="554"/>
      <c r="ROH102" s="554"/>
      <c r="ROI102" s="554"/>
      <c r="ROJ102" s="554"/>
      <c r="ROK102" s="554"/>
      <c r="ROL102" s="554"/>
      <c r="ROM102" s="554"/>
      <c r="RON102" s="554"/>
      <c r="ROO102" s="554"/>
      <c r="ROP102" s="554"/>
      <c r="ROQ102" s="554"/>
      <c r="ROR102" s="554"/>
      <c r="ROS102" s="554"/>
      <c r="ROT102" s="554"/>
      <c r="ROU102" s="554"/>
      <c r="ROV102" s="554"/>
      <c r="ROW102" s="554"/>
      <c r="ROX102" s="554"/>
      <c r="ROY102" s="554"/>
      <c r="ROZ102" s="554"/>
      <c r="RPA102" s="554"/>
      <c r="RPB102" s="554"/>
      <c r="RPC102" s="554"/>
      <c r="RPD102" s="554"/>
      <c r="RPE102" s="554"/>
      <c r="RPF102" s="554"/>
      <c r="RPG102" s="554"/>
      <c r="RPH102" s="554"/>
      <c r="RPI102" s="554"/>
      <c r="RPJ102" s="554"/>
      <c r="RPK102" s="554"/>
      <c r="RPL102" s="554"/>
      <c r="RPM102" s="554"/>
      <c r="RPN102" s="554"/>
      <c r="RPO102" s="554"/>
      <c r="RPP102" s="554"/>
      <c r="RPQ102" s="554"/>
      <c r="RPR102" s="554"/>
      <c r="RPS102" s="554"/>
      <c r="RPT102" s="554"/>
      <c r="RPU102" s="554"/>
      <c r="RPV102" s="554"/>
      <c r="RPW102" s="554"/>
      <c r="RPX102" s="554"/>
      <c r="RPY102" s="554"/>
      <c r="RPZ102" s="554"/>
      <c r="RQA102" s="554"/>
      <c r="RQB102" s="554"/>
      <c r="RQC102" s="554"/>
      <c r="RQD102" s="554"/>
      <c r="RQE102" s="554"/>
      <c r="RQF102" s="554"/>
      <c r="RQG102" s="554"/>
      <c r="RQH102" s="554"/>
      <c r="RQI102" s="554"/>
      <c r="RQJ102" s="554"/>
      <c r="RQK102" s="554"/>
      <c r="RQL102" s="554"/>
      <c r="RQM102" s="554"/>
      <c r="RQN102" s="554"/>
      <c r="RQO102" s="554"/>
      <c r="RQP102" s="554"/>
      <c r="RQQ102" s="554"/>
      <c r="RQR102" s="554"/>
      <c r="RQS102" s="554"/>
      <c r="RQT102" s="554"/>
      <c r="RQU102" s="554"/>
      <c r="RQV102" s="554"/>
      <c r="RQW102" s="554"/>
      <c r="RQX102" s="554"/>
      <c r="RQY102" s="554"/>
      <c r="RQZ102" s="554"/>
      <c r="RRA102" s="554"/>
      <c r="RRB102" s="554"/>
      <c r="RRC102" s="554"/>
      <c r="RRD102" s="554"/>
      <c r="RRE102" s="554"/>
      <c r="RRF102" s="554"/>
      <c r="RRG102" s="554"/>
      <c r="RRH102" s="554"/>
      <c r="RRI102" s="554"/>
      <c r="RRJ102" s="554"/>
      <c r="RRK102" s="554"/>
      <c r="RRL102" s="554"/>
      <c r="RRM102" s="554"/>
      <c r="RRN102" s="554"/>
      <c r="RRO102" s="554"/>
      <c r="RRP102" s="554"/>
      <c r="RRQ102" s="554"/>
      <c r="RRR102" s="554"/>
      <c r="RRS102" s="554"/>
      <c r="RRT102" s="554"/>
      <c r="RRU102" s="554"/>
      <c r="RRV102" s="554"/>
      <c r="RRW102" s="554"/>
      <c r="RRX102" s="554"/>
      <c r="RRY102" s="554"/>
      <c r="RRZ102" s="554"/>
      <c r="RSA102" s="554"/>
      <c r="RSB102" s="554"/>
      <c r="RSC102" s="554"/>
      <c r="RSD102" s="554"/>
      <c r="RSE102" s="554"/>
      <c r="RSF102" s="554"/>
      <c r="RSG102" s="554"/>
      <c r="RSH102" s="554"/>
      <c r="RSI102" s="554"/>
      <c r="RSJ102" s="554"/>
      <c r="RSK102" s="554"/>
      <c r="RSL102" s="554"/>
      <c r="RSM102" s="554"/>
      <c r="RSN102" s="554"/>
      <c r="RSO102" s="554"/>
      <c r="RSP102" s="554"/>
      <c r="RSQ102" s="554"/>
      <c r="RSR102" s="554"/>
      <c r="RSS102" s="554"/>
      <c r="RST102" s="554"/>
      <c r="RSU102" s="554"/>
      <c r="RSV102" s="554"/>
      <c r="RSW102" s="554"/>
      <c r="RSX102" s="554"/>
      <c r="RSY102" s="554"/>
      <c r="RSZ102" s="554"/>
      <c r="RTA102" s="554"/>
      <c r="RTB102" s="554"/>
      <c r="RTC102" s="554"/>
      <c r="RTD102" s="554"/>
      <c r="RTE102" s="554"/>
      <c r="RTF102" s="554"/>
      <c r="RTG102" s="554"/>
      <c r="RTH102" s="554"/>
      <c r="RTI102" s="554"/>
      <c r="RTJ102" s="554"/>
      <c r="RTK102" s="554"/>
      <c r="RTL102" s="554"/>
      <c r="RTM102" s="554"/>
      <c r="RTN102" s="554"/>
      <c r="RTO102" s="554"/>
      <c r="RTP102" s="554"/>
      <c r="RTQ102" s="554"/>
      <c r="RTR102" s="554"/>
      <c r="RTS102" s="554"/>
      <c r="RTT102" s="554"/>
      <c r="RTU102" s="554"/>
      <c r="RTV102" s="554"/>
      <c r="RTW102" s="554"/>
      <c r="RTX102" s="554"/>
      <c r="RTY102" s="554"/>
      <c r="RTZ102" s="554"/>
      <c r="RUA102" s="554"/>
      <c r="RUB102" s="554"/>
      <c r="RUC102" s="554"/>
      <c r="RUD102" s="554"/>
      <c r="RUE102" s="554"/>
      <c r="RUF102" s="554"/>
      <c r="RUG102" s="554"/>
      <c r="RUH102" s="554"/>
      <c r="RUI102" s="554"/>
      <c r="RUJ102" s="554"/>
      <c r="RUK102" s="554"/>
      <c r="RUL102" s="554"/>
      <c r="RUM102" s="554"/>
      <c r="RUN102" s="554"/>
      <c r="RUO102" s="554"/>
      <c r="RUP102" s="554"/>
      <c r="RUQ102" s="554"/>
      <c r="RUR102" s="554"/>
      <c r="RUS102" s="554"/>
      <c r="RUT102" s="554"/>
      <c r="RUU102" s="554"/>
      <c r="RUV102" s="554"/>
      <c r="RUW102" s="554"/>
      <c r="RUX102" s="554"/>
      <c r="RUY102" s="554"/>
      <c r="RUZ102" s="554"/>
      <c r="RVA102" s="554"/>
      <c r="RVB102" s="554"/>
      <c r="RVC102" s="554"/>
      <c r="RVD102" s="554"/>
      <c r="RVE102" s="554"/>
      <c r="RVF102" s="554"/>
      <c r="RVG102" s="554"/>
      <c r="RVH102" s="554"/>
      <c r="RVI102" s="554"/>
      <c r="RVJ102" s="554"/>
      <c r="RVK102" s="554"/>
      <c r="RVL102" s="554"/>
      <c r="RVM102" s="554"/>
      <c r="RVN102" s="554"/>
      <c r="RVO102" s="554"/>
      <c r="RVP102" s="554"/>
      <c r="RVQ102" s="554"/>
      <c r="RVR102" s="554"/>
      <c r="RVS102" s="554"/>
      <c r="RVT102" s="554"/>
      <c r="RVU102" s="554"/>
      <c r="RVV102" s="554"/>
      <c r="RVW102" s="554"/>
      <c r="RVX102" s="554"/>
      <c r="RVY102" s="554"/>
      <c r="RVZ102" s="554"/>
      <c r="RWA102" s="554"/>
      <c r="RWB102" s="554"/>
      <c r="RWC102" s="554"/>
      <c r="RWD102" s="554"/>
      <c r="RWE102" s="554"/>
      <c r="RWF102" s="554"/>
      <c r="RWG102" s="554"/>
      <c r="RWH102" s="554"/>
      <c r="RWI102" s="554"/>
      <c r="RWJ102" s="554"/>
      <c r="RWK102" s="554"/>
      <c r="RWL102" s="554"/>
      <c r="RWM102" s="554"/>
      <c r="RWN102" s="554"/>
      <c r="RWO102" s="554"/>
      <c r="RWP102" s="554"/>
      <c r="RWQ102" s="554"/>
      <c r="RWR102" s="554"/>
      <c r="RWS102" s="554"/>
      <c r="RWT102" s="554"/>
      <c r="RWU102" s="554"/>
      <c r="RWV102" s="554"/>
      <c r="RWW102" s="554"/>
      <c r="RWX102" s="554"/>
      <c r="RWY102" s="554"/>
      <c r="RWZ102" s="554"/>
      <c r="RXA102" s="554"/>
      <c r="RXB102" s="554"/>
      <c r="RXC102" s="554"/>
      <c r="RXD102" s="554"/>
      <c r="RXE102" s="554"/>
      <c r="RXF102" s="554"/>
      <c r="RXG102" s="554"/>
      <c r="RXH102" s="554"/>
      <c r="RXI102" s="554"/>
      <c r="RXJ102" s="554"/>
      <c r="RXK102" s="554"/>
      <c r="RXL102" s="554"/>
      <c r="RXM102" s="554"/>
      <c r="RXN102" s="554"/>
      <c r="RXO102" s="554"/>
      <c r="RXP102" s="554"/>
      <c r="RXQ102" s="554"/>
      <c r="RXR102" s="554"/>
      <c r="RXS102" s="554"/>
      <c r="RXT102" s="554"/>
      <c r="RXU102" s="554"/>
      <c r="RXV102" s="554"/>
      <c r="RXW102" s="554"/>
      <c r="RXX102" s="554"/>
      <c r="RXY102" s="554"/>
      <c r="RXZ102" s="554"/>
      <c r="RYA102" s="554"/>
      <c r="RYB102" s="554"/>
      <c r="RYC102" s="554"/>
      <c r="RYD102" s="554"/>
      <c r="RYE102" s="554"/>
      <c r="RYF102" s="554"/>
      <c r="RYG102" s="554"/>
      <c r="RYH102" s="554"/>
      <c r="RYI102" s="554"/>
      <c r="RYJ102" s="554"/>
      <c r="RYK102" s="554"/>
      <c r="RYL102" s="554"/>
      <c r="RYM102" s="554"/>
      <c r="RYN102" s="554"/>
      <c r="RYO102" s="554"/>
      <c r="RYP102" s="554"/>
      <c r="RYQ102" s="554"/>
      <c r="RYR102" s="554"/>
      <c r="RYS102" s="554"/>
      <c r="RYT102" s="554"/>
      <c r="RYU102" s="554"/>
      <c r="RYV102" s="554"/>
      <c r="RYW102" s="554"/>
      <c r="RYX102" s="554"/>
      <c r="RYY102" s="554"/>
      <c r="RYZ102" s="554"/>
      <c r="RZA102" s="554"/>
      <c r="RZB102" s="554"/>
      <c r="RZC102" s="554"/>
      <c r="RZD102" s="554"/>
      <c r="RZE102" s="554"/>
      <c r="RZF102" s="554"/>
      <c r="RZG102" s="554"/>
      <c r="RZH102" s="554"/>
      <c r="RZI102" s="554"/>
      <c r="RZJ102" s="554"/>
      <c r="RZK102" s="554"/>
      <c r="RZL102" s="554"/>
      <c r="RZM102" s="554"/>
      <c r="RZN102" s="554"/>
      <c r="RZO102" s="554"/>
      <c r="RZP102" s="554"/>
      <c r="RZQ102" s="554"/>
      <c r="RZR102" s="554"/>
      <c r="RZS102" s="554"/>
      <c r="RZT102" s="554"/>
      <c r="RZU102" s="554"/>
      <c r="RZV102" s="554"/>
      <c r="RZW102" s="554"/>
      <c r="RZX102" s="554"/>
      <c r="RZY102" s="554"/>
      <c r="RZZ102" s="554"/>
      <c r="SAA102" s="554"/>
      <c r="SAB102" s="554"/>
      <c r="SAC102" s="554"/>
      <c r="SAD102" s="554"/>
      <c r="SAE102" s="554"/>
      <c r="SAF102" s="554"/>
      <c r="SAG102" s="554"/>
      <c r="SAH102" s="554"/>
      <c r="SAI102" s="554"/>
      <c r="SAJ102" s="554"/>
      <c r="SAK102" s="554"/>
      <c r="SAL102" s="554"/>
      <c r="SAM102" s="554"/>
      <c r="SAN102" s="554"/>
      <c r="SAO102" s="554"/>
      <c r="SAP102" s="554"/>
      <c r="SAQ102" s="554"/>
      <c r="SAR102" s="554"/>
      <c r="SAS102" s="554"/>
      <c r="SAT102" s="554"/>
      <c r="SAU102" s="554"/>
      <c r="SAV102" s="554"/>
      <c r="SAW102" s="554"/>
      <c r="SAX102" s="554"/>
      <c r="SAY102" s="554"/>
      <c r="SAZ102" s="554"/>
      <c r="SBA102" s="554"/>
      <c r="SBB102" s="554"/>
      <c r="SBC102" s="554"/>
      <c r="SBD102" s="554"/>
      <c r="SBE102" s="554"/>
      <c r="SBF102" s="554"/>
      <c r="SBG102" s="554"/>
      <c r="SBH102" s="554"/>
      <c r="SBI102" s="554"/>
      <c r="SBJ102" s="554"/>
      <c r="SBK102" s="554"/>
      <c r="SBL102" s="554"/>
      <c r="SBM102" s="554"/>
      <c r="SBN102" s="554"/>
      <c r="SBO102" s="554"/>
      <c r="SBP102" s="554"/>
      <c r="SBQ102" s="554"/>
      <c r="SBR102" s="554"/>
      <c r="SBS102" s="554"/>
      <c r="SBT102" s="554"/>
      <c r="SBU102" s="554"/>
      <c r="SBV102" s="554"/>
      <c r="SBW102" s="554"/>
      <c r="SBX102" s="554"/>
      <c r="SBY102" s="554"/>
      <c r="SBZ102" s="554"/>
      <c r="SCA102" s="554"/>
      <c r="SCB102" s="554"/>
      <c r="SCC102" s="554"/>
      <c r="SCD102" s="554"/>
      <c r="SCE102" s="554"/>
      <c r="SCF102" s="554"/>
      <c r="SCG102" s="554"/>
      <c r="SCH102" s="554"/>
      <c r="SCI102" s="554"/>
      <c r="SCJ102" s="554"/>
      <c r="SCK102" s="554"/>
      <c r="SCL102" s="554"/>
      <c r="SCM102" s="554"/>
      <c r="SCN102" s="554"/>
      <c r="SCO102" s="554"/>
      <c r="SCP102" s="554"/>
      <c r="SCQ102" s="554"/>
      <c r="SCR102" s="554"/>
      <c r="SCS102" s="554"/>
      <c r="SCT102" s="554"/>
      <c r="SCU102" s="554"/>
      <c r="SCV102" s="554"/>
      <c r="SCW102" s="554"/>
      <c r="SCX102" s="554"/>
      <c r="SCY102" s="554"/>
      <c r="SCZ102" s="554"/>
      <c r="SDA102" s="554"/>
      <c r="SDB102" s="554"/>
      <c r="SDC102" s="554"/>
      <c r="SDD102" s="554"/>
      <c r="SDE102" s="554"/>
      <c r="SDF102" s="554"/>
      <c r="SDG102" s="554"/>
      <c r="SDH102" s="554"/>
      <c r="SDI102" s="554"/>
      <c r="SDJ102" s="554"/>
      <c r="SDK102" s="554"/>
      <c r="SDL102" s="554"/>
      <c r="SDM102" s="554"/>
      <c r="SDN102" s="554"/>
      <c r="SDO102" s="554"/>
      <c r="SDP102" s="554"/>
      <c r="SDQ102" s="554"/>
      <c r="SDR102" s="554"/>
      <c r="SDS102" s="554"/>
      <c r="SDT102" s="554"/>
      <c r="SDU102" s="554"/>
      <c r="SDV102" s="554"/>
      <c r="SDW102" s="554"/>
      <c r="SDX102" s="554"/>
      <c r="SDY102" s="554"/>
      <c r="SDZ102" s="554"/>
      <c r="SEA102" s="554"/>
      <c r="SEB102" s="554"/>
      <c r="SEC102" s="554"/>
      <c r="SED102" s="554"/>
      <c r="SEE102" s="554"/>
      <c r="SEF102" s="554"/>
      <c r="SEG102" s="554"/>
      <c r="SEH102" s="554"/>
      <c r="SEI102" s="554"/>
      <c r="SEJ102" s="554"/>
      <c r="SEK102" s="554"/>
      <c r="SEL102" s="554"/>
      <c r="SEM102" s="554"/>
      <c r="SEN102" s="554"/>
      <c r="SEO102" s="554"/>
      <c r="SEP102" s="554"/>
      <c r="SEQ102" s="554"/>
      <c r="SER102" s="554"/>
      <c r="SES102" s="554"/>
      <c r="SET102" s="554"/>
      <c r="SEU102" s="554"/>
      <c r="SEV102" s="554"/>
      <c r="SEW102" s="554"/>
      <c r="SEX102" s="554"/>
      <c r="SEY102" s="554"/>
      <c r="SEZ102" s="554"/>
      <c r="SFA102" s="554"/>
      <c r="SFB102" s="554"/>
      <c r="SFC102" s="554"/>
      <c r="SFD102" s="554"/>
      <c r="SFE102" s="554"/>
      <c r="SFF102" s="554"/>
      <c r="SFG102" s="554"/>
      <c r="SFH102" s="554"/>
      <c r="SFI102" s="554"/>
      <c r="SFJ102" s="554"/>
      <c r="SFK102" s="554"/>
      <c r="SFL102" s="554"/>
      <c r="SFM102" s="554"/>
      <c r="SFN102" s="554"/>
      <c r="SFO102" s="554"/>
      <c r="SFP102" s="554"/>
      <c r="SFQ102" s="554"/>
      <c r="SFR102" s="554"/>
      <c r="SFS102" s="554"/>
      <c r="SFT102" s="554"/>
      <c r="SFU102" s="554"/>
      <c r="SFV102" s="554"/>
      <c r="SFW102" s="554"/>
      <c r="SFX102" s="554"/>
      <c r="SFY102" s="554"/>
      <c r="SFZ102" s="554"/>
      <c r="SGA102" s="554"/>
      <c r="SGB102" s="554"/>
      <c r="SGC102" s="554"/>
      <c r="SGD102" s="554"/>
      <c r="SGE102" s="554"/>
      <c r="SGF102" s="554"/>
      <c r="SGG102" s="554"/>
      <c r="SGH102" s="554"/>
      <c r="SGI102" s="554"/>
      <c r="SGJ102" s="554"/>
      <c r="SGK102" s="554"/>
      <c r="SGL102" s="554"/>
      <c r="SGM102" s="554"/>
      <c r="SGN102" s="554"/>
      <c r="SGO102" s="554"/>
      <c r="SGP102" s="554"/>
      <c r="SGQ102" s="554"/>
      <c r="SGR102" s="554"/>
      <c r="SGS102" s="554"/>
      <c r="SGT102" s="554"/>
      <c r="SGU102" s="554"/>
      <c r="SGV102" s="554"/>
      <c r="SGW102" s="554"/>
      <c r="SGX102" s="554"/>
      <c r="SGY102" s="554"/>
      <c r="SGZ102" s="554"/>
      <c r="SHA102" s="554"/>
      <c r="SHB102" s="554"/>
      <c r="SHC102" s="554"/>
      <c r="SHD102" s="554"/>
      <c r="SHE102" s="554"/>
      <c r="SHF102" s="554"/>
      <c r="SHG102" s="554"/>
      <c r="SHH102" s="554"/>
      <c r="SHI102" s="554"/>
      <c r="SHJ102" s="554"/>
      <c r="SHK102" s="554"/>
      <c r="SHL102" s="554"/>
      <c r="SHM102" s="554"/>
      <c r="SHN102" s="554"/>
      <c r="SHO102" s="554"/>
      <c r="SHP102" s="554"/>
      <c r="SHQ102" s="554"/>
      <c r="SHR102" s="554"/>
      <c r="SHS102" s="554"/>
      <c r="SHT102" s="554"/>
      <c r="SHU102" s="554"/>
      <c r="SHV102" s="554"/>
      <c r="SHW102" s="554"/>
      <c r="SHX102" s="554"/>
      <c r="SHY102" s="554"/>
      <c r="SHZ102" s="554"/>
      <c r="SIA102" s="554"/>
      <c r="SIB102" s="554"/>
      <c r="SIC102" s="554"/>
      <c r="SID102" s="554"/>
      <c r="SIE102" s="554"/>
      <c r="SIF102" s="554"/>
      <c r="SIG102" s="554"/>
      <c r="SIH102" s="554"/>
      <c r="SII102" s="554"/>
      <c r="SIJ102" s="554"/>
      <c r="SIK102" s="554"/>
      <c r="SIL102" s="554"/>
      <c r="SIM102" s="554"/>
      <c r="SIN102" s="554"/>
      <c r="SIO102" s="554"/>
      <c r="SIP102" s="554"/>
      <c r="SIQ102" s="554"/>
      <c r="SIR102" s="554"/>
      <c r="SIS102" s="554"/>
      <c r="SIT102" s="554"/>
      <c r="SIU102" s="554"/>
      <c r="SIV102" s="554"/>
      <c r="SIW102" s="554"/>
      <c r="SIX102" s="554"/>
      <c r="SIY102" s="554"/>
      <c r="SIZ102" s="554"/>
      <c r="SJA102" s="554"/>
      <c r="SJB102" s="554"/>
      <c r="SJC102" s="554"/>
      <c r="SJD102" s="554"/>
      <c r="SJE102" s="554"/>
      <c r="SJF102" s="554"/>
      <c r="SJG102" s="554"/>
      <c r="SJH102" s="554"/>
      <c r="SJI102" s="554"/>
      <c r="SJJ102" s="554"/>
      <c r="SJK102" s="554"/>
      <c r="SJL102" s="554"/>
      <c r="SJM102" s="554"/>
      <c r="SJN102" s="554"/>
      <c r="SJO102" s="554"/>
      <c r="SJP102" s="554"/>
      <c r="SJQ102" s="554"/>
      <c r="SJR102" s="554"/>
      <c r="SJS102" s="554"/>
      <c r="SJT102" s="554"/>
      <c r="SJU102" s="554"/>
      <c r="SJV102" s="554"/>
      <c r="SJW102" s="554"/>
      <c r="SJX102" s="554"/>
      <c r="SJY102" s="554"/>
      <c r="SJZ102" s="554"/>
      <c r="SKA102" s="554"/>
      <c r="SKB102" s="554"/>
      <c r="SKC102" s="554"/>
      <c r="SKD102" s="554"/>
      <c r="SKE102" s="554"/>
      <c r="SKF102" s="554"/>
      <c r="SKG102" s="554"/>
      <c r="SKH102" s="554"/>
      <c r="SKI102" s="554"/>
      <c r="SKJ102" s="554"/>
      <c r="SKK102" s="554"/>
      <c r="SKL102" s="554"/>
      <c r="SKM102" s="554"/>
      <c r="SKN102" s="554"/>
      <c r="SKO102" s="554"/>
      <c r="SKP102" s="554"/>
      <c r="SKQ102" s="554"/>
      <c r="SKR102" s="554"/>
      <c r="SKS102" s="554"/>
      <c r="SKT102" s="554"/>
      <c r="SKU102" s="554"/>
      <c r="SKV102" s="554"/>
      <c r="SKW102" s="554"/>
      <c r="SKX102" s="554"/>
      <c r="SKY102" s="554"/>
      <c r="SKZ102" s="554"/>
      <c r="SLA102" s="554"/>
      <c r="SLB102" s="554"/>
      <c r="SLC102" s="554"/>
      <c r="SLD102" s="554"/>
      <c r="SLE102" s="554"/>
      <c r="SLF102" s="554"/>
      <c r="SLG102" s="554"/>
      <c r="SLH102" s="554"/>
      <c r="SLI102" s="554"/>
      <c r="SLJ102" s="554"/>
      <c r="SLK102" s="554"/>
      <c r="SLL102" s="554"/>
      <c r="SLM102" s="554"/>
      <c r="SLN102" s="554"/>
      <c r="SLO102" s="554"/>
      <c r="SLP102" s="554"/>
      <c r="SLQ102" s="554"/>
      <c r="SLR102" s="554"/>
      <c r="SLS102" s="554"/>
      <c r="SLT102" s="554"/>
      <c r="SLU102" s="554"/>
      <c r="SLV102" s="554"/>
      <c r="SLW102" s="554"/>
      <c r="SLX102" s="554"/>
      <c r="SLY102" s="554"/>
      <c r="SLZ102" s="554"/>
      <c r="SMA102" s="554"/>
      <c r="SMB102" s="554"/>
      <c r="SMC102" s="554"/>
      <c r="SMD102" s="554"/>
      <c r="SME102" s="554"/>
      <c r="SMF102" s="554"/>
      <c r="SMG102" s="554"/>
      <c r="SMH102" s="554"/>
      <c r="SMI102" s="554"/>
      <c r="SMJ102" s="554"/>
      <c r="SMK102" s="554"/>
      <c r="SML102" s="554"/>
      <c r="SMM102" s="554"/>
      <c r="SMN102" s="554"/>
      <c r="SMO102" s="554"/>
      <c r="SMP102" s="554"/>
      <c r="SMQ102" s="554"/>
      <c r="SMR102" s="554"/>
      <c r="SMS102" s="554"/>
      <c r="SMT102" s="554"/>
      <c r="SMU102" s="554"/>
      <c r="SMV102" s="554"/>
      <c r="SMW102" s="554"/>
      <c r="SMX102" s="554"/>
      <c r="SMY102" s="554"/>
      <c r="SMZ102" s="554"/>
      <c r="SNA102" s="554"/>
      <c r="SNB102" s="554"/>
      <c r="SNC102" s="554"/>
      <c r="SND102" s="554"/>
      <c r="SNE102" s="554"/>
      <c r="SNF102" s="554"/>
      <c r="SNG102" s="554"/>
      <c r="SNH102" s="554"/>
      <c r="SNI102" s="554"/>
      <c r="SNJ102" s="554"/>
      <c r="SNK102" s="554"/>
      <c r="SNL102" s="554"/>
      <c r="SNM102" s="554"/>
      <c r="SNN102" s="554"/>
      <c r="SNO102" s="554"/>
      <c r="SNP102" s="554"/>
      <c r="SNQ102" s="554"/>
      <c r="SNR102" s="554"/>
      <c r="SNS102" s="554"/>
      <c r="SNT102" s="554"/>
      <c r="SNU102" s="554"/>
      <c r="SNV102" s="554"/>
      <c r="SNW102" s="554"/>
      <c r="SNX102" s="554"/>
      <c r="SNY102" s="554"/>
      <c r="SNZ102" s="554"/>
      <c r="SOA102" s="554"/>
      <c r="SOB102" s="554"/>
      <c r="SOC102" s="554"/>
      <c r="SOD102" s="554"/>
      <c r="SOE102" s="554"/>
      <c r="SOF102" s="554"/>
      <c r="SOG102" s="554"/>
      <c r="SOH102" s="554"/>
      <c r="SOI102" s="554"/>
      <c r="SOJ102" s="554"/>
      <c r="SOK102" s="554"/>
      <c r="SOL102" s="554"/>
      <c r="SOM102" s="554"/>
      <c r="SON102" s="554"/>
      <c r="SOO102" s="554"/>
      <c r="SOP102" s="554"/>
      <c r="SOQ102" s="554"/>
      <c r="SOR102" s="554"/>
      <c r="SOS102" s="554"/>
      <c r="SOT102" s="554"/>
      <c r="SOU102" s="554"/>
      <c r="SOV102" s="554"/>
      <c r="SOW102" s="554"/>
      <c r="SOX102" s="554"/>
      <c r="SOY102" s="554"/>
      <c r="SOZ102" s="554"/>
      <c r="SPA102" s="554"/>
      <c r="SPB102" s="554"/>
      <c r="SPC102" s="554"/>
      <c r="SPD102" s="554"/>
      <c r="SPE102" s="554"/>
      <c r="SPF102" s="554"/>
      <c r="SPG102" s="554"/>
      <c r="SPH102" s="554"/>
      <c r="SPI102" s="554"/>
      <c r="SPJ102" s="554"/>
      <c r="SPK102" s="554"/>
      <c r="SPL102" s="554"/>
      <c r="SPM102" s="554"/>
      <c r="SPN102" s="554"/>
      <c r="SPO102" s="554"/>
      <c r="SPP102" s="554"/>
      <c r="SPQ102" s="554"/>
      <c r="SPR102" s="554"/>
      <c r="SPS102" s="554"/>
      <c r="SPT102" s="554"/>
      <c r="SPU102" s="554"/>
      <c r="SPV102" s="554"/>
      <c r="SPW102" s="554"/>
      <c r="SPX102" s="554"/>
      <c r="SPY102" s="554"/>
      <c r="SPZ102" s="554"/>
      <c r="SQA102" s="554"/>
      <c r="SQB102" s="554"/>
      <c r="SQC102" s="554"/>
      <c r="SQD102" s="554"/>
      <c r="SQE102" s="554"/>
      <c r="SQF102" s="554"/>
      <c r="SQG102" s="554"/>
      <c r="SQH102" s="554"/>
      <c r="SQI102" s="554"/>
      <c r="SQJ102" s="554"/>
      <c r="SQK102" s="554"/>
      <c r="SQL102" s="554"/>
      <c r="SQM102" s="554"/>
      <c r="SQN102" s="554"/>
      <c r="SQO102" s="554"/>
      <c r="SQP102" s="554"/>
      <c r="SQQ102" s="554"/>
      <c r="SQR102" s="554"/>
      <c r="SQS102" s="554"/>
      <c r="SQT102" s="554"/>
      <c r="SQU102" s="554"/>
      <c r="SQV102" s="554"/>
      <c r="SQW102" s="554"/>
      <c r="SQX102" s="554"/>
      <c r="SQY102" s="554"/>
      <c r="SQZ102" s="554"/>
      <c r="SRA102" s="554"/>
      <c r="SRB102" s="554"/>
      <c r="SRC102" s="554"/>
      <c r="SRD102" s="554"/>
      <c r="SRE102" s="554"/>
      <c r="SRF102" s="554"/>
      <c r="SRG102" s="554"/>
      <c r="SRH102" s="554"/>
      <c r="SRI102" s="554"/>
      <c r="SRJ102" s="554"/>
      <c r="SRK102" s="554"/>
      <c r="SRL102" s="554"/>
      <c r="SRM102" s="554"/>
      <c r="SRN102" s="554"/>
      <c r="SRO102" s="554"/>
      <c r="SRP102" s="554"/>
      <c r="SRQ102" s="554"/>
      <c r="SRR102" s="554"/>
      <c r="SRS102" s="554"/>
      <c r="SRT102" s="554"/>
      <c r="SRU102" s="554"/>
      <c r="SRV102" s="554"/>
      <c r="SRW102" s="554"/>
      <c r="SRX102" s="554"/>
      <c r="SRY102" s="554"/>
      <c r="SRZ102" s="554"/>
      <c r="SSA102" s="554"/>
      <c r="SSB102" s="554"/>
      <c r="SSC102" s="554"/>
      <c r="SSD102" s="554"/>
      <c r="SSE102" s="554"/>
      <c r="SSF102" s="554"/>
      <c r="SSG102" s="554"/>
      <c r="SSH102" s="554"/>
      <c r="SSI102" s="554"/>
      <c r="SSJ102" s="554"/>
      <c r="SSK102" s="554"/>
      <c r="SSL102" s="554"/>
      <c r="SSM102" s="554"/>
      <c r="SSN102" s="554"/>
      <c r="SSO102" s="554"/>
      <c r="SSP102" s="554"/>
      <c r="SSQ102" s="554"/>
      <c r="SSR102" s="554"/>
      <c r="SSS102" s="554"/>
      <c r="SST102" s="554"/>
      <c r="SSU102" s="554"/>
      <c r="SSV102" s="554"/>
      <c r="SSW102" s="554"/>
      <c r="SSX102" s="554"/>
      <c r="SSY102" s="554"/>
      <c r="SSZ102" s="554"/>
      <c r="STA102" s="554"/>
      <c r="STB102" s="554"/>
      <c r="STC102" s="554"/>
      <c r="STD102" s="554"/>
      <c r="STE102" s="554"/>
      <c r="STF102" s="554"/>
      <c r="STG102" s="554"/>
      <c r="STH102" s="554"/>
      <c r="STI102" s="554"/>
      <c r="STJ102" s="554"/>
      <c r="STK102" s="554"/>
      <c r="STL102" s="554"/>
      <c r="STM102" s="554"/>
      <c r="STN102" s="554"/>
      <c r="STO102" s="554"/>
      <c r="STP102" s="554"/>
      <c r="STQ102" s="554"/>
      <c r="STR102" s="554"/>
      <c r="STS102" s="554"/>
      <c r="STT102" s="554"/>
      <c r="STU102" s="554"/>
      <c r="STV102" s="554"/>
      <c r="STW102" s="554"/>
      <c r="STX102" s="554"/>
      <c r="STY102" s="554"/>
      <c r="STZ102" s="554"/>
      <c r="SUA102" s="554"/>
      <c r="SUB102" s="554"/>
      <c r="SUC102" s="554"/>
      <c r="SUD102" s="554"/>
      <c r="SUE102" s="554"/>
      <c r="SUF102" s="554"/>
      <c r="SUG102" s="554"/>
      <c r="SUH102" s="554"/>
      <c r="SUI102" s="554"/>
      <c r="SUJ102" s="554"/>
      <c r="SUK102" s="554"/>
      <c r="SUL102" s="554"/>
      <c r="SUM102" s="554"/>
      <c r="SUN102" s="554"/>
      <c r="SUO102" s="554"/>
      <c r="SUP102" s="554"/>
      <c r="SUQ102" s="554"/>
      <c r="SUR102" s="554"/>
      <c r="SUS102" s="554"/>
      <c r="SUT102" s="554"/>
      <c r="SUU102" s="554"/>
      <c r="SUV102" s="554"/>
      <c r="SUW102" s="554"/>
      <c r="SUX102" s="554"/>
      <c r="SUY102" s="554"/>
      <c r="SUZ102" s="554"/>
      <c r="SVA102" s="554"/>
      <c r="SVB102" s="554"/>
      <c r="SVC102" s="554"/>
      <c r="SVD102" s="554"/>
      <c r="SVE102" s="554"/>
      <c r="SVF102" s="554"/>
      <c r="SVG102" s="554"/>
      <c r="SVH102" s="554"/>
      <c r="SVI102" s="554"/>
      <c r="SVJ102" s="554"/>
      <c r="SVK102" s="554"/>
      <c r="SVL102" s="554"/>
      <c r="SVM102" s="554"/>
      <c r="SVN102" s="554"/>
      <c r="SVO102" s="554"/>
      <c r="SVP102" s="554"/>
      <c r="SVQ102" s="554"/>
      <c r="SVR102" s="554"/>
      <c r="SVS102" s="554"/>
      <c r="SVT102" s="554"/>
      <c r="SVU102" s="554"/>
      <c r="SVV102" s="554"/>
      <c r="SVW102" s="554"/>
      <c r="SVX102" s="554"/>
      <c r="SVY102" s="554"/>
      <c r="SVZ102" s="554"/>
      <c r="SWA102" s="554"/>
      <c r="SWB102" s="554"/>
      <c r="SWC102" s="554"/>
      <c r="SWD102" s="554"/>
      <c r="SWE102" s="554"/>
      <c r="SWF102" s="554"/>
      <c r="SWG102" s="554"/>
      <c r="SWH102" s="554"/>
      <c r="SWI102" s="554"/>
      <c r="SWJ102" s="554"/>
      <c r="SWK102" s="554"/>
      <c r="SWL102" s="554"/>
      <c r="SWM102" s="554"/>
      <c r="SWN102" s="554"/>
      <c r="SWO102" s="554"/>
      <c r="SWP102" s="554"/>
      <c r="SWQ102" s="554"/>
      <c r="SWR102" s="554"/>
      <c r="SWS102" s="554"/>
      <c r="SWT102" s="554"/>
      <c r="SWU102" s="554"/>
      <c r="SWV102" s="554"/>
      <c r="SWW102" s="554"/>
      <c r="SWX102" s="554"/>
      <c r="SWY102" s="554"/>
      <c r="SWZ102" s="554"/>
      <c r="SXA102" s="554"/>
      <c r="SXB102" s="554"/>
      <c r="SXC102" s="554"/>
      <c r="SXD102" s="554"/>
      <c r="SXE102" s="554"/>
      <c r="SXF102" s="554"/>
      <c r="SXG102" s="554"/>
      <c r="SXH102" s="554"/>
      <c r="SXI102" s="554"/>
      <c r="SXJ102" s="554"/>
      <c r="SXK102" s="554"/>
      <c r="SXL102" s="554"/>
      <c r="SXM102" s="554"/>
      <c r="SXN102" s="554"/>
      <c r="SXO102" s="554"/>
      <c r="SXP102" s="554"/>
      <c r="SXQ102" s="554"/>
      <c r="SXR102" s="554"/>
      <c r="SXS102" s="554"/>
      <c r="SXT102" s="554"/>
      <c r="SXU102" s="554"/>
      <c r="SXV102" s="554"/>
      <c r="SXW102" s="554"/>
      <c r="SXX102" s="554"/>
      <c r="SXY102" s="554"/>
      <c r="SXZ102" s="554"/>
      <c r="SYA102" s="554"/>
      <c r="SYB102" s="554"/>
      <c r="SYC102" s="554"/>
      <c r="SYD102" s="554"/>
      <c r="SYE102" s="554"/>
      <c r="SYF102" s="554"/>
      <c r="SYG102" s="554"/>
      <c r="SYH102" s="554"/>
      <c r="SYI102" s="554"/>
      <c r="SYJ102" s="554"/>
      <c r="SYK102" s="554"/>
      <c r="SYL102" s="554"/>
      <c r="SYM102" s="554"/>
      <c r="SYN102" s="554"/>
      <c r="SYO102" s="554"/>
      <c r="SYP102" s="554"/>
      <c r="SYQ102" s="554"/>
      <c r="SYR102" s="554"/>
      <c r="SYS102" s="554"/>
      <c r="SYT102" s="554"/>
      <c r="SYU102" s="554"/>
      <c r="SYV102" s="554"/>
      <c r="SYW102" s="554"/>
      <c r="SYX102" s="554"/>
      <c r="SYY102" s="554"/>
      <c r="SYZ102" s="554"/>
      <c r="SZA102" s="554"/>
      <c r="SZB102" s="554"/>
      <c r="SZC102" s="554"/>
      <c r="SZD102" s="554"/>
      <c r="SZE102" s="554"/>
      <c r="SZF102" s="554"/>
      <c r="SZG102" s="554"/>
      <c r="SZH102" s="554"/>
      <c r="SZI102" s="554"/>
      <c r="SZJ102" s="554"/>
      <c r="SZK102" s="554"/>
      <c r="SZL102" s="554"/>
      <c r="SZM102" s="554"/>
      <c r="SZN102" s="554"/>
      <c r="SZO102" s="554"/>
      <c r="SZP102" s="554"/>
      <c r="SZQ102" s="554"/>
      <c r="SZR102" s="554"/>
      <c r="SZS102" s="554"/>
      <c r="SZT102" s="554"/>
      <c r="SZU102" s="554"/>
      <c r="SZV102" s="554"/>
      <c r="SZW102" s="554"/>
      <c r="SZX102" s="554"/>
      <c r="SZY102" s="554"/>
      <c r="SZZ102" s="554"/>
      <c r="TAA102" s="554"/>
      <c r="TAB102" s="554"/>
      <c r="TAC102" s="554"/>
      <c r="TAD102" s="554"/>
      <c r="TAE102" s="554"/>
      <c r="TAF102" s="554"/>
      <c r="TAG102" s="554"/>
      <c r="TAH102" s="554"/>
      <c r="TAI102" s="554"/>
      <c r="TAJ102" s="554"/>
      <c r="TAK102" s="554"/>
      <c r="TAL102" s="554"/>
      <c r="TAM102" s="554"/>
      <c r="TAN102" s="554"/>
      <c r="TAO102" s="554"/>
      <c r="TAP102" s="554"/>
      <c r="TAQ102" s="554"/>
      <c r="TAR102" s="554"/>
      <c r="TAS102" s="554"/>
      <c r="TAT102" s="554"/>
      <c r="TAU102" s="554"/>
      <c r="TAV102" s="554"/>
      <c r="TAW102" s="554"/>
      <c r="TAX102" s="554"/>
      <c r="TAY102" s="554"/>
      <c r="TAZ102" s="554"/>
      <c r="TBA102" s="554"/>
      <c r="TBB102" s="554"/>
      <c r="TBC102" s="554"/>
      <c r="TBD102" s="554"/>
      <c r="TBE102" s="554"/>
      <c r="TBF102" s="554"/>
      <c r="TBG102" s="554"/>
      <c r="TBH102" s="554"/>
      <c r="TBI102" s="554"/>
      <c r="TBJ102" s="554"/>
      <c r="TBK102" s="554"/>
      <c r="TBL102" s="554"/>
      <c r="TBM102" s="554"/>
      <c r="TBN102" s="554"/>
      <c r="TBO102" s="554"/>
      <c r="TBP102" s="554"/>
      <c r="TBQ102" s="554"/>
      <c r="TBR102" s="554"/>
      <c r="TBS102" s="554"/>
      <c r="TBT102" s="554"/>
      <c r="TBU102" s="554"/>
      <c r="TBV102" s="554"/>
      <c r="TBW102" s="554"/>
      <c r="TBX102" s="554"/>
      <c r="TBY102" s="554"/>
      <c r="TBZ102" s="554"/>
      <c r="TCA102" s="554"/>
      <c r="TCB102" s="554"/>
      <c r="TCC102" s="554"/>
      <c r="TCD102" s="554"/>
      <c r="TCE102" s="554"/>
      <c r="TCF102" s="554"/>
      <c r="TCG102" s="554"/>
      <c r="TCH102" s="554"/>
      <c r="TCI102" s="554"/>
      <c r="TCJ102" s="554"/>
      <c r="TCK102" s="554"/>
      <c r="TCL102" s="554"/>
      <c r="TCM102" s="554"/>
      <c r="TCN102" s="554"/>
      <c r="TCO102" s="554"/>
      <c r="TCP102" s="554"/>
      <c r="TCQ102" s="554"/>
      <c r="TCR102" s="554"/>
      <c r="TCS102" s="554"/>
      <c r="TCT102" s="554"/>
      <c r="TCU102" s="554"/>
      <c r="TCV102" s="554"/>
      <c r="TCW102" s="554"/>
      <c r="TCX102" s="554"/>
      <c r="TCY102" s="554"/>
      <c r="TCZ102" s="554"/>
      <c r="TDA102" s="554"/>
      <c r="TDB102" s="554"/>
      <c r="TDC102" s="554"/>
      <c r="TDD102" s="554"/>
      <c r="TDE102" s="554"/>
      <c r="TDF102" s="554"/>
      <c r="TDG102" s="554"/>
      <c r="TDH102" s="554"/>
      <c r="TDI102" s="554"/>
      <c r="TDJ102" s="554"/>
      <c r="TDK102" s="554"/>
      <c r="TDL102" s="554"/>
      <c r="TDM102" s="554"/>
      <c r="TDN102" s="554"/>
      <c r="TDO102" s="554"/>
      <c r="TDP102" s="554"/>
      <c r="TDQ102" s="554"/>
      <c r="TDR102" s="554"/>
      <c r="TDS102" s="554"/>
      <c r="TDT102" s="554"/>
      <c r="TDU102" s="554"/>
      <c r="TDV102" s="554"/>
      <c r="TDW102" s="554"/>
      <c r="TDX102" s="554"/>
      <c r="TDY102" s="554"/>
      <c r="TDZ102" s="554"/>
      <c r="TEA102" s="554"/>
      <c r="TEB102" s="554"/>
      <c r="TEC102" s="554"/>
      <c r="TED102" s="554"/>
      <c r="TEE102" s="554"/>
      <c r="TEF102" s="554"/>
      <c r="TEG102" s="554"/>
      <c r="TEH102" s="554"/>
      <c r="TEI102" s="554"/>
      <c r="TEJ102" s="554"/>
      <c r="TEK102" s="554"/>
      <c r="TEL102" s="554"/>
      <c r="TEM102" s="554"/>
      <c r="TEN102" s="554"/>
      <c r="TEO102" s="554"/>
      <c r="TEP102" s="554"/>
      <c r="TEQ102" s="554"/>
      <c r="TER102" s="554"/>
      <c r="TES102" s="554"/>
      <c r="TET102" s="554"/>
      <c r="TEU102" s="554"/>
      <c r="TEV102" s="554"/>
      <c r="TEW102" s="554"/>
      <c r="TEX102" s="554"/>
      <c r="TEY102" s="554"/>
      <c r="TEZ102" s="554"/>
      <c r="TFA102" s="554"/>
      <c r="TFB102" s="554"/>
      <c r="TFC102" s="554"/>
      <c r="TFD102" s="554"/>
      <c r="TFE102" s="554"/>
      <c r="TFF102" s="554"/>
      <c r="TFG102" s="554"/>
      <c r="TFH102" s="554"/>
      <c r="TFI102" s="554"/>
      <c r="TFJ102" s="554"/>
      <c r="TFK102" s="554"/>
      <c r="TFL102" s="554"/>
      <c r="TFM102" s="554"/>
      <c r="TFN102" s="554"/>
      <c r="TFO102" s="554"/>
      <c r="TFP102" s="554"/>
      <c r="TFQ102" s="554"/>
      <c r="TFR102" s="554"/>
      <c r="TFS102" s="554"/>
      <c r="TFT102" s="554"/>
      <c r="TFU102" s="554"/>
      <c r="TFV102" s="554"/>
      <c r="TFW102" s="554"/>
      <c r="TFX102" s="554"/>
      <c r="TFY102" s="554"/>
      <c r="TFZ102" s="554"/>
      <c r="TGA102" s="554"/>
      <c r="TGB102" s="554"/>
      <c r="TGC102" s="554"/>
      <c r="TGD102" s="554"/>
      <c r="TGE102" s="554"/>
      <c r="TGF102" s="554"/>
      <c r="TGG102" s="554"/>
      <c r="TGH102" s="554"/>
      <c r="TGI102" s="554"/>
      <c r="TGJ102" s="554"/>
      <c r="TGK102" s="554"/>
      <c r="TGL102" s="554"/>
      <c r="TGM102" s="554"/>
      <c r="TGN102" s="554"/>
      <c r="TGO102" s="554"/>
      <c r="TGP102" s="554"/>
      <c r="TGQ102" s="554"/>
      <c r="TGR102" s="554"/>
      <c r="TGS102" s="554"/>
      <c r="TGT102" s="554"/>
      <c r="TGU102" s="554"/>
      <c r="TGV102" s="554"/>
      <c r="TGW102" s="554"/>
      <c r="TGX102" s="554"/>
      <c r="TGY102" s="554"/>
      <c r="TGZ102" s="554"/>
      <c r="THA102" s="554"/>
      <c r="THB102" s="554"/>
      <c r="THC102" s="554"/>
      <c r="THD102" s="554"/>
      <c r="THE102" s="554"/>
      <c r="THF102" s="554"/>
      <c r="THG102" s="554"/>
      <c r="THH102" s="554"/>
      <c r="THI102" s="554"/>
      <c r="THJ102" s="554"/>
      <c r="THK102" s="554"/>
      <c r="THL102" s="554"/>
      <c r="THM102" s="554"/>
      <c r="THN102" s="554"/>
      <c r="THO102" s="554"/>
      <c r="THP102" s="554"/>
      <c r="THQ102" s="554"/>
      <c r="THR102" s="554"/>
      <c r="THS102" s="554"/>
      <c r="THT102" s="554"/>
      <c r="THU102" s="554"/>
      <c r="THV102" s="554"/>
      <c r="THW102" s="554"/>
      <c r="THX102" s="554"/>
      <c r="THY102" s="554"/>
      <c r="THZ102" s="554"/>
      <c r="TIA102" s="554"/>
      <c r="TIB102" s="554"/>
      <c r="TIC102" s="554"/>
      <c r="TID102" s="554"/>
      <c r="TIE102" s="554"/>
      <c r="TIF102" s="554"/>
      <c r="TIG102" s="554"/>
      <c r="TIH102" s="554"/>
      <c r="TII102" s="554"/>
      <c r="TIJ102" s="554"/>
      <c r="TIK102" s="554"/>
      <c r="TIL102" s="554"/>
      <c r="TIM102" s="554"/>
      <c r="TIN102" s="554"/>
      <c r="TIO102" s="554"/>
      <c r="TIP102" s="554"/>
      <c r="TIQ102" s="554"/>
      <c r="TIR102" s="554"/>
      <c r="TIS102" s="554"/>
      <c r="TIT102" s="554"/>
      <c r="TIU102" s="554"/>
      <c r="TIV102" s="554"/>
      <c r="TIW102" s="554"/>
      <c r="TIX102" s="554"/>
      <c r="TIY102" s="554"/>
      <c r="TIZ102" s="554"/>
      <c r="TJA102" s="554"/>
      <c r="TJB102" s="554"/>
      <c r="TJC102" s="554"/>
      <c r="TJD102" s="554"/>
      <c r="TJE102" s="554"/>
      <c r="TJF102" s="554"/>
      <c r="TJG102" s="554"/>
      <c r="TJH102" s="554"/>
      <c r="TJI102" s="554"/>
      <c r="TJJ102" s="554"/>
      <c r="TJK102" s="554"/>
      <c r="TJL102" s="554"/>
      <c r="TJM102" s="554"/>
      <c r="TJN102" s="554"/>
      <c r="TJO102" s="554"/>
      <c r="TJP102" s="554"/>
      <c r="TJQ102" s="554"/>
      <c r="TJR102" s="554"/>
      <c r="TJS102" s="554"/>
      <c r="TJT102" s="554"/>
      <c r="TJU102" s="554"/>
      <c r="TJV102" s="554"/>
      <c r="TJW102" s="554"/>
      <c r="TJX102" s="554"/>
      <c r="TJY102" s="554"/>
      <c r="TJZ102" s="554"/>
      <c r="TKA102" s="554"/>
      <c r="TKB102" s="554"/>
      <c r="TKC102" s="554"/>
      <c r="TKD102" s="554"/>
      <c r="TKE102" s="554"/>
      <c r="TKF102" s="554"/>
      <c r="TKG102" s="554"/>
      <c r="TKH102" s="554"/>
      <c r="TKI102" s="554"/>
      <c r="TKJ102" s="554"/>
      <c r="TKK102" s="554"/>
      <c r="TKL102" s="554"/>
      <c r="TKM102" s="554"/>
      <c r="TKN102" s="554"/>
      <c r="TKO102" s="554"/>
      <c r="TKP102" s="554"/>
      <c r="TKQ102" s="554"/>
      <c r="TKR102" s="554"/>
      <c r="TKS102" s="554"/>
      <c r="TKT102" s="554"/>
      <c r="TKU102" s="554"/>
      <c r="TKV102" s="554"/>
      <c r="TKW102" s="554"/>
      <c r="TKX102" s="554"/>
      <c r="TKY102" s="554"/>
      <c r="TKZ102" s="554"/>
      <c r="TLA102" s="554"/>
      <c r="TLB102" s="554"/>
      <c r="TLC102" s="554"/>
      <c r="TLD102" s="554"/>
      <c r="TLE102" s="554"/>
      <c r="TLF102" s="554"/>
      <c r="TLG102" s="554"/>
      <c r="TLH102" s="554"/>
      <c r="TLI102" s="554"/>
      <c r="TLJ102" s="554"/>
      <c r="TLK102" s="554"/>
      <c r="TLL102" s="554"/>
      <c r="TLM102" s="554"/>
      <c r="TLN102" s="554"/>
      <c r="TLO102" s="554"/>
      <c r="TLP102" s="554"/>
      <c r="TLQ102" s="554"/>
      <c r="TLR102" s="554"/>
      <c r="TLS102" s="554"/>
      <c r="TLT102" s="554"/>
      <c r="TLU102" s="554"/>
      <c r="TLV102" s="554"/>
      <c r="TLW102" s="554"/>
      <c r="TLX102" s="554"/>
      <c r="TLY102" s="554"/>
      <c r="TLZ102" s="554"/>
      <c r="TMA102" s="554"/>
      <c r="TMB102" s="554"/>
      <c r="TMC102" s="554"/>
      <c r="TMD102" s="554"/>
      <c r="TME102" s="554"/>
      <c r="TMF102" s="554"/>
      <c r="TMG102" s="554"/>
      <c r="TMH102" s="554"/>
      <c r="TMI102" s="554"/>
      <c r="TMJ102" s="554"/>
      <c r="TMK102" s="554"/>
      <c r="TML102" s="554"/>
      <c r="TMM102" s="554"/>
      <c r="TMN102" s="554"/>
      <c r="TMO102" s="554"/>
      <c r="TMP102" s="554"/>
      <c r="TMQ102" s="554"/>
      <c r="TMR102" s="554"/>
      <c r="TMS102" s="554"/>
      <c r="TMT102" s="554"/>
      <c r="TMU102" s="554"/>
      <c r="TMV102" s="554"/>
      <c r="TMW102" s="554"/>
      <c r="TMX102" s="554"/>
      <c r="TMY102" s="554"/>
      <c r="TMZ102" s="554"/>
      <c r="TNA102" s="554"/>
      <c r="TNB102" s="554"/>
      <c r="TNC102" s="554"/>
      <c r="TND102" s="554"/>
      <c r="TNE102" s="554"/>
      <c r="TNF102" s="554"/>
      <c r="TNG102" s="554"/>
      <c r="TNH102" s="554"/>
      <c r="TNI102" s="554"/>
      <c r="TNJ102" s="554"/>
      <c r="TNK102" s="554"/>
      <c r="TNL102" s="554"/>
      <c r="TNM102" s="554"/>
      <c r="TNN102" s="554"/>
      <c r="TNO102" s="554"/>
      <c r="TNP102" s="554"/>
      <c r="TNQ102" s="554"/>
      <c r="TNR102" s="554"/>
      <c r="TNS102" s="554"/>
      <c r="TNT102" s="554"/>
      <c r="TNU102" s="554"/>
      <c r="TNV102" s="554"/>
      <c r="TNW102" s="554"/>
      <c r="TNX102" s="554"/>
      <c r="TNY102" s="554"/>
      <c r="TNZ102" s="554"/>
      <c r="TOA102" s="554"/>
      <c r="TOB102" s="554"/>
      <c r="TOC102" s="554"/>
      <c r="TOD102" s="554"/>
      <c r="TOE102" s="554"/>
      <c r="TOF102" s="554"/>
      <c r="TOG102" s="554"/>
      <c r="TOH102" s="554"/>
      <c r="TOI102" s="554"/>
      <c r="TOJ102" s="554"/>
      <c r="TOK102" s="554"/>
      <c r="TOL102" s="554"/>
      <c r="TOM102" s="554"/>
      <c r="TON102" s="554"/>
      <c r="TOO102" s="554"/>
      <c r="TOP102" s="554"/>
      <c r="TOQ102" s="554"/>
      <c r="TOR102" s="554"/>
      <c r="TOS102" s="554"/>
      <c r="TOT102" s="554"/>
      <c r="TOU102" s="554"/>
      <c r="TOV102" s="554"/>
      <c r="TOW102" s="554"/>
      <c r="TOX102" s="554"/>
      <c r="TOY102" s="554"/>
      <c r="TOZ102" s="554"/>
      <c r="TPA102" s="554"/>
      <c r="TPB102" s="554"/>
      <c r="TPC102" s="554"/>
      <c r="TPD102" s="554"/>
      <c r="TPE102" s="554"/>
      <c r="TPF102" s="554"/>
      <c r="TPG102" s="554"/>
      <c r="TPH102" s="554"/>
      <c r="TPI102" s="554"/>
      <c r="TPJ102" s="554"/>
      <c r="TPK102" s="554"/>
      <c r="TPL102" s="554"/>
      <c r="TPM102" s="554"/>
      <c r="TPN102" s="554"/>
      <c r="TPO102" s="554"/>
      <c r="TPP102" s="554"/>
      <c r="TPQ102" s="554"/>
      <c r="TPR102" s="554"/>
      <c r="TPS102" s="554"/>
      <c r="TPT102" s="554"/>
      <c r="TPU102" s="554"/>
      <c r="TPV102" s="554"/>
      <c r="TPW102" s="554"/>
      <c r="TPX102" s="554"/>
      <c r="TPY102" s="554"/>
      <c r="TPZ102" s="554"/>
      <c r="TQA102" s="554"/>
      <c r="TQB102" s="554"/>
      <c r="TQC102" s="554"/>
      <c r="TQD102" s="554"/>
      <c r="TQE102" s="554"/>
      <c r="TQF102" s="554"/>
      <c r="TQG102" s="554"/>
      <c r="TQH102" s="554"/>
      <c r="TQI102" s="554"/>
      <c r="TQJ102" s="554"/>
      <c r="TQK102" s="554"/>
      <c r="TQL102" s="554"/>
      <c r="TQM102" s="554"/>
      <c r="TQN102" s="554"/>
      <c r="TQO102" s="554"/>
      <c r="TQP102" s="554"/>
      <c r="TQQ102" s="554"/>
      <c r="TQR102" s="554"/>
      <c r="TQS102" s="554"/>
      <c r="TQT102" s="554"/>
      <c r="TQU102" s="554"/>
      <c r="TQV102" s="554"/>
      <c r="TQW102" s="554"/>
      <c r="TQX102" s="554"/>
      <c r="TQY102" s="554"/>
      <c r="TQZ102" s="554"/>
      <c r="TRA102" s="554"/>
      <c r="TRB102" s="554"/>
      <c r="TRC102" s="554"/>
      <c r="TRD102" s="554"/>
      <c r="TRE102" s="554"/>
      <c r="TRF102" s="554"/>
      <c r="TRG102" s="554"/>
      <c r="TRH102" s="554"/>
      <c r="TRI102" s="554"/>
      <c r="TRJ102" s="554"/>
      <c r="TRK102" s="554"/>
      <c r="TRL102" s="554"/>
      <c r="TRM102" s="554"/>
      <c r="TRN102" s="554"/>
      <c r="TRO102" s="554"/>
      <c r="TRP102" s="554"/>
      <c r="TRQ102" s="554"/>
      <c r="TRR102" s="554"/>
      <c r="TRS102" s="554"/>
      <c r="TRT102" s="554"/>
      <c r="TRU102" s="554"/>
      <c r="TRV102" s="554"/>
      <c r="TRW102" s="554"/>
      <c r="TRX102" s="554"/>
      <c r="TRY102" s="554"/>
      <c r="TRZ102" s="554"/>
      <c r="TSA102" s="554"/>
      <c r="TSB102" s="554"/>
      <c r="TSC102" s="554"/>
      <c r="TSD102" s="554"/>
      <c r="TSE102" s="554"/>
      <c r="TSF102" s="554"/>
      <c r="TSG102" s="554"/>
      <c r="TSH102" s="554"/>
      <c r="TSI102" s="554"/>
      <c r="TSJ102" s="554"/>
      <c r="TSK102" s="554"/>
      <c r="TSL102" s="554"/>
      <c r="TSM102" s="554"/>
      <c r="TSN102" s="554"/>
      <c r="TSO102" s="554"/>
      <c r="TSP102" s="554"/>
      <c r="TSQ102" s="554"/>
      <c r="TSR102" s="554"/>
      <c r="TSS102" s="554"/>
      <c r="TST102" s="554"/>
      <c r="TSU102" s="554"/>
      <c r="TSV102" s="554"/>
      <c r="TSW102" s="554"/>
      <c r="TSX102" s="554"/>
      <c r="TSY102" s="554"/>
      <c r="TSZ102" s="554"/>
      <c r="TTA102" s="554"/>
      <c r="TTB102" s="554"/>
      <c r="TTC102" s="554"/>
      <c r="TTD102" s="554"/>
      <c r="TTE102" s="554"/>
      <c r="TTF102" s="554"/>
      <c r="TTG102" s="554"/>
      <c r="TTH102" s="554"/>
      <c r="TTI102" s="554"/>
      <c r="TTJ102" s="554"/>
      <c r="TTK102" s="554"/>
      <c r="TTL102" s="554"/>
      <c r="TTM102" s="554"/>
      <c r="TTN102" s="554"/>
      <c r="TTO102" s="554"/>
      <c r="TTP102" s="554"/>
      <c r="TTQ102" s="554"/>
      <c r="TTR102" s="554"/>
      <c r="TTS102" s="554"/>
      <c r="TTT102" s="554"/>
      <c r="TTU102" s="554"/>
      <c r="TTV102" s="554"/>
      <c r="TTW102" s="554"/>
      <c r="TTX102" s="554"/>
      <c r="TTY102" s="554"/>
      <c r="TTZ102" s="554"/>
      <c r="TUA102" s="554"/>
      <c r="TUB102" s="554"/>
      <c r="TUC102" s="554"/>
      <c r="TUD102" s="554"/>
      <c r="TUE102" s="554"/>
      <c r="TUF102" s="554"/>
      <c r="TUG102" s="554"/>
      <c r="TUH102" s="554"/>
      <c r="TUI102" s="554"/>
      <c r="TUJ102" s="554"/>
      <c r="TUK102" s="554"/>
      <c r="TUL102" s="554"/>
      <c r="TUM102" s="554"/>
      <c r="TUN102" s="554"/>
      <c r="TUO102" s="554"/>
      <c r="TUP102" s="554"/>
      <c r="TUQ102" s="554"/>
      <c r="TUR102" s="554"/>
      <c r="TUS102" s="554"/>
      <c r="TUT102" s="554"/>
      <c r="TUU102" s="554"/>
      <c r="TUV102" s="554"/>
      <c r="TUW102" s="554"/>
      <c r="TUX102" s="554"/>
      <c r="TUY102" s="554"/>
      <c r="TUZ102" s="554"/>
      <c r="TVA102" s="554"/>
      <c r="TVB102" s="554"/>
      <c r="TVC102" s="554"/>
      <c r="TVD102" s="554"/>
      <c r="TVE102" s="554"/>
      <c r="TVF102" s="554"/>
      <c r="TVG102" s="554"/>
      <c r="TVH102" s="554"/>
      <c r="TVI102" s="554"/>
      <c r="TVJ102" s="554"/>
      <c r="TVK102" s="554"/>
      <c r="TVL102" s="554"/>
      <c r="TVM102" s="554"/>
      <c r="TVN102" s="554"/>
      <c r="TVO102" s="554"/>
      <c r="TVP102" s="554"/>
      <c r="TVQ102" s="554"/>
      <c r="TVR102" s="554"/>
      <c r="TVS102" s="554"/>
      <c r="TVT102" s="554"/>
      <c r="TVU102" s="554"/>
      <c r="TVV102" s="554"/>
      <c r="TVW102" s="554"/>
      <c r="TVX102" s="554"/>
      <c r="TVY102" s="554"/>
      <c r="TVZ102" s="554"/>
      <c r="TWA102" s="554"/>
      <c r="TWB102" s="554"/>
      <c r="TWC102" s="554"/>
      <c r="TWD102" s="554"/>
      <c r="TWE102" s="554"/>
      <c r="TWF102" s="554"/>
      <c r="TWG102" s="554"/>
      <c r="TWH102" s="554"/>
      <c r="TWI102" s="554"/>
      <c r="TWJ102" s="554"/>
      <c r="TWK102" s="554"/>
      <c r="TWL102" s="554"/>
      <c r="TWM102" s="554"/>
      <c r="TWN102" s="554"/>
      <c r="TWO102" s="554"/>
      <c r="TWP102" s="554"/>
      <c r="TWQ102" s="554"/>
      <c r="TWR102" s="554"/>
      <c r="TWS102" s="554"/>
      <c r="TWT102" s="554"/>
      <c r="TWU102" s="554"/>
      <c r="TWV102" s="554"/>
      <c r="TWW102" s="554"/>
      <c r="TWX102" s="554"/>
      <c r="TWY102" s="554"/>
      <c r="TWZ102" s="554"/>
      <c r="TXA102" s="554"/>
      <c r="TXB102" s="554"/>
      <c r="TXC102" s="554"/>
      <c r="TXD102" s="554"/>
      <c r="TXE102" s="554"/>
      <c r="TXF102" s="554"/>
      <c r="TXG102" s="554"/>
      <c r="TXH102" s="554"/>
      <c r="TXI102" s="554"/>
      <c r="TXJ102" s="554"/>
      <c r="TXK102" s="554"/>
      <c r="TXL102" s="554"/>
      <c r="TXM102" s="554"/>
      <c r="TXN102" s="554"/>
      <c r="TXO102" s="554"/>
      <c r="TXP102" s="554"/>
      <c r="TXQ102" s="554"/>
      <c r="TXR102" s="554"/>
      <c r="TXS102" s="554"/>
      <c r="TXT102" s="554"/>
      <c r="TXU102" s="554"/>
      <c r="TXV102" s="554"/>
      <c r="TXW102" s="554"/>
      <c r="TXX102" s="554"/>
      <c r="TXY102" s="554"/>
      <c r="TXZ102" s="554"/>
      <c r="TYA102" s="554"/>
      <c r="TYB102" s="554"/>
      <c r="TYC102" s="554"/>
      <c r="TYD102" s="554"/>
      <c r="TYE102" s="554"/>
      <c r="TYF102" s="554"/>
      <c r="TYG102" s="554"/>
      <c r="TYH102" s="554"/>
      <c r="TYI102" s="554"/>
      <c r="TYJ102" s="554"/>
      <c r="TYK102" s="554"/>
      <c r="TYL102" s="554"/>
      <c r="TYM102" s="554"/>
      <c r="TYN102" s="554"/>
      <c r="TYO102" s="554"/>
      <c r="TYP102" s="554"/>
      <c r="TYQ102" s="554"/>
      <c r="TYR102" s="554"/>
      <c r="TYS102" s="554"/>
      <c r="TYT102" s="554"/>
      <c r="TYU102" s="554"/>
      <c r="TYV102" s="554"/>
      <c r="TYW102" s="554"/>
      <c r="TYX102" s="554"/>
      <c r="TYY102" s="554"/>
      <c r="TYZ102" s="554"/>
      <c r="TZA102" s="554"/>
      <c r="TZB102" s="554"/>
      <c r="TZC102" s="554"/>
      <c r="TZD102" s="554"/>
      <c r="TZE102" s="554"/>
      <c r="TZF102" s="554"/>
      <c r="TZG102" s="554"/>
      <c r="TZH102" s="554"/>
      <c r="TZI102" s="554"/>
      <c r="TZJ102" s="554"/>
      <c r="TZK102" s="554"/>
      <c r="TZL102" s="554"/>
      <c r="TZM102" s="554"/>
      <c r="TZN102" s="554"/>
      <c r="TZO102" s="554"/>
      <c r="TZP102" s="554"/>
      <c r="TZQ102" s="554"/>
      <c r="TZR102" s="554"/>
      <c r="TZS102" s="554"/>
      <c r="TZT102" s="554"/>
      <c r="TZU102" s="554"/>
      <c r="TZV102" s="554"/>
      <c r="TZW102" s="554"/>
      <c r="TZX102" s="554"/>
      <c r="TZY102" s="554"/>
      <c r="TZZ102" s="554"/>
      <c r="UAA102" s="554"/>
      <c r="UAB102" s="554"/>
      <c r="UAC102" s="554"/>
      <c r="UAD102" s="554"/>
      <c r="UAE102" s="554"/>
      <c r="UAF102" s="554"/>
      <c r="UAG102" s="554"/>
      <c r="UAH102" s="554"/>
      <c r="UAI102" s="554"/>
      <c r="UAJ102" s="554"/>
      <c r="UAK102" s="554"/>
      <c r="UAL102" s="554"/>
      <c r="UAM102" s="554"/>
      <c r="UAN102" s="554"/>
      <c r="UAO102" s="554"/>
      <c r="UAP102" s="554"/>
      <c r="UAQ102" s="554"/>
      <c r="UAR102" s="554"/>
      <c r="UAS102" s="554"/>
      <c r="UAT102" s="554"/>
      <c r="UAU102" s="554"/>
      <c r="UAV102" s="554"/>
      <c r="UAW102" s="554"/>
      <c r="UAX102" s="554"/>
      <c r="UAY102" s="554"/>
      <c r="UAZ102" s="554"/>
      <c r="UBA102" s="554"/>
      <c r="UBB102" s="554"/>
      <c r="UBC102" s="554"/>
      <c r="UBD102" s="554"/>
      <c r="UBE102" s="554"/>
      <c r="UBF102" s="554"/>
      <c r="UBG102" s="554"/>
      <c r="UBH102" s="554"/>
      <c r="UBI102" s="554"/>
      <c r="UBJ102" s="554"/>
      <c r="UBK102" s="554"/>
      <c r="UBL102" s="554"/>
      <c r="UBM102" s="554"/>
      <c r="UBN102" s="554"/>
      <c r="UBO102" s="554"/>
      <c r="UBP102" s="554"/>
      <c r="UBQ102" s="554"/>
      <c r="UBR102" s="554"/>
      <c r="UBS102" s="554"/>
      <c r="UBT102" s="554"/>
      <c r="UBU102" s="554"/>
      <c r="UBV102" s="554"/>
      <c r="UBW102" s="554"/>
      <c r="UBX102" s="554"/>
      <c r="UBY102" s="554"/>
      <c r="UBZ102" s="554"/>
      <c r="UCA102" s="554"/>
      <c r="UCB102" s="554"/>
      <c r="UCC102" s="554"/>
      <c r="UCD102" s="554"/>
      <c r="UCE102" s="554"/>
      <c r="UCF102" s="554"/>
      <c r="UCG102" s="554"/>
      <c r="UCH102" s="554"/>
      <c r="UCI102" s="554"/>
      <c r="UCJ102" s="554"/>
      <c r="UCK102" s="554"/>
      <c r="UCL102" s="554"/>
      <c r="UCM102" s="554"/>
      <c r="UCN102" s="554"/>
      <c r="UCO102" s="554"/>
      <c r="UCP102" s="554"/>
      <c r="UCQ102" s="554"/>
      <c r="UCR102" s="554"/>
      <c r="UCS102" s="554"/>
      <c r="UCT102" s="554"/>
      <c r="UCU102" s="554"/>
      <c r="UCV102" s="554"/>
      <c r="UCW102" s="554"/>
      <c r="UCX102" s="554"/>
      <c r="UCY102" s="554"/>
      <c r="UCZ102" s="554"/>
      <c r="UDA102" s="554"/>
      <c r="UDB102" s="554"/>
      <c r="UDC102" s="554"/>
      <c r="UDD102" s="554"/>
      <c r="UDE102" s="554"/>
      <c r="UDF102" s="554"/>
      <c r="UDG102" s="554"/>
      <c r="UDH102" s="554"/>
      <c r="UDI102" s="554"/>
      <c r="UDJ102" s="554"/>
      <c r="UDK102" s="554"/>
      <c r="UDL102" s="554"/>
      <c r="UDM102" s="554"/>
      <c r="UDN102" s="554"/>
      <c r="UDO102" s="554"/>
      <c r="UDP102" s="554"/>
      <c r="UDQ102" s="554"/>
      <c r="UDR102" s="554"/>
      <c r="UDS102" s="554"/>
      <c r="UDT102" s="554"/>
      <c r="UDU102" s="554"/>
      <c r="UDV102" s="554"/>
      <c r="UDW102" s="554"/>
      <c r="UDX102" s="554"/>
      <c r="UDY102" s="554"/>
      <c r="UDZ102" s="554"/>
      <c r="UEA102" s="554"/>
      <c r="UEB102" s="554"/>
      <c r="UEC102" s="554"/>
      <c r="UED102" s="554"/>
      <c r="UEE102" s="554"/>
      <c r="UEF102" s="554"/>
      <c r="UEG102" s="554"/>
      <c r="UEH102" s="554"/>
      <c r="UEI102" s="554"/>
      <c r="UEJ102" s="554"/>
      <c r="UEK102" s="554"/>
      <c r="UEL102" s="554"/>
      <c r="UEM102" s="554"/>
      <c r="UEN102" s="554"/>
      <c r="UEO102" s="554"/>
      <c r="UEP102" s="554"/>
      <c r="UEQ102" s="554"/>
      <c r="UER102" s="554"/>
      <c r="UES102" s="554"/>
      <c r="UET102" s="554"/>
      <c r="UEU102" s="554"/>
      <c r="UEV102" s="554"/>
      <c r="UEW102" s="554"/>
      <c r="UEX102" s="554"/>
      <c r="UEY102" s="554"/>
      <c r="UEZ102" s="554"/>
      <c r="UFA102" s="554"/>
      <c r="UFB102" s="554"/>
      <c r="UFC102" s="554"/>
      <c r="UFD102" s="554"/>
      <c r="UFE102" s="554"/>
      <c r="UFF102" s="554"/>
      <c r="UFG102" s="554"/>
      <c r="UFH102" s="554"/>
      <c r="UFI102" s="554"/>
      <c r="UFJ102" s="554"/>
      <c r="UFK102" s="554"/>
      <c r="UFL102" s="554"/>
      <c r="UFM102" s="554"/>
      <c r="UFN102" s="554"/>
      <c r="UFO102" s="554"/>
      <c r="UFP102" s="554"/>
      <c r="UFQ102" s="554"/>
      <c r="UFR102" s="554"/>
      <c r="UFS102" s="554"/>
      <c r="UFT102" s="554"/>
      <c r="UFU102" s="554"/>
      <c r="UFV102" s="554"/>
      <c r="UFW102" s="554"/>
      <c r="UFX102" s="554"/>
      <c r="UFY102" s="554"/>
      <c r="UFZ102" s="554"/>
      <c r="UGA102" s="554"/>
      <c r="UGB102" s="554"/>
      <c r="UGC102" s="554"/>
      <c r="UGD102" s="554"/>
      <c r="UGE102" s="554"/>
      <c r="UGF102" s="554"/>
      <c r="UGG102" s="554"/>
      <c r="UGH102" s="554"/>
      <c r="UGI102" s="554"/>
      <c r="UGJ102" s="554"/>
      <c r="UGK102" s="554"/>
      <c r="UGL102" s="554"/>
      <c r="UGM102" s="554"/>
      <c r="UGN102" s="554"/>
      <c r="UGO102" s="554"/>
      <c r="UGP102" s="554"/>
      <c r="UGQ102" s="554"/>
      <c r="UGR102" s="554"/>
      <c r="UGS102" s="554"/>
      <c r="UGT102" s="554"/>
      <c r="UGU102" s="554"/>
      <c r="UGV102" s="554"/>
      <c r="UGW102" s="554"/>
      <c r="UGX102" s="554"/>
      <c r="UGY102" s="554"/>
      <c r="UGZ102" s="554"/>
      <c r="UHA102" s="554"/>
      <c r="UHB102" s="554"/>
      <c r="UHC102" s="554"/>
      <c r="UHD102" s="554"/>
      <c r="UHE102" s="554"/>
      <c r="UHF102" s="554"/>
      <c r="UHG102" s="554"/>
      <c r="UHH102" s="554"/>
      <c r="UHI102" s="554"/>
      <c r="UHJ102" s="554"/>
      <c r="UHK102" s="554"/>
      <c r="UHL102" s="554"/>
      <c r="UHM102" s="554"/>
      <c r="UHN102" s="554"/>
      <c r="UHO102" s="554"/>
      <c r="UHP102" s="554"/>
      <c r="UHQ102" s="554"/>
      <c r="UHR102" s="554"/>
      <c r="UHS102" s="554"/>
      <c r="UHT102" s="554"/>
      <c r="UHU102" s="554"/>
      <c r="UHV102" s="554"/>
      <c r="UHW102" s="554"/>
      <c r="UHX102" s="554"/>
      <c r="UHY102" s="554"/>
      <c r="UHZ102" s="554"/>
      <c r="UIA102" s="554"/>
      <c r="UIB102" s="554"/>
      <c r="UIC102" s="554"/>
      <c r="UID102" s="554"/>
      <c r="UIE102" s="554"/>
      <c r="UIF102" s="554"/>
      <c r="UIG102" s="554"/>
      <c r="UIH102" s="554"/>
      <c r="UII102" s="554"/>
      <c r="UIJ102" s="554"/>
      <c r="UIK102" s="554"/>
      <c r="UIL102" s="554"/>
      <c r="UIM102" s="554"/>
      <c r="UIN102" s="554"/>
      <c r="UIO102" s="554"/>
      <c r="UIP102" s="554"/>
      <c r="UIQ102" s="554"/>
      <c r="UIR102" s="554"/>
      <c r="UIS102" s="554"/>
      <c r="UIT102" s="554"/>
      <c r="UIU102" s="554"/>
      <c r="UIV102" s="554"/>
      <c r="UIW102" s="554"/>
      <c r="UIX102" s="554"/>
      <c r="UIY102" s="554"/>
      <c r="UIZ102" s="554"/>
      <c r="UJA102" s="554"/>
      <c r="UJB102" s="554"/>
      <c r="UJC102" s="554"/>
      <c r="UJD102" s="554"/>
      <c r="UJE102" s="554"/>
      <c r="UJF102" s="554"/>
      <c r="UJG102" s="554"/>
      <c r="UJH102" s="554"/>
      <c r="UJI102" s="554"/>
      <c r="UJJ102" s="554"/>
      <c r="UJK102" s="554"/>
      <c r="UJL102" s="554"/>
      <c r="UJM102" s="554"/>
      <c r="UJN102" s="554"/>
      <c r="UJO102" s="554"/>
      <c r="UJP102" s="554"/>
      <c r="UJQ102" s="554"/>
      <c r="UJR102" s="554"/>
      <c r="UJS102" s="554"/>
      <c r="UJT102" s="554"/>
      <c r="UJU102" s="554"/>
      <c r="UJV102" s="554"/>
      <c r="UJW102" s="554"/>
      <c r="UJX102" s="554"/>
      <c r="UJY102" s="554"/>
      <c r="UJZ102" s="554"/>
      <c r="UKA102" s="554"/>
      <c r="UKB102" s="554"/>
      <c r="UKC102" s="554"/>
      <c r="UKD102" s="554"/>
      <c r="UKE102" s="554"/>
      <c r="UKF102" s="554"/>
      <c r="UKG102" s="554"/>
      <c r="UKH102" s="554"/>
      <c r="UKI102" s="554"/>
      <c r="UKJ102" s="554"/>
      <c r="UKK102" s="554"/>
      <c r="UKL102" s="554"/>
      <c r="UKM102" s="554"/>
      <c r="UKN102" s="554"/>
      <c r="UKO102" s="554"/>
      <c r="UKP102" s="554"/>
      <c r="UKQ102" s="554"/>
      <c r="UKR102" s="554"/>
      <c r="UKS102" s="554"/>
      <c r="UKT102" s="554"/>
      <c r="UKU102" s="554"/>
      <c r="UKV102" s="554"/>
      <c r="UKW102" s="554"/>
      <c r="UKX102" s="554"/>
      <c r="UKY102" s="554"/>
      <c r="UKZ102" s="554"/>
      <c r="ULA102" s="554"/>
      <c r="ULB102" s="554"/>
      <c r="ULC102" s="554"/>
      <c r="ULD102" s="554"/>
      <c r="ULE102" s="554"/>
      <c r="ULF102" s="554"/>
      <c r="ULG102" s="554"/>
      <c r="ULH102" s="554"/>
      <c r="ULI102" s="554"/>
      <c r="ULJ102" s="554"/>
      <c r="ULK102" s="554"/>
      <c r="ULL102" s="554"/>
      <c r="ULM102" s="554"/>
      <c r="ULN102" s="554"/>
      <c r="ULO102" s="554"/>
      <c r="ULP102" s="554"/>
      <c r="ULQ102" s="554"/>
      <c r="ULR102" s="554"/>
      <c r="ULS102" s="554"/>
      <c r="ULT102" s="554"/>
      <c r="ULU102" s="554"/>
      <c r="ULV102" s="554"/>
      <c r="ULW102" s="554"/>
      <c r="ULX102" s="554"/>
      <c r="ULY102" s="554"/>
      <c r="ULZ102" s="554"/>
      <c r="UMA102" s="554"/>
      <c r="UMB102" s="554"/>
      <c r="UMC102" s="554"/>
      <c r="UMD102" s="554"/>
      <c r="UME102" s="554"/>
      <c r="UMF102" s="554"/>
      <c r="UMG102" s="554"/>
      <c r="UMH102" s="554"/>
      <c r="UMI102" s="554"/>
      <c r="UMJ102" s="554"/>
      <c r="UMK102" s="554"/>
      <c r="UML102" s="554"/>
      <c r="UMM102" s="554"/>
      <c r="UMN102" s="554"/>
      <c r="UMO102" s="554"/>
      <c r="UMP102" s="554"/>
      <c r="UMQ102" s="554"/>
      <c r="UMR102" s="554"/>
      <c r="UMS102" s="554"/>
      <c r="UMT102" s="554"/>
      <c r="UMU102" s="554"/>
      <c r="UMV102" s="554"/>
      <c r="UMW102" s="554"/>
      <c r="UMX102" s="554"/>
      <c r="UMY102" s="554"/>
      <c r="UMZ102" s="554"/>
      <c r="UNA102" s="554"/>
      <c r="UNB102" s="554"/>
      <c r="UNC102" s="554"/>
      <c r="UND102" s="554"/>
      <c r="UNE102" s="554"/>
      <c r="UNF102" s="554"/>
      <c r="UNG102" s="554"/>
      <c r="UNH102" s="554"/>
      <c r="UNI102" s="554"/>
      <c r="UNJ102" s="554"/>
      <c r="UNK102" s="554"/>
      <c r="UNL102" s="554"/>
      <c r="UNM102" s="554"/>
      <c r="UNN102" s="554"/>
      <c r="UNO102" s="554"/>
      <c r="UNP102" s="554"/>
      <c r="UNQ102" s="554"/>
      <c r="UNR102" s="554"/>
      <c r="UNS102" s="554"/>
      <c r="UNT102" s="554"/>
      <c r="UNU102" s="554"/>
      <c r="UNV102" s="554"/>
      <c r="UNW102" s="554"/>
      <c r="UNX102" s="554"/>
      <c r="UNY102" s="554"/>
      <c r="UNZ102" s="554"/>
      <c r="UOA102" s="554"/>
      <c r="UOB102" s="554"/>
      <c r="UOC102" s="554"/>
      <c r="UOD102" s="554"/>
      <c r="UOE102" s="554"/>
      <c r="UOF102" s="554"/>
      <c r="UOG102" s="554"/>
      <c r="UOH102" s="554"/>
      <c r="UOI102" s="554"/>
      <c r="UOJ102" s="554"/>
      <c r="UOK102" s="554"/>
      <c r="UOL102" s="554"/>
      <c r="UOM102" s="554"/>
      <c r="UON102" s="554"/>
      <c r="UOO102" s="554"/>
      <c r="UOP102" s="554"/>
      <c r="UOQ102" s="554"/>
      <c r="UOR102" s="554"/>
      <c r="UOS102" s="554"/>
      <c r="UOT102" s="554"/>
      <c r="UOU102" s="554"/>
      <c r="UOV102" s="554"/>
      <c r="UOW102" s="554"/>
      <c r="UOX102" s="554"/>
      <c r="UOY102" s="554"/>
      <c r="UOZ102" s="554"/>
      <c r="UPA102" s="554"/>
      <c r="UPB102" s="554"/>
      <c r="UPC102" s="554"/>
      <c r="UPD102" s="554"/>
      <c r="UPE102" s="554"/>
      <c r="UPF102" s="554"/>
      <c r="UPG102" s="554"/>
      <c r="UPH102" s="554"/>
      <c r="UPI102" s="554"/>
      <c r="UPJ102" s="554"/>
      <c r="UPK102" s="554"/>
      <c r="UPL102" s="554"/>
      <c r="UPM102" s="554"/>
      <c r="UPN102" s="554"/>
      <c r="UPO102" s="554"/>
      <c r="UPP102" s="554"/>
      <c r="UPQ102" s="554"/>
      <c r="UPR102" s="554"/>
      <c r="UPS102" s="554"/>
      <c r="UPT102" s="554"/>
      <c r="UPU102" s="554"/>
      <c r="UPV102" s="554"/>
      <c r="UPW102" s="554"/>
      <c r="UPX102" s="554"/>
      <c r="UPY102" s="554"/>
      <c r="UPZ102" s="554"/>
      <c r="UQA102" s="554"/>
      <c r="UQB102" s="554"/>
      <c r="UQC102" s="554"/>
      <c r="UQD102" s="554"/>
      <c r="UQE102" s="554"/>
      <c r="UQF102" s="554"/>
      <c r="UQG102" s="554"/>
      <c r="UQH102" s="554"/>
      <c r="UQI102" s="554"/>
      <c r="UQJ102" s="554"/>
      <c r="UQK102" s="554"/>
      <c r="UQL102" s="554"/>
      <c r="UQM102" s="554"/>
      <c r="UQN102" s="554"/>
      <c r="UQO102" s="554"/>
      <c r="UQP102" s="554"/>
      <c r="UQQ102" s="554"/>
      <c r="UQR102" s="554"/>
      <c r="UQS102" s="554"/>
      <c r="UQT102" s="554"/>
      <c r="UQU102" s="554"/>
      <c r="UQV102" s="554"/>
      <c r="UQW102" s="554"/>
      <c r="UQX102" s="554"/>
      <c r="UQY102" s="554"/>
      <c r="UQZ102" s="554"/>
      <c r="URA102" s="554"/>
      <c r="URB102" s="554"/>
      <c r="URC102" s="554"/>
      <c r="URD102" s="554"/>
      <c r="URE102" s="554"/>
      <c r="URF102" s="554"/>
      <c r="URG102" s="554"/>
      <c r="URH102" s="554"/>
      <c r="URI102" s="554"/>
      <c r="URJ102" s="554"/>
      <c r="URK102" s="554"/>
      <c r="URL102" s="554"/>
      <c r="URM102" s="554"/>
      <c r="URN102" s="554"/>
      <c r="URO102" s="554"/>
      <c r="URP102" s="554"/>
      <c r="URQ102" s="554"/>
      <c r="URR102" s="554"/>
      <c r="URS102" s="554"/>
      <c r="URT102" s="554"/>
      <c r="URU102" s="554"/>
      <c r="URV102" s="554"/>
      <c r="URW102" s="554"/>
      <c r="URX102" s="554"/>
      <c r="URY102" s="554"/>
      <c r="URZ102" s="554"/>
      <c r="USA102" s="554"/>
      <c r="USB102" s="554"/>
      <c r="USC102" s="554"/>
      <c r="USD102" s="554"/>
      <c r="USE102" s="554"/>
      <c r="USF102" s="554"/>
      <c r="USG102" s="554"/>
      <c r="USH102" s="554"/>
      <c r="USI102" s="554"/>
      <c r="USJ102" s="554"/>
      <c r="USK102" s="554"/>
      <c r="USL102" s="554"/>
      <c r="USM102" s="554"/>
      <c r="USN102" s="554"/>
      <c r="USO102" s="554"/>
      <c r="USP102" s="554"/>
      <c r="USQ102" s="554"/>
      <c r="USR102" s="554"/>
      <c r="USS102" s="554"/>
      <c r="UST102" s="554"/>
      <c r="USU102" s="554"/>
      <c r="USV102" s="554"/>
      <c r="USW102" s="554"/>
      <c r="USX102" s="554"/>
      <c r="USY102" s="554"/>
      <c r="USZ102" s="554"/>
      <c r="UTA102" s="554"/>
      <c r="UTB102" s="554"/>
      <c r="UTC102" s="554"/>
      <c r="UTD102" s="554"/>
      <c r="UTE102" s="554"/>
      <c r="UTF102" s="554"/>
      <c r="UTG102" s="554"/>
      <c r="UTH102" s="554"/>
      <c r="UTI102" s="554"/>
      <c r="UTJ102" s="554"/>
      <c r="UTK102" s="554"/>
      <c r="UTL102" s="554"/>
      <c r="UTM102" s="554"/>
      <c r="UTN102" s="554"/>
      <c r="UTO102" s="554"/>
      <c r="UTP102" s="554"/>
      <c r="UTQ102" s="554"/>
      <c r="UTR102" s="554"/>
      <c r="UTS102" s="554"/>
      <c r="UTT102" s="554"/>
      <c r="UTU102" s="554"/>
      <c r="UTV102" s="554"/>
      <c r="UTW102" s="554"/>
      <c r="UTX102" s="554"/>
      <c r="UTY102" s="554"/>
      <c r="UTZ102" s="554"/>
      <c r="UUA102" s="554"/>
      <c r="UUB102" s="554"/>
      <c r="UUC102" s="554"/>
      <c r="UUD102" s="554"/>
      <c r="UUE102" s="554"/>
      <c r="UUF102" s="554"/>
      <c r="UUG102" s="554"/>
      <c r="UUH102" s="554"/>
      <c r="UUI102" s="554"/>
      <c r="UUJ102" s="554"/>
      <c r="UUK102" s="554"/>
      <c r="UUL102" s="554"/>
      <c r="UUM102" s="554"/>
      <c r="UUN102" s="554"/>
      <c r="UUO102" s="554"/>
      <c r="UUP102" s="554"/>
      <c r="UUQ102" s="554"/>
      <c r="UUR102" s="554"/>
      <c r="UUS102" s="554"/>
      <c r="UUT102" s="554"/>
      <c r="UUU102" s="554"/>
      <c r="UUV102" s="554"/>
      <c r="UUW102" s="554"/>
      <c r="UUX102" s="554"/>
      <c r="UUY102" s="554"/>
      <c r="UUZ102" s="554"/>
      <c r="UVA102" s="554"/>
      <c r="UVB102" s="554"/>
      <c r="UVC102" s="554"/>
      <c r="UVD102" s="554"/>
      <c r="UVE102" s="554"/>
      <c r="UVF102" s="554"/>
      <c r="UVG102" s="554"/>
      <c r="UVH102" s="554"/>
      <c r="UVI102" s="554"/>
      <c r="UVJ102" s="554"/>
      <c r="UVK102" s="554"/>
      <c r="UVL102" s="554"/>
      <c r="UVM102" s="554"/>
      <c r="UVN102" s="554"/>
      <c r="UVO102" s="554"/>
      <c r="UVP102" s="554"/>
      <c r="UVQ102" s="554"/>
      <c r="UVR102" s="554"/>
      <c r="UVS102" s="554"/>
      <c r="UVT102" s="554"/>
      <c r="UVU102" s="554"/>
      <c r="UVV102" s="554"/>
      <c r="UVW102" s="554"/>
      <c r="UVX102" s="554"/>
      <c r="UVY102" s="554"/>
      <c r="UVZ102" s="554"/>
      <c r="UWA102" s="554"/>
      <c r="UWB102" s="554"/>
      <c r="UWC102" s="554"/>
      <c r="UWD102" s="554"/>
      <c r="UWE102" s="554"/>
      <c r="UWF102" s="554"/>
      <c r="UWG102" s="554"/>
      <c r="UWH102" s="554"/>
      <c r="UWI102" s="554"/>
      <c r="UWJ102" s="554"/>
      <c r="UWK102" s="554"/>
      <c r="UWL102" s="554"/>
      <c r="UWM102" s="554"/>
      <c r="UWN102" s="554"/>
      <c r="UWO102" s="554"/>
      <c r="UWP102" s="554"/>
      <c r="UWQ102" s="554"/>
      <c r="UWR102" s="554"/>
      <c r="UWS102" s="554"/>
      <c r="UWT102" s="554"/>
      <c r="UWU102" s="554"/>
      <c r="UWV102" s="554"/>
      <c r="UWW102" s="554"/>
      <c r="UWX102" s="554"/>
      <c r="UWY102" s="554"/>
      <c r="UWZ102" s="554"/>
      <c r="UXA102" s="554"/>
      <c r="UXB102" s="554"/>
      <c r="UXC102" s="554"/>
      <c r="UXD102" s="554"/>
      <c r="UXE102" s="554"/>
      <c r="UXF102" s="554"/>
      <c r="UXG102" s="554"/>
      <c r="UXH102" s="554"/>
      <c r="UXI102" s="554"/>
      <c r="UXJ102" s="554"/>
      <c r="UXK102" s="554"/>
      <c r="UXL102" s="554"/>
      <c r="UXM102" s="554"/>
      <c r="UXN102" s="554"/>
      <c r="UXO102" s="554"/>
      <c r="UXP102" s="554"/>
      <c r="UXQ102" s="554"/>
      <c r="UXR102" s="554"/>
      <c r="UXS102" s="554"/>
      <c r="UXT102" s="554"/>
      <c r="UXU102" s="554"/>
      <c r="UXV102" s="554"/>
      <c r="UXW102" s="554"/>
      <c r="UXX102" s="554"/>
      <c r="UXY102" s="554"/>
      <c r="UXZ102" s="554"/>
      <c r="UYA102" s="554"/>
      <c r="UYB102" s="554"/>
      <c r="UYC102" s="554"/>
      <c r="UYD102" s="554"/>
      <c r="UYE102" s="554"/>
      <c r="UYF102" s="554"/>
      <c r="UYG102" s="554"/>
      <c r="UYH102" s="554"/>
      <c r="UYI102" s="554"/>
      <c r="UYJ102" s="554"/>
      <c r="UYK102" s="554"/>
      <c r="UYL102" s="554"/>
      <c r="UYM102" s="554"/>
      <c r="UYN102" s="554"/>
      <c r="UYO102" s="554"/>
      <c r="UYP102" s="554"/>
      <c r="UYQ102" s="554"/>
      <c r="UYR102" s="554"/>
      <c r="UYS102" s="554"/>
      <c r="UYT102" s="554"/>
      <c r="UYU102" s="554"/>
      <c r="UYV102" s="554"/>
      <c r="UYW102" s="554"/>
      <c r="UYX102" s="554"/>
      <c r="UYY102" s="554"/>
      <c r="UYZ102" s="554"/>
      <c r="UZA102" s="554"/>
      <c r="UZB102" s="554"/>
      <c r="UZC102" s="554"/>
      <c r="UZD102" s="554"/>
      <c r="UZE102" s="554"/>
      <c r="UZF102" s="554"/>
      <c r="UZG102" s="554"/>
      <c r="UZH102" s="554"/>
      <c r="UZI102" s="554"/>
      <c r="UZJ102" s="554"/>
      <c r="UZK102" s="554"/>
      <c r="UZL102" s="554"/>
      <c r="UZM102" s="554"/>
      <c r="UZN102" s="554"/>
      <c r="UZO102" s="554"/>
      <c r="UZP102" s="554"/>
      <c r="UZQ102" s="554"/>
      <c r="UZR102" s="554"/>
      <c r="UZS102" s="554"/>
      <c r="UZT102" s="554"/>
      <c r="UZU102" s="554"/>
      <c r="UZV102" s="554"/>
      <c r="UZW102" s="554"/>
      <c r="UZX102" s="554"/>
      <c r="UZY102" s="554"/>
      <c r="UZZ102" s="554"/>
      <c r="VAA102" s="554"/>
      <c r="VAB102" s="554"/>
      <c r="VAC102" s="554"/>
      <c r="VAD102" s="554"/>
      <c r="VAE102" s="554"/>
      <c r="VAF102" s="554"/>
      <c r="VAG102" s="554"/>
      <c r="VAH102" s="554"/>
      <c r="VAI102" s="554"/>
      <c r="VAJ102" s="554"/>
      <c r="VAK102" s="554"/>
      <c r="VAL102" s="554"/>
      <c r="VAM102" s="554"/>
      <c r="VAN102" s="554"/>
      <c r="VAO102" s="554"/>
      <c r="VAP102" s="554"/>
      <c r="VAQ102" s="554"/>
      <c r="VAR102" s="554"/>
      <c r="VAS102" s="554"/>
      <c r="VAT102" s="554"/>
      <c r="VAU102" s="554"/>
      <c r="VAV102" s="554"/>
      <c r="VAW102" s="554"/>
      <c r="VAX102" s="554"/>
      <c r="VAY102" s="554"/>
      <c r="VAZ102" s="554"/>
      <c r="VBA102" s="554"/>
      <c r="VBB102" s="554"/>
      <c r="VBC102" s="554"/>
      <c r="VBD102" s="554"/>
      <c r="VBE102" s="554"/>
      <c r="VBF102" s="554"/>
      <c r="VBG102" s="554"/>
      <c r="VBH102" s="554"/>
      <c r="VBI102" s="554"/>
      <c r="VBJ102" s="554"/>
      <c r="VBK102" s="554"/>
      <c r="VBL102" s="554"/>
      <c r="VBM102" s="554"/>
      <c r="VBN102" s="554"/>
      <c r="VBO102" s="554"/>
      <c r="VBP102" s="554"/>
      <c r="VBQ102" s="554"/>
      <c r="VBR102" s="554"/>
      <c r="VBS102" s="554"/>
      <c r="VBT102" s="554"/>
      <c r="VBU102" s="554"/>
      <c r="VBV102" s="554"/>
      <c r="VBW102" s="554"/>
      <c r="VBX102" s="554"/>
      <c r="VBY102" s="554"/>
      <c r="VBZ102" s="554"/>
      <c r="VCA102" s="554"/>
      <c r="VCB102" s="554"/>
      <c r="VCC102" s="554"/>
      <c r="VCD102" s="554"/>
      <c r="VCE102" s="554"/>
      <c r="VCF102" s="554"/>
      <c r="VCG102" s="554"/>
      <c r="VCH102" s="554"/>
      <c r="VCI102" s="554"/>
      <c r="VCJ102" s="554"/>
      <c r="VCK102" s="554"/>
      <c r="VCL102" s="554"/>
      <c r="VCM102" s="554"/>
      <c r="VCN102" s="554"/>
      <c r="VCO102" s="554"/>
      <c r="VCP102" s="554"/>
      <c r="VCQ102" s="554"/>
      <c r="VCR102" s="554"/>
      <c r="VCS102" s="554"/>
      <c r="VCT102" s="554"/>
      <c r="VCU102" s="554"/>
      <c r="VCV102" s="554"/>
      <c r="VCW102" s="554"/>
      <c r="VCX102" s="554"/>
      <c r="VCY102" s="554"/>
      <c r="VCZ102" s="554"/>
      <c r="VDA102" s="554"/>
      <c r="VDB102" s="554"/>
      <c r="VDC102" s="554"/>
      <c r="VDD102" s="554"/>
      <c r="VDE102" s="554"/>
      <c r="VDF102" s="554"/>
      <c r="VDG102" s="554"/>
      <c r="VDH102" s="554"/>
      <c r="VDI102" s="554"/>
      <c r="VDJ102" s="554"/>
      <c r="VDK102" s="554"/>
      <c r="VDL102" s="554"/>
      <c r="VDM102" s="554"/>
      <c r="VDN102" s="554"/>
      <c r="VDO102" s="554"/>
      <c r="VDP102" s="554"/>
      <c r="VDQ102" s="554"/>
      <c r="VDR102" s="554"/>
      <c r="VDS102" s="554"/>
      <c r="VDT102" s="554"/>
      <c r="VDU102" s="554"/>
      <c r="VDV102" s="554"/>
      <c r="VDW102" s="554"/>
      <c r="VDX102" s="554"/>
      <c r="VDY102" s="554"/>
      <c r="VDZ102" s="554"/>
      <c r="VEA102" s="554"/>
      <c r="VEB102" s="554"/>
      <c r="VEC102" s="554"/>
      <c r="VED102" s="554"/>
      <c r="VEE102" s="554"/>
      <c r="VEF102" s="554"/>
      <c r="VEG102" s="554"/>
      <c r="VEH102" s="554"/>
      <c r="VEI102" s="554"/>
      <c r="VEJ102" s="554"/>
      <c r="VEK102" s="554"/>
      <c r="VEL102" s="554"/>
      <c r="VEM102" s="554"/>
      <c r="VEN102" s="554"/>
      <c r="VEO102" s="554"/>
      <c r="VEP102" s="554"/>
      <c r="VEQ102" s="554"/>
      <c r="VER102" s="554"/>
      <c r="VES102" s="554"/>
      <c r="VET102" s="554"/>
      <c r="VEU102" s="554"/>
      <c r="VEV102" s="554"/>
      <c r="VEW102" s="554"/>
      <c r="VEX102" s="554"/>
      <c r="VEY102" s="554"/>
      <c r="VEZ102" s="554"/>
      <c r="VFA102" s="554"/>
      <c r="VFB102" s="554"/>
      <c r="VFC102" s="554"/>
      <c r="VFD102" s="554"/>
      <c r="VFE102" s="554"/>
      <c r="VFF102" s="554"/>
      <c r="VFG102" s="554"/>
      <c r="VFH102" s="554"/>
      <c r="VFI102" s="554"/>
      <c r="VFJ102" s="554"/>
      <c r="VFK102" s="554"/>
      <c r="VFL102" s="554"/>
      <c r="VFM102" s="554"/>
      <c r="VFN102" s="554"/>
      <c r="VFO102" s="554"/>
      <c r="VFP102" s="554"/>
      <c r="VFQ102" s="554"/>
      <c r="VFR102" s="554"/>
      <c r="VFS102" s="554"/>
      <c r="VFT102" s="554"/>
      <c r="VFU102" s="554"/>
      <c r="VFV102" s="554"/>
      <c r="VFW102" s="554"/>
      <c r="VFX102" s="554"/>
      <c r="VFY102" s="554"/>
      <c r="VFZ102" s="554"/>
      <c r="VGA102" s="554"/>
      <c r="VGB102" s="554"/>
      <c r="VGC102" s="554"/>
      <c r="VGD102" s="554"/>
      <c r="VGE102" s="554"/>
      <c r="VGF102" s="554"/>
      <c r="VGG102" s="554"/>
      <c r="VGH102" s="554"/>
      <c r="VGI102" s="554"/>
      <c r="VGJ102" s="554"/>
      <c r="VGK102" s="554"/>
      <c r="VGL102" s="554"/>
      <c r="VGM102" s="554"/>
      <c r="VGN102" s="554"/>
      <c r="VGO102" s="554"/>
      <c r="VGP102" s="554"/>
      <c r="VGQ102" s="554"/>
      <c r="VGR102" s="554"/>
      <c r="VGS102" s="554"/>
      <c r="VGT102" s="554"/>
      <c r="VGU102" s="554"/>
      <c r="VGV102" s="554"/>
      <c r="VGW102" s="554"/>
      <c r="VGX102" s="554"/>
      <c r="VGY102" s="554"/>
      <c r="VGZ102" s="554"/>
      <c r="VHA102" s="554"/>
      <c r="VHB102" s="554"/>
      <c r="VHC102" s="554"/>
      <c r="VHD102" s="554"/>
      <c r="VHE102" s="554"/>
      <c r="VHF102" s="554"/>
      <c r="VHG102" s="554"/>
      <c r="VHH102" s="554"/>
      <c r="VHI102" s="554"/>
      <c r="VHJ102" s="554"/>
      <c r="VHK102" s="554"/>
      <c r="VHL102" s="554"/>
      <c r="VHM102" s="554"/>
      <c r="VHN102" s="554"/>
      <c r="VHO102" s="554"/>
      <c r="VHP102" s="554"/>
      <c r="VHQ102" s="554"/>
      <c r="VHR102" s="554"/>
      <c r="VHS102" s="554"/>
      <c r="VHT102" s="554"/>
      <c r="VHU102" s="554"/>
      <c r="VHV102" s="554"/>
      <c r="VHW102" s="554"/>
      <c r="VHX102" s="554"/>
      <c r="VHY102" s="554"/>
      <c r="VHZ102" s="554"/>
      <c r="VIA102" s="554"/>
      <c r="VIB102" s="554"/>
      <c r="VIC102" s="554"/>
      <c r="VID102" s="554"/>
      <c r="VIE102" s="554"/>
      <c r="VIF102" s="554"/>
      <c r="VIG102" s="554"/>
      <c r="VIH102" s="554"/>
      <c r="VII102" s="554"/>
      <c r="VIJ102" s="554"/>
      <c r="VIK102" s="554"/>
      <c r="VIL102" s="554"/>
      <c r="VIM102" s="554"/>
      <c r="VIN102" s="554"/>
      <c r="VIO102" s="554"/>
      <c r="VIP102" s="554"/>
      <c r="VIQ102" s="554"/>
      <c r="VIR102" s="554"/>
      <c r="VIS102" s="554"/>
      <c r="VIT102" s="554"/>
      <c r="VIU102" s="554"/>
      <c r="VIV102" s="554"/>
      <c r="VIW102" s="554"/>
      <c r="VIX102" s="554"/>
      <c r="VIY102" s="554"/>
      <c r="VIZ102" s="554"/>
      <c r="VJA102" s="554"/>
      <c r="VJB102" s="554"/>
      <c r="VJC102" s="554"/>
      <c r="VJD102" s="554"/>
      <c r="VJE102" s="554"/>
      <c r="VJF102" s="554"/>
      <c r="VJG102" s="554"/>
      <c r="VJH102" s="554"/>
      <c r="VJI102" s="554"/>
      <c r="VJJ102" s="554"/>
      <c r="VJK102" s="554"/>
      <c r="VJL102" s="554"/>
      <c r="VJM102" s="554"/>
      <c r="VJN102" s="554"/>
      <c r="VJO102" s="554"/>
      <c r="VJP102" s="554"/>
      <c r="VJQ102" s="554"/>
      <c r="VJR102" s="554"/>
      <c r="VJS102" s="554"/>
      <c r="VJT102" s="554"/>
      <c r="VJU102" s="554"/>
      <c r="VJV102" s="554"/>
      <c r="VJW102" s="554"/>
      <c r="VJX102" s="554"/>
      <c r="VJY102" s="554"/>
      <c r="VJZ102" s="554"/>
      <c r="VKA102" s="554"/>
      <c r="VKB102" s="554"/>
      <c r="VKC102" s="554"/>
      <c r="VKD102" s="554"/>
      <c r="VKE102" s="554"/>
      <c r="VKF102" s="554"/>
      <c r="VKG102" s="554"/>
      <c r="VKH102" s="554"/>
      <c r="VKI102" s="554"/>
      <c r="VKJ102" s="554"/>
      <c r="VKK102" s="554"/>
      <c r="VKL102" s="554"/>
      <c r="VKM102" s="554"/>
      <c r="VKN102" s="554"/>
      <c r="VKO102" s="554"/>
      <c r="VKP102" s="554"/>
      <c r="VKQ102" s="554"/>
      <c r="VKR102" s="554"/>
      <c r="VKS102" s="554"/>
      <c r="VKT102" s="554"/>
      <c r="VKU102" s="554"/>
      <c r="VKV102" s="554"/>
      <c r="VKW102" s="554"/>
      <c r="VKX102" s="554"/>
      <c r="VKY102" s="554"/>
      <c r="VKZ102" s="554"/>
      <c r="VLA102" s="554"/>
      <c r="VLB102" s="554"/>
      <c r="VLC102" s="554"/>
      <c r="VLD102" s="554"/>
      <c r="VLE102" s="554"/>
      <c r="VLF102" s="554"/>
      <c r="VLG102" s="554"/>
      <c r="VLH102" s="554"/>
      <c r="VLI102" s="554"/>
      <c r="VLJ102" s="554"/>
      <c r="VLK102" s="554"/>
      <c r="VLL102" s="554"/>
      <c r="VLM102" s="554"/>
      <c r="VLN102" s="554"/>
      <c r="VLO102" s="554"/>
      <c r="VLP102" s="554"/>
      <c r="VLQ102" s="554"/>
      <c r="VLR102" s="554"/>
      <c r="VLS102" s="554"/>
      <c r="VLT102" s="554"/>
      <c r="VLU102" s="554"/>
      <c r="VLV102" s="554"/>
      <c r="VLW102" s="554"/>
      <c r="VLX102" s="554"/>
      <c r="VLY102" s="554"/>
      <c r="VLZ102" s="554"/>
      <c r="VMA102" s="554"/>
      <c r="VMB102" s="554"/>
      <c r="VMC102" s="554"/>
      <c r="VMD102" s="554"/>
      <c r="VME102" s="554"/>
      <c r="VMF102" s="554"/>
      <c r="VMG102" s="554"/>
      <c r="VMH102" s="554"/>
      <c r="VMI102" s="554"/>
      <c r="VMJ102" s="554"/>
      <c r="VMK102" s="554"/>
      <c r="VML102" s="554"/>
      <c r="VMM102" s="554"/>
      <c r="VMN102" s="554"/>
      <c r="VMO102" s="554"/>
      <c r="VMP102" s="554"/>
      <c r="VMQ102" s="554"/>
      <c r="VMR102" s="554"/>
      <c r="VMS102" s="554"/>
      <c r="VMT102" s="554"/>
      <c r="VMU102" s="554"/>
      <c r="VMV102" s="554"/>
      <c r="VMW102" s="554"/>
      <c r="VMX102" s="554"/>
      <c r="VMY102" s="554"/>
      <c r="VMZ102" s="554"/>
      <c r="VNA102" s="554"/>
      <c r="VNB102" s="554"/>
      <c r="VNC102" s="554"/>
      <c r="VND102" s="554"/>
      <c r="VNE102" s="554"/>
      <c r="VNF102" s="554"/>
      <c r="VNG102" s="554"/>
      <c r="VNH102" s="554"/>
      <c r="VNI102" s="554"/>
      <c r="VNJ102" s="554"/>
      <c r="VNK102" s="554"/>
      <c r="VNL102" s="554"/>
      <c r="VNM102" s="554"/>
      <c r="VNN102" s="554"/>
      <c r="VNO102" s="554"/>
      <c r="VNP102" s="554"/>
      <c r="VNQ102" s="554"/>
      <c r="VNR102" s="554"/>
      <c r="VNS102" s="554"/>
      <c r="VNT102" s="554"/>
      <c r="VNU102" s="554"/>
      <c r="VNV102" s="554"/>
      <c r="VNW102" s="554"/>
      <c r="VNX102" s="554"/>
      <c r="VNY102" s="554"/>
      <c r="VNZ102" s="554"/>
      <c r="VOA102" s="554"/>
      <c r="VOB102" s="554"/>
      <c r="VOC102" s="554"/>
      <c r="VOD102" s="554"/>
      <c r="VOE102" s="554"/>
      <c r="VOF102" s="554"/>
      <c r="VOG102" s="554"/>
      <c r="VOH102" s="554"/>
      <c r="VOI102" s="554"/>
      <c r="VOJ102" s="554"/>
      <c r="VOK102" s="554"/>
      <c r="VOL102" s="554"/>
      <c r="VOM102" s="554"/>
      <c r="VON102" s="554"/>
      <c r="VOO102" s="554"/>
      <c r="VOP102" s="554"/>
      <c r="VOQ102" s="554"/>
      <c r="VOR102" s="554"/>
      <c r="VOS102" s="554"/>
      <c r="VOT102" s="554"/>
      <c r="VOU102" s="554"/>
      <c r="VOV102" s="554"/>
      <c r="VOW102" s="554"/>
      <c r="VOX102" s="554"/>
      <c r="VOY102" s="554"/>
      <c r="VOZ102" s="554"/>
      <c r="VPA102" s="554"/>
      <c r="VPB102" s="554"/>
      <c r="VPC102" s="554"/>
      <c r="VPD102" s="554"/>
      <c r="VPE102" s="554"/>
      <c r="VPF102" s="554"/>
      <c r="VPG102" s="554"/>
      <c r="VPH102" s="554"/>
      <c r="VPI102" s="554"/>
      <c r="VPJ102" s="554"/>
      <c r="VPK102" s="554"/>
      <c r="VPL102" s="554"/>
      <c r="VPM102" s="554"/>
      <c r="VPN102" s="554"/>
      <c r="VPO102" s="554"/>
      <c r="VPP102" s="554"/>
      <c r="VPQ102" s="554"/>
      <c r="VPR102" s="554"/>
      <c r="VPS102" s="554"/>
      <c r="VPT102" s="554"/>
      <c r="VPU102" s="554"/>
      <c r="VPV102" s="554"/>
      <c r="VPW102" s="554"/>
      <c r="VPX102" s="554"/>
      <c r="VPY102" s="554"/>
      <c r="VPZ102" s="554"/>
      <c r="VQA102" s="554"/>
      <c r="VQB102" s="554"/>
      <c r="VQC102" s="554"/>
      <c r="VQD102" s="554"/>
      <c r="VQE102" s="554"/>
      <c r="VQF102" s="554"/>
      <c r="VQG102" s="554"/>
      <c r="VQH102" s="554"/>
      <c r="VQI102" s="554"/>
      <c r="VQJ102" s="554"/>
      <c r="VQK102" s="554"/>
      <c r="VQL102" s="554"/>
      <c r="VQM102" s="554"/>
      <c r="VQN102" s="554"/>
      <c r="VQO102" s="554"/>
      <c r="VQP102" s="554"/>
      <c r="VQQ102" s="554"/>
      <c r="VQR102" s="554"/>
      <c r="VQS102" s="554"/>
      <c r="VQT102" s="554"/>
      <c r="VQU102" s="554"/>
      <c r="VQV102" s="554"/>
      <c r="VQW102" s="554"/>
      <c r="VQX102" s="554"/>
      <c r="VQY102" s="554"/>
      <c r="VQZ102" s="554"/>
      <c r="VRA102" s="554"/>
      <c r="VRB102" s="554"/>
      <c r="VRC102" s="554"/>
      <c r="VRD102" s="554"/>
      <c r="VRE102" s="554"/>
      <c r="VRF102" s="554"/>
      <c r="VRG102" s="554"/>
      <c r="VRH102" s="554"/>
      <c r="VRI102" s="554"/>
      <c r="VRJ102" s="554"/>
      <c r="VRK102" s="554"/>
      <c r="VRL102" s="554"/>
      <c r="VRM102" s="554"/>
      <c r="VRN102" s="554"/>
      <c r="VRO102" s="554"/>
      <c r="VRP102" s="554"/>
      <c r="VRQ102" s="554"/>
      <c r="VRR102" s="554"/>
      <c r="VRS102" s="554"/>
      <c r="VRT102" s="554"/>
      <c r="VRU102" s="554"/>
      <c r="VRV102" s="554"/>
      <c r="VRW102" s="554"/>
      <c r="VRX102" s="554"/>
      <c r="VRY102" s="554"/>
      <c r="VRZ102" s="554"/>
      <c r="VSA102" s="554"/>
      <c r="VSB102" s="554"/>
      <c r="VSC102" s="554"/>
      <c r="VSD102" s="554"/>
      <c r="VSE102" s="554"/>
      <c r="VSF102" s="554"/>
      <c r="VSG102" s="554"/>
      <c r="VSH102" s="554"/>
      <c r="VSI102" s="554"/>
      <c r="VSJ102" s="554"/>
      <c r="VSK102" s="554"/>
      <c r="VSL102" s="554"/>
      <c r="VSM102" s="554"/>
      <c r="VSN102" s="554"/>
      <c r="VSO102" s="554"/>
      <c r="VSP102" s="554"/>
      <c r="VSQ102" s="554"/>
      <c r="VSR102" s="554"/>
      <c r="VSS102" s="554"/>
      <c r="VST102" s="554"/>
      <c r="VSU102" s="554"/>
      <c r="VSV102" s="554"/>
      <c r="VSW102" s="554"/>
      <c r="VSX102" s="554"/>
      <c r="VSY102" s="554"/>
      <c r="VSZ102" s="554"/>
      <c r="VTA102" s="554"/>
      <c r="VTB102" s="554"/>
      <c r="VTC102" s="554"/>
      <c r="VTD102" s="554"/>
      <c r="VTE102" s="554"/>
      <c r="VTF102" s="554"/>
      <c r="VTG102" s="554"/>
      <c r="VTH102" s="554"/>
      <c r="VTI102" s="554"/>
      <c r="VTJ102" s="554"/>
      <c r="VTK102" s="554"/>
      <c r="VTL102" s="554"/>
      <c r="VTM102" s="554"/>
      <c r="VTN102" s="554"/>
      <c r="VTO102" s="554"/>
      <c r="VTP102" s="554"/>
      <c r="VTQ102" s="554"/>
      <c r="VTR102" s="554"/>
      <c r="VTS102" s="554"/>
      <c r="VTT102" s="554"/>
      <c r="VTU102" s="554"/>
      <c r="VTV102" s="554"/>
      <c r="VTW102" s="554"/>
      <c r="VTX102" s="554"/>
      <c r="VTY102" s="554"/>
      <c r="VTZ102" s="554"/>
      <c r="VUA102" s="554"/>
      <c r="VUB102" s="554"/>
      <c r="VUC102" s="554"/>
      <c r="VUD102" s="554"/>
      <c r="VUE102" s="554"/>
      <c r="VUF102" s="554"/>
      <c r="VUG102" s="554"/>
      <c r="VUH102" s="554"/>
      <c r="VUI102" s="554"/>
      <c r="VUJ102" s="554"/>
      <c r="VUK102" s="554"/>
      <c r="VUL102" s="554"/>
      <c r="VUM102" s="554"/>
      <c r="VUN102" s="554"/>
      <c r="VUO102" s="554"/>
      <c r="VUP102" s="554"/>
      <c r="VUQ102" s="554"/>
      <c r="VUR102" s="554"/>
      <c r="VUS102" s="554"/>
      <c r="VUT102" s="554"/>
      <c r="VUU102" s="554"/>
      <c r="VUV102" s="554"/>
      <c r="VUW102" s="554"/>
      <c r="VUX102" s="554"/>
      <c r="VUY102" s="554"/>
      <c r="VUZ102" s="554"/>
      <c r="VVA102" s="554"/>
      <c r="VVB102" s="554"/>
      <c r="VVC102" s="554"/>
      <c r="VVD102" s="554"/>
      <c r="VVE102" s="554"/>
      <c r="VVF102" s="554"/>
      <c r="VVG102" s="554"/>
      <c r="VVH102" s="554"/>
      <c r="VVI102" s="554"/>
      <c r="VVJ102" s="554"/>
      <c r="VVK102" s="554"/>
      <c r="VVL102" s="554"/>
      <c r="VVM102" s="554"/>
      <c r="VVN102" s="554"/>
      <c r="VVO102" s="554"/>
      <c r="VVP102" s="554"/>
      <c r="VVQ102" s="554"/>
      <c r="VVR102" s="554"/>
      <c r="VVS102" s="554"/>
      <c r="VVT102" s="554"/>
      <c r="VVU102" s="554"/>
      <c r="VVV102" s="554"/>
      <c r="VVW102" s="554"/>
      <c r="VVX102" s="554"/>
      <c r="VVY102" s="554"/>
      <c r="VVZ102" s="554"/>
      <c r="VWA102" s="554"/>
      <c r="VWB102" s="554"/>
      <c r="VWC102" s="554"/>
      <c r="VWD102" s="554"/>
      <c r="VWE102" s="554"/>
      <c r="VWF102" s="554"/>
      <c r="VWG102" s="554"/>
      <c r="VWH102" s="554"/>
      <c r="VWI102" s="554"/>
      <c r="VWJ102" s="554"/>
      <c r="VWK102" s="554"/>
      <c r="VWL102" s="554"/>
      <c r="VWM102" s="554"/>
      <c r="VWN102" s="554"/>
      <c r="VWO102" s="554"/>
      <c r="VWP102" s="554"/>
      <c r="VWQ102" s="554"/>
      <c r="VWR102" s="554"/>
      <c r="VWS102" s="554"/>
      <c r="VWT102" s="554"/>
      <c r="VWU102" s="554"/>
      <c r="VWV102" s="554"/>
      <c r="VWW102" s="554"/>
      <c r="VWX102" s="554"/>
      <c r="VWY102" s="554"/>
      <c r="VWZ102" s="554"/>
      <c r="VXA102" s="554"/>
      <c r="VXB102" s="554"/>
      <c r="VXC102" s="554"/>
      <c r="VXD102" s="554"/>
      <c r="VXE102" s="554"/>
      <c r="VXF102" s="554"/>
      <c r="VXG102" s="554"/>
      <c r="VXH102" s="554"/>
      <c r="VXI102" s="554"/>
      <c r="VXJ102" s="554"/>
      <c r="VXK102" s="554"/>
      <c r="VXL102" s="554"/>
      <c r="VXM102" s="554"/>
      <c r="VXN102" s="554"/>
      <c r="VXO102" s="554"/>
      <c r="VXP102" s="554"/>
      <c r="VXQ102" s="554"/>
      <c r="VXR102" s="554"/>
      <c r="VXS102" s="554"/>
      <c r="VXT102" s="554"/>
      <c r="VXU102" s="554"/>
      <c r="VXV102" s="554"/>
      <c r="VXW102" s="554"/>
      <c r="VXX102" s="554"/>
      <c r="VXY102" s="554"/>
      <c r="VXZ102" s="554"/>
      <c r="VYA102" s="554"/>
      <c r="VYB102" s="554"/>
      <c r="VYC102" s="554"/>
      <c r="VYD102" s="554"/>
      <c r="VYE102" s="554"/>
      <c r="VYF102" s="554"/>
      <c r="VYG102" s="554"/>
      <c r="VYH102" s="554"/>
      <c r="VYI102" s="554"/>
      <c r="VYJ102" s="554"/>
      <c r="VYK102" s="554"/>
      <c r="VYL102" s="554"/>
      <c r="VYM102" s="554"/>
      <c r="VYN102" s="554"/>
      <c r="VYO102" s="554"/>
      <c r="VYP102" s="554"/>
      <c r="VYQ102" s="554"/>
      <c r="VYR102" s="554"/>
      <c r="VYS102" s="554"/>
      <c r="VYT102" s="554"/>
      <c r="VYU102" s="554"/>
      <c r="VYV102" s="554"/>
      <c r="VYW102" s="554"/>
      <c r="VYX102" s="554"/>
      <c r="VYY102" s="554"/>
      <c r="VYZ102" s="554"/>
      <c r="VZA102" s="554"/>
      <c r="VZB102" s="554"/>
      <c r="VZC102" s="554"/>
      <c r="VZD102" s="554"/>
      <c r="VZE102" s="554"/>
      <c r="VZF102" s="554"/>
      <c r="VZG102" s="554"/>
      <c r="VZH102" s="554"/>
      <c r="VZI102" s="554"/>
      <c r="VZJ102" s="554"/>
      <c r="VZK102" s="554"/>
      <c r="VZL102" s="554"/>
      <c r="VZM102" s="554"/>
      <c r="VZN102" s="554"/>
      <c r="VZO102" s="554"/>
      <c r="VZP102" s="554"/>
      <c r="VZQ102" s="554"/>
      <c r="VZR102" s="554"/>
      <c r="VZS102" s="554"/>
      <c r="VZT102" s="554"/>
      <c r="VZU102" s="554"/>
      <c r="VZV102" s="554"/>
      <c r="VZW102" s="554"/>
      <c r="VZX102" s="554"/>
      <c r="VZY102" s="554"/>
      <c r="VZZ102" s="554"/>
      <c r="WAA102" s="554"/>
      <c r="WAB102" s="554"/>
      <c r="WAC102" s="554"/>
      <c r="WAD102" s="554"/>
      <c r="WAE102" s="554"/>
      <c r="WAF102" s="554"/>
      <c r="WAG102" s="554"/>
      <c r="WAH102" s="554"/>
      <c r="WAI102" s="554"/>
      <c r="WAJ102" s="554"/>
      <c r="WAK102" s="554"/>
      <c r="WAL102" s="554"/>
      <c r="WAM102" s="554"/>
      <c r="WAN102" s="554"/>
      <c r="WAO102" s="554"/>
      <c r="WAP102" s="554"/>
      <c r="WAQ102" s="554"/>
      <c r="WAR102" s="554"/>
      <c r="WAS102" s="554"/>
      <c r="WAT102" s="554"/>
      <c r="WAU102" s="554"/>
      <c r="WAV102" s="554"/>
      <c r="WAW102" s="554"/>
      <c r="WAX102" s="554"/>
      <c r="WAY102" s="554"/>
      <c r="WAZ102" s="554"/>
      <c r="WBA102" s="554"/>
      <c r="WBB102" s="554"/>
      <c r="WBC102" s="554"/>
      <c r="WBD102" s="554"/>
      <c r="WBE102" s="554"/>
      <c r="WBF102" s="554"/>
      <c r="WBG102" s="554"/>
      <c r="WBH102" s="554"/>
      <c r="WBI102" s="554"/>
      <c r="WBJ102" s="554"/>
      <c r="WBK102" s="554"/>
      <c r="WBL102" s="554"/>
      <c r="WBM102" s="554"/>
      <c r="WBN102" s="554"/>
      <c r="WBO102" s="554"/>
      <c r="WBP102" s="554"/>
      <c r="WBQ102" s="554"/>
      <c r="WBR102" s="554"/>
      <c r="WBS102" s="554"/>
      <c r="WBT102" s="554"/>
      <c r="WBU102" s="554"/>
      <c r="WBV102" s="554"/>
      <c r="WBW102" s="554"/>
      <c r="WBX102" s="554"/>
      <c r="WBY102" s="554"/>
      <c r="WBZ102" s="554"/>
      <c r="WCA102" s="554"/>
      <c r="WCB102" s="554"/>
      <c r="WCC102" s="554"/>
      <c r="WCD102" s="554"/>
      <c r="WCE102" s="554"/>
      <c r="WCF102" s="554"/>
      <c r="WCG102" s="554"/>
      <c r="WCH102" s="554"/>
      <c r="WCI102" s="554"/>
      <c r="WCJ102" s="554"/>
      <c r="WCK102" s="554"/>
      <c r="WCL102" s="554"/>
      <c r="WCM102" s="554"/>
      <c r="WCN102" s="554"/>
      <c r="WCO102" s="554"/>
      <c r="WCP102" s="554"/>
      <c r="WCQ102" s="554"/>
      <c r="WCR102" s="554"/>
      <c r="WCS102" s="554"/>
      <c r="WCT102" s="554"/>
      <c r="WCU102" s="554"/>
      <c r="WCV102" s="554"/>
      <c r="WCW102" s="554"/>
      <c r="WCX102" s="554"/>
      <c r="WCY102" s="554"/>
      <c r="WCZ102" s="554"/>
      <c r="WDA102" s="554"/>
      <c r="WDB102" s="554"/>
      <c r="WDC102" s="554"/>
      <c r="WDD102" s="554"/>
      <c r="WDE102" s="554"/>
      <c r="WDF102" s="554"/>
      <c r="WDG102" s="554"/>
      <c r="WDH102" s="554"/>
      <c r="WDI102" s="554"/>
      <c r="WDJ102" s="554"/>
      <c r="WDK102" s="554"/>
      <c r="WDL102" s="554"/>
      <c r="WDM102" s="554"/>
      <c r="WDN102" s="554"/>
      <c r="WDO102" s="554"/>
      <c r="WDP102" s="554"/>
      <c r="WDQ102" s="554"/>
      <c r="WDR102" s="554"/>
      <c r="WDS102" s="554"/>
      <c r="WDT102" s="554"/>
      <c r="WDU102" s="554"/>
      <c r="WDV102" s="554"/>
      <c r="WDW102" s="554"/>
      <c r="WDX102" s="554"/>
      <c r="WDY102" s="554"/>
      <c r="WDZ102" s="554"/>
      <c r="WEA102" s="554"/>
      <c r="WEB102" s="554"/>
      <c r="WEC102" s="554"/>
      <c r="WED102" s="554"/>
      <c r="WEE102" s="554"/>
      <c r="WEF102" s="554"/>
      <c r="WEG102" s="554"/>
      <c r="WEH102" s="554"/>
      <c r="WEI102" s="554"/>
      <c r="WEJ102" s="554"/>
      <c r="WEK102" s="554"/>
      <c r="WEL102" s="554"/>
      <c r="WEM102" s="554"/>
      <c r="WEN102" s="554"/>
      <c r="WEO102" s="554"/>
      <c r="WEP102" s="554"/>
      <c r="WEQ102" s="554"/>
      <c r="WER102" s="554"/>
      <c r="WES102" s="554"/>
      <c r="WET102" s="554"/>
      <c r="WEU102" s="554"/>
      <c r="WEV102" s="554"/>
      <c r="WEW102" s="554"/>
      <c r="WEX102" s="554"/>
      <c r="WEY102" s="554"/>
      <c r="WEZ102" s="554"/>
      <c r="WFA102" s="554"/>
      <c r="WFB102" s="554"/>
      <c r="WFC102" s="554"/>
      <c r="WFD102" s="554"/>
      <c r="WFE102" s="554"/>
      <c r="WFF102" s="554"/>
      <c r="WFG102" s="554"/>
      <c r="WFH102" s="554"/>
      <c r="WFI102" s="554"/>
      <c r="WFJ102" s="554"/>
      <c r="WFK102" s="554"/>
      <c r="WFL102" s="554"/>
      <c r="WFM102" s="554"/>
      <c r="WFN102" s="554"/>
      <c r="WFO102" s="554"/>
      <c r="WFP102" s="554"/>
      <c r="WFQ102" s="554"/>
      <c r="WFR102" s="554"/>
      <c r="WFS102" s="554"/>
      <c r="WFT102" s="554"/>
      <c r="WFU102" s="554"/>
      <c r="WFV102" s="554"/>
      <c r="WFW102" s="554"/>
      <c r="WFX102" s="554"/>
      <c r="WFY102" s="554"/>
      <c r="WFZ102" s="554"/>
      <c r="WGA102" s="554"/>
      <c r="WGB102" s="554"/>
      <c r="WGC102" s="554"/>
      <c r="WGD102" s="554"/>
      <c r="WGE102" s="554"/>
      <c r="WGF102" s="554"/>
      <c r="WGG102" s="554"/>
      <c r="WGH102" s="554"/>
      <c r="WGI102" s="554"/>
      <c r="WGJ102" s="554"/>
      <c r="WGK102" s="554"/>
      <c r="WGL102" s="554"/>
      <c r="WGM102" s="554"/>
      <c r="WGN102" s="554"/>
      <c r="WGO102" s="554"/>
      <c r="WGP102" s="554"/>
      <c r="WGQ102" s="554"/>
      <c r="WGR102" s="554"/>
      <c r="WGS102" s="554"/>
      <c r="WGT102" s="554"/>
      <c r="WGU102" s="554"/>
      <c r="WGV102" s="554"/>
      <c r="WGW102" s="554"/>
      <c r="WGX102" s="554"/>
      <c r="WGY102" s="554"/>
      <c r="WGZ102" s="554"/>
      <c r="WHA102" s="554"/>
      <c r="WHB102" s="554"/>
      <c r="WHC102" s="554"/>
      <c r="WHD102" s="554"/>
      <c r="WHE102" s="554"/>
      <c r="WHF102" s="554"/>
      <c r="WHG102" s="554"/>
      <c r="WHH102" s="554"/>
      <c r="WHI102" s="554"/>
      <c r="WHJ102" s="554"/>
      <c r="WHK102" s="554"/>
      <c r="WHL102" s="554"/>
      <c r="WHM102" s="554"/>
      <c r="WHN102" s="554"/>
      <c r="WHO102" s="554"/>
      <c r="WHP102" s="554"/>
      <c r="WHQ102" s="554"/>
      <c r="WHR102" s="554"/>
      <c r="WHS102" s="554"/>
      <c r="WHT102" s="554"/>
      <c r="WHU102" s="554"/>
      <c r="WHV102" s="554"/>
      <c r="WHW102" s="554"/>
      <c r="WHX102" s="554"/>
      <c r="WHY102" s="554"/>
      <c r="WHZ102" s="554"/>
      <c r="WIA102" s="554"/>
      <c r="WIB102" s="554"/>
      <c r="WIC102" s="554"/>
      <c r="WID102" s="554"/>
      <c r="WIE102" s="554"/>
      <c r="WIF102" s="554"/>
      <c r="WIG102" s="554"/>
      <c r="WIH102" s="554"/>
      <c r="WII102" s="554"/>
      <c r="WIJ102" s="554"/>
      <c r="WIK102" s="554"/>
      <c r="WIL102" s="554"/>
      <c r="WIM102" s="554"/>
      <c r="WIN102" s="554"/>
      <c r="WIO102" s="554"/>
      <c r="WIP102" s="554"/>
      <c r="WIQ102" s="554"/>
      <c r="WIR102" s="554"/>
      <c r="WIS102" s="554"/>
      <c r="WIT102" s="554"/>
      <c r="WIU102" s="554"/>
      <c r="WIV102" s="554"/>
      <c r="WIW102" s="554"/>
      <c r="WIX102" s="554"/>
      <c r="WIY102" s="554"/>
      <c r="WIZ102" s="554"/>
      <c r="WJA102" s="554"/>
      <c r="WJB102" s="554"/>
      <c r="WJC102" s="554"/>
      <c r="WJD102" s="554"/>
      <c r="WJE102" s="554"/>
      <c r="WJF102" s="554"/>
      <c r="WJG102" s="554"/>
      <c r="WJH102" s="554"/>
      <c r="WJI102" s="554"/>
      <c r="WJJ102" s="554"/>
      <c r="WJK102" s="554"/>
      <c r="WJL102" s="554"/>
      <c r="WJM102" s="554"/>
      <c r="WJN102" s="554"/>
      <c r="WJO102" s="554"/>
      <c r="WJP102" s="554"/>
      <c r="WJQ102" s="554"/>
      <c r="WJR102" s="554"/>
      <c r="WJS102" s="554"/>
      <c r="WJT102" s="554"/>
      <c r="WJU102" s="554"/>
      <c r="WJV102" s="554"/>
      <c r="WJW102" s="554"/>
      <c r="WJX102" s="554"/>
      <c r="WJY102" s="554"/>
      <c r="WJZ102" s="554"/>
      <c r="WKA102" s="554"/>
      <c r="WKB102" s="554"/>
      <c r="WKC102" s="554"/>
      <c r="WKD102" s="554"/>
      <c r="WKE102" s="554"/>
      <c r="WKF102" s="554"/>
      <c r="WKG102" s="554"/>
      <c r="WKH102" s="554"/>
      <c r="WKI102" s="554"/>
      <c r="WKJ102" s="554"/>
      <c r="WKK102" s="554"/>
      <c r="WKL102" s="554"/>
      <c r="WKM102" s="554"/>
      <c r="WKN102" s="554"/>
      <c r="WKO102" s="554"/>
      <c r="WKP102" s="554"/>
      <c r="WKQ102" s="554"/>
      <c r="WKR102" s="554"/>
      <c r="WKS102" s="554"/>
      <c r="WKT102" s="554"/>
      <c r="WKU102" s="554"/>
      <c r="WKV102" s="554"/>
      <c r="WKW102" s="554"/>
      <c r="WKX102" s="554"/>
      <c r="WKY102" s="554"/>
      <c r="WKZ102" s="554"/>
      <c r="WLA102" s="554"/>
      <c r="WLB102" s="554"/>
      <c r="WLC102" s="554"/>
      <c r="WLD102" s="554"/>
      <c r="WLE102" s="554"/>
      <c r="WLF102" s="554"/>
      <c r="WLG102" s="554"/>
      <c r="WLH102" s="554"/>
      <c r="WLI102" s="554"/>
      <c r="WLJ102" s="554"/>
      <c r="WLK102" s="554"/>
      <c r="WLL102" s="554"/>
      <c r="WLM102" s="554"/>
      <c r="WLN102" s="554"/>
      <c r="WLO102" s="554"/>
      <c r="WLP102" s="554"/>
      <c r="WLQ102" s="554"/>
      <c r="WLR102" s="554"/>
      <c r="WLS102" s="554"/>
      <c r="WLT102" s="554"/>
      <c r="WLU102" s="554"/>
      <c r="WLV102" s="554"/>
      <c r="WLW102" s="554"/>
      <c r="WLX102" s="554"/>
      <c r="WLY102" s="554"/>
      <c r="WLZ102" s="554"/>
      <c r="WMA102" s="554"/>
      <c r="WMB102" s="554"/>
      <c r="WMC102" s="554"/>
      <c r="WMD102" s="554"/>
      <c r="WME102" s="554"/>
      <c r="WMF102" s="554"/>
      <c r="WMG102" s="554"/>
      <c r="WMH102" s="554"/>
      <c r="WMI102" s="554"/>
      <c r="WMJ102" s="554"/>
      <c r="WMK102" s="554"/>
      <c r="WML102" s="554"/>
      <c r="WMM102" s="554"/>
      <c r="WMN102" s="554"/>
      <c r="WMO102" s="554"/>
      <c r="WMP102" s="554"/>
      <c r="WMQ102" s="554"/>
      <c r="WMR102" s="554"/>
      <c r="WMS102" s="554"/>
      <c r="WMT102" s="554"/>
      <c r="WMU102" s="554"/>
      <c r="WMV102" s="554"/>
      <c r="WMW102" s="554"/>
      <c r="WMX102" s="554"/>
      <c r="WMY102" s="554"/>
      <c r="WMZ102" s="554"/>
      <c r="WNA102" s="554"/>
      <c r="WNB102" s="554"/>
      <c r="WNC102" s="554"/>
      <c r="WND102" s="554"/>
      <c r="WNE102" s="554"/>
      <c r="WNF102" s="554"/>
      <c r="WNG102" s="554"/>
      <c r="WNH102" s="554"/>
      <c r="WNI102" s="554"/>
      <c r="WNJ102" s="554"/>
      <c r="WNK102" s="554"/>
      <c r="WNL102" s="554"/>
      <c r="WNM102" s="554"/>
      <c r="WNN102" s="554"/>
      <c r="WNO102" s="554"/>
      <c r="WNP102" s="554"/>
      <c r="WNQ102" s="554"/>
      <c r="WNR102" s="554"/>
      <c r="WNS102" s="554"/>
      <c r="WNT102" s="554"/>
      <c r="WNU102" s="554"/>
      <c r="WNV102" s="554"/>
      <c r="WNW102" s="554"/>
      <c r="WNX102" s="554"/>
      <c r="WNY102" s="554"/>
      <c r="WNZ102" s="554"/>
      <c r="WOA102" s="554"/>
      <c r="WOB102" s="554"/>
      <c r="WOC102" s="554"/>
      <c r="WOD102" s="554"/>
      <c r="WOE102" s="554"/>
      <c r="WOF102" s="554"/>
      <c r="WOG102" s="554"/>
      <c r="WOH102" s="554"/>
      <c r="WOI102" s="554"/>
      <c r="WOJ102" s="554"/>
      <c r="WOK102" s="554"/>
      <c r="WOL102" s="554"/>
      <c r="WOM102" s="554"/>
      <c r="WON102" s="554"/>
      <c r="WOO102" s="554"/>
      <c r="WOP102" s="554"/>
      <c r="WOQ102" s="554"/>
      <c r="WOR102" s="554"/>
      <c r="WOS102" s="554"/>
      <c r="WOT102" s="554"/>
      <c r="WOU102" s="554"/>
      <c r="WOV102" s="554"/>
      <c r="WOW102" s="554"/>
      <c r="WOX102" s="554"/>
      <c r="WOY102" s="554"/>
      <c r="WOZ102" s="554"/>
      <c r="WPA102" s="554"/>
      <c r="WPB102" s="554"/>
      <c r="WPC102" s="554"/>
      <c r="WPD102" s="554"/>
      <c r="WPE102" s="554"/>
      <c r="WPF102" s="554"/>
      <c r="WPG102" s="554"/>
      <c r="WPH102" s="554"/>
      <c r="WPI102" s="554"/>
      <c r="WPJ102" s="554"/>
      <c r="WPK102" s="554"/>
      <c r="WPL102" s="554"/>
      <c r="WPM102" s="554"/>
      <c r="WPN102" s="554"/>
      <c r="WPO102" s="554"/>
      <c r="WPP102" s="554"/>
      <c r="WPQ102" s="554"/>
      <c r="WPR102" s="554"/>
      <c r="WPS102" s="554"/>
      <c r="WPT102" s="554"/>
      <c r="WPU102" s="554"/>
      <c r="WPV102" s="554"/>
      <c r="WPW102" s="554"/>
      <c r="WPX102" s="554"/>
      <c r="WPY102" s="554"/>
      <c r="WPZ102" s="554"/>
      <c r="WQA102" s="554"/>
      <c r="WQB102" s="554"/>
      <c r="WQC102" s="554"/>
      <c r="WQD102" s="554"/>
      <c r="WQE102" s="554"/>
      <c r="WQF102" s="554"/>
      <c r="WQG102" s="554"/>
      <c r="WQH102" s="554"/>
      <c r="WQI102" s="554"/>
      <c r="WQJ102" s="554"/>
      <c r="WQK102" s="554"/>
      <c r="WQL102" s="554"/>
      <c r="WQM102" s="554"/>
      <c r="WQN102" s="554"/>
      <c r="WQO102" s="554"/>
      <c r="WQP102" s="554"/>
      <c r="WQQ102" s="554"/>
      <c r="WQR102" s="554"/>
      <c r="WQS102" s="554"/>
      <c r="WQT102" s="554"/>
      <c r="WQU102" s="554"/>
      <c r="WQV102" s="554"/>
      <c r="WQW102" s="554"/>
      <c r="WQX102" s="554"/>
      <c r="WQY102" s="554"/>
      <c r="WQZ102" s="554"/>
      <c r="WRA102" s="554"/>
      <c r="WRB102" s="554"/>
      <c r="WRC102" s="554"/>
      <c r="WRD102" s="554"/>
      <c r="WRE102" s="554"/>
      <c r="WRF102" s="554"/>
      <c r="WRG102" s="554"/>
      <c r="WRH102" s="554"/>
      <c r="WRI102" s="554"/>
      <c r="WRJ102" s="554"/>
      <c r="WRK102" s="554"/>
      <c r="WRL102" s="554"/>
      <c r="WRM102" s="554"/>
      <c r="WRN102" s="554"/>
      <c r="WRO102" s="554"/>
      <c r="WRP102" s="554"/>
      <c r="WRQ102" s="554"/>
      <c r="WRR102" s="554"/>
      <c r="WRS102" s="554"/>
      <c r="WRT102" s="554"/>
      <c r="WRU102" s="554"/>
      <c r="WRV102" s="554"/>
      <c r="WRW102" s="554"/>
      <c r="WRX102" s="554"/>
      <c r="WRY102" s="554"/>
      <c r="WRZ102" s="554"/>
      <c r="WSA102" s="554"/>
      <c r="WSB102" s="554"/>
      <c r="WSC102" s="554"/>
      <c r="WSD102" s="554"/>
      <c r="WSE102" s="554"/>
      <c r="WSF102" s="554"/>
      <c r="WSG102" s="554"/>
      <c r="WSH102" s="554"/>
      <c r="WSI102" s="554"/>
      <c r="WSJ102" s="554"/>
      <c r="WSK102" s="554"/>
      <c r="WSL102" s="554"/>
      <c r="WSM102" s="554"/>
      <c r="WSN102" s="554"/>
      <c r="WSO102" s="554"/>
      <c r="WSP102" s="554"/>
      <c r="WSQ102" s="554"/>
      <c r="WSR102" s="554"/>
      <c r="WSS102" s="554"/>
      <c r="WST102" s="554"/>
      <c r="WSU102" s="554"/>
      <c r="WSV102" s="554"/>
      <c r="WSW102" s="554"/>
      <c r="WSX102" s="554"/>
      <c r="WSY102" s="554"/>
      <c r="WSZ102" s="554"/>
      <c r="WTA102" s="554"/>
      <c r="WTB102" s="554"/>
      <c r="WTC102" s="554"/>
      <c r="WTD102" s="554"/>
      <c r="WTE102" s="554"/>
      <c r="WTF102" s="554"/>
      <c r="WTG102" s="554"/>
      <c r="WTH102" s="554"/>
      <c r="WTI102" s="554"/>
      <c r="WTJ102" s="554"/>
      <c r="WTK102" s="554"/>
      <c r="WTL102" s="554"/>
      <c r="WTM102" s="554"/>
      <c r="WTN102" s="554"/>
      <c r="WTO102" s="554"/>
      <c r="WTP102" s="554"/>
      <c r="WTQ102" s="554"/>
      <c r="WTR102" s="554"/>
      <c r="WTS102" s="554"/>
      <c r="WTT102" s="554"/>
      <c r="WTU102" s="554"/>
      <c r="WTV102" s="554"/>
      <c r="WTW102" s="554"/>
      <c r="WTX102" s="554"/>
      <c r="WTY102" s="554"/>
      <c r="WTZ102" s="554"/>
      <c r="WUA102" s="554"/>
      <c r="WUB102" s="554"/>
      <c r="WUC102" s="554"/>
      <c r="WUD102" s="554"/>
      <c r="WUE102" s="554"/>
      <c r="WUF102" s="554"/>
      <c r="WUG102" s="554"/>
      <c r="WUH102" s="554"/>
      <c r="WUI102" s="554"/>
      <c r="WUJ102" s="554"/>
      <c r="WUK102" s="554"/>
      <c r="WUL102" s="554"/>
      <c r="WUM102" s="554"/>
      <c r="WUN102" s="554"/>
      <c r="WUO102" s="554"/>
      <c r="WUP102" s="554"/>
      <c r="WUQ102" s="554"/>
      <c r="WUR102" s="554"/>
      <c r="WUS102" s="554"/>
      <c r="WUT102" s="554"/>
      <c r="WUU102" s="554"/>
      <c r="WUV102" s="554"/>
      <c r="WUW102" s="554"/>
      <c r="WUX102" s="554"/>
      <c r="WUY102" s="554"/>
      <c r="WUZ102" s="554"/>
      <c r="WVA102" s="554"/>
      <c r="WVB102" s="554"/>
      <c r="WVC102" s="554"/>
      <c r="WVD102" s="554"/>
      <c r="WVE102" s="554"/>
      <c r="WVF102" s="554"/>
      <c r="WVG102" s="554"/>
      <c r="WVH102" s="554"/>
      <c r="WVI102" s="554"/>
      <c r="WVJ102" s="554"/>
      <c r="WVK102" s="554"/>
      <c r="WVL102" s="554"/>
      <c r="WVM102" s="554"/>
      <c r="WVN102" s="554"/>
      <c r="WVO102" s="554"/>
      <c r="WVP102" s="554"/>
      <c r="WVQ102" s="554"/>
      <c r="WVR102" s="554"/>
      <c r="WVS102" s="554"/>
      <c r="WVT102" s="554"/>
      <c r="WVU102" s="554"/>
      <c r="WVV102" s="554"/>
      <c r="WVW102" s="554"/>
      <c r="WVX102" s="554"/>
      <c r="WVY102" s="554"/>
      <c r="WVZ102" s="554"/>
      <c r="WWA102" s="554"/>
      <c r="WWB102" s="554"/>
      <c r="WWC102" s="554"/>
      <c r="WWD102" s="554"/>
      <c r="WWE102" s="554"/>
      <c r="WWF102" s="554"/>
      <c r="WWG102" s="554"/>
      <c r="WWH102" s="554"/>
      <c r="WWI102" s="554"/>
      <c r="WWJ102" s="554"/>
      <c r="WWK102" s="554"/>
      <c r="WWL102" s="554"/>
      <c r="WWM102" s="554"/>
      <c r="WWN102" s="554"/>
      <c r="WWO102" s="554"/>
      <c r="WWP102" s="554"/>
      <c r="WWQ102" s="554"/>
      <c r="WWR102" s="554"/>
      <c r="WWS102" s="554"/>
      <c r="WWT102" s="554"/>
      <c r="WWU102" s="554"/>
      <c r="WWV102" s="554"/>
      <c r="WWW102" s="554"/>
      <c r="WWX102" s="554"/>
      <c r="WWY102" s="554"/>
      <c r="WWZ102" s="554"/>
      <c r="WXA102" s="554"/>
      <c r="WXB102" s="554"/>
      <c r="WXC102" s="554"/>
      <c r="WXD102" s="554"/>
      <c r="WXE102" s="554"/>
      <c r="WXF102" s="554"/>
      <c r="WXG102" s="554"/>
      <c r="WXH102" s="554"/>
      <c r="WXI102" s="554"/>
      <c r="WXJ102" s="554"/>
      <c r="WXK102" s="554"/>
      <c r="WXL102" s="554"/>
      <c r="WXM102" s="554"/>
      <c r="WXN102" s="554"/>
      <c r="WXO102" s="554"/>
      <c r="WXP102" s="554"/>
      <c r="WXQ102" s="554"/>
      <c r="WXR102" s="554"/>
      <c r="WXS102" s="554"/>
      <c r="WXT102" s="554"/>
      <c r="WXU102" s="554"/>
      <c r="WXV102" s="554"/>
      <c r="WXW102" s="554"/>
      <c r="WXX102" s="554"/>
      <c r="WXY102" s="554"/>
      <c r="WXZ102" s="554"/>
      <c r="WYA102" s="554"/>
      <c r="WYB102" s="554"/>
      <c r="WYC102" s="554"/>
      <c r="WYD102" s="554"/>
      <c r="WYE102" s="554"/>
      <c r="WYF102" s="554"/>
      <c r="WYG102" s="554"/>
      <c r="WYH102" s="554"/>
      <c r="WYI102" s="554"/>
      <c r="WYJ102" s="554"/>
      <c r="WYK102" s="554"/>
      <c r="WYL102" s="554"/>
      <c r="WYM102" s="554"/>
      <c r="WYN102" s="554"/>
      <c r="WYO102" s="554"/>
      <c r="WYP102" s="554"/>
      <c r="WYQ102" s="554"/>
      <c r="WYR102" s="554"/>
      <c r="WYS102" s="554"/>
      <c r="WYT102" s="554"/>
      <c r="WYU102" s="554"/>
      <c r="WYV102" s="554"/>
      <c r="WYW102" s="554"/>
      <c r="WYX102" s="554"/>
      <c r="WYY102" s="554"/>
      <c r="WYZ102" s="554"/>
      <c r="WZA102" s="554"/>
      <c r="WZB102" s="554"/>
      <c r="WZC102" s="554"/>
      <c r="WZD102" s="554"/>
      <c r="WZE102" s="554"/>
      <c r="WZF102" s="554"/>
      <c r="WZG102" s="554"/>
      <c r="WZH102" s="554"/>
      <c r="WZI102" s="554"/>
      <c r="WZJ102" s="554"/>
      <c r="WZK102" s="554"/>
      <c r="WZL102" s="554"/>
      <c r="WZM102" s="554"/>
      <c r="WZN102" s="554"/>
      <c r="WZO102" s="554"/>
      <c r="WZP102" s="554"/>
      <c r="WZQ102" s="554"/>
      <c r="WZR102" s="554"/>
      <c r="WZS102" s="554"/>
      <c r="WZT102" s="554"/>
      <c r="WZU102" s="554"/>
      <c r="WZV102" s="554"/>
      <c r="WZW102" s="554"/>
      <c r="WZX102" s="554"/>
      <c r="WZY102" s="554"/>
      <c r="WZZ102" s="554"/>
      <c r="XAA102" s="554"/>
      <c r="XAB102" s="554"/>
      <c r="XAC102" s="554"/>
      <c r="XAD102" s="554"/>
      <c r="XAE102" s="554"/>
      <c r="XAF102" s="554"/>
      <c r="XAG102" s="554"/>
      <c r="XAH102" s="554"/>
      <c r="XAI102" s="554"/>
      <c r="XAJ102" s="554"/>
      <c r="XAK102" s="554"/>
      <c r="XAL102" s="554"/>
      <c r="XAM102" s="554"/>
      <c r="XAN102" s="554"/>
      <c r="XAO102" s="554"/>
      <c r="XAP102" s="554"/>
      <c r="XAQ102" s="554"/>
      <c r="XAR102" s="554"/>
      <c r="XAS102" s="554"/>
      <c r="XAT102" s="554"/>
      <c r="XAU102" s="554"/>
      <c r="XAV102" s="554"/>
      <c r="XAW102" s="554"/>
      <c r="XAX102" s="554"/>
      <c r="XAY102" s="554"/>
      <c r="XAZ102" s="554"/>
      <c r="XBA102" s="554"/>
      <c r="XBB102" s="554"/>
      <c r="XBC102" s="554"/>
      <c r="XBD102" s="554"/>
      <c r="XBE102" s="554"/>
      <c r="XBF102" s="554"/>
      <c r="XBG102" s="554"/>
      <c r="XBH102" s="554"/>
      <c r="XBI102" s="554"/>
      <c r="XBJ102" s="554"/>
      <c r="XBK102" s="554"/>
      <c r="XBL102" s="554"/>
      <c r="XBM102" s="554"/>
      <c r="XBN102" s="554"/>
      <c r="XBO102" s="554"/>
      <c r="XBP102" s="554"/>
      <c r="XBQ102" s="554"/>
      <c r="XBR102" s="554"/>
      <c r="XBS102" s="554"/>
      <c r="XBT102" s="554"/>
      <c r="XBU102" s="554"/>
      <c r="XBV102" s="554"/>
      <c r="XBW102" s="554"/>
      <c r="XBX102" s="554"/>
      <c r="XBY102" s="554"/>
      <c r="XBZ102" s="554"/>
      <c r="XCA102" s="554"/>
      <c r="XCB102" s="554"/>
      <c r="XCC102" s="554"/>
      <c r="XCD102" s="554"/>
      <c r="XCE102" s="554"/>
      <c r="XCF102" s="554"/>
      <c r="XCG102" s="554"/>
      <c r="XCH102" s="554"/>
      <c r="XCI102" s="554"/>
      <c r="XCJ102" s="554"/>
      <c r="XCK102" s="554"/>
      <c r="XCL102" s="554"/>
      <c r="XCM102" s="554"/>
      <c r="XCN102" s="554"/>
      <c r="XCO102" s="554"/>
      <c r="XCP102" s="554"/>
      <c r="XCQ102" s="554"/>
      <c r="XCR102" s="554"/>
      <c r="XCS102" s="554"/>
      <c r="XCT102" s="554"/>
      <c r="XCU102" s="554"/>
      <c r="XCV102" s="554"/>
      <c r="XCW102" s="554"/>
      <c r="XCX102" s="554"/>
      <c r="XCY102" s="554"/>
      <c r="XCZ102" s="554"/>
      <c r="XDA102" s="554"/>
      <c r="XDB102" s="554"/>
      <c r="XDC102" s="554"/>
      <c r="XDD102" s="554"/>
      <c r="XDE102" s="554"/>
      <c r="XDF102" s="554"/>
      <c r="XDG102" s="554"/>
      <c r="XDH102" s="554"/>
      <c r="XDI102" s="554"/>
      <c r="XDJ102" s="554"/>
      <c r="XDK102" s="554"/>
      <c r="XDL102" s="554"/>
      <c r="XDM102" s="554"/>
      <c r="XDN102" s="554"/>
      <c r="XDO102" s="554"/>
      <c r="XDP102" s="554"/>
      <c r="XDQ102" s="554"/>
      <c r="XDR102" s="554"/>
      <c r="XDS102" s="554"/>
      <c r="XDT102" s="554"/>
      <c r="XDU102" s="554"/>
      <c r="XDV102" s="554"/>
      <c r="XDW102" s="554"/>
      <c r="XDX102" s="554"/>
      <c r="XDY102" s="554"/>
      <c r="XDZ102" s="554"/>
      <c r="XEA102" s="554"/>
      <c r="XEB102" s="554"/>
      <c r="XEC102" s="554"/>
      <c r="XED102" s="554"/>
      <c r="XEE102" s="554"/>
      <c r="XEF102" s="554"/>
      <c r="XEG102" s="554"/>
      <c r="XEH102" s="554"/>
      <c r="XEI102" s="554"/>
      <c r="XEJ102" s="554"/>
      <c r="XEK102" s="554"/>
      <c r="XEL102" s="554"/>
      <c r="XEM102" s="554"/>
      <c r="XEN102" s="554"/>
      <c r="XEO102" s="554"/>
      <c r="XEP102" s="554"/>
      <c r="XEQ102" s="554"/>
      <c r="XER102" s="554"/>
      <c r="XES102" s="554"/>
      <c r="XET102" s="554"/>
      <c r="XEU102" s="554"/>
      <c r="XEV102" s="554"/>
      <c r="XEW102" s="554"/>
      <c r="XEX102" s="554"/>
      <c r="XEY102" s="554"/>
      <c r="XEZ102" s="554"/>
      <c r="XFA102" s="554"/>
      <c r="XFB102" s="554"/>
      <c r="XFC102" s="554"/>
      <c r="XFD102" s="554"/>
    </row>
    <row r="103" spans="1:16384" ht="8.25" customHeight="1">
      <c r="A103" s="572"/>
      <c r="B103" s="572"/>
      <c r="C103" s="572"/>
      <c r="D103" s="572"/>
      <c r="E103" s="572"/>
      <c r="F103" s="572"/>
      <c r="G103" s="572"/>
      <c r="H103" s="572"/>
      <c r="I103" s="572"/>
      <c r="J103" s="572"/>
      <c r="K103" s="572"/>
      <c r="L103" s="572"/>
      <c r="M103" s="572"/>
      <c r="N103" s="572"/>
    </row>
    <row r="104" spans="1:16384" ht="101.25" customHeight="1">
      <c r="A104" s="562" t="s">
        <v>303</v>
      </c>
      <c r="B104" s="562"/>
      <c r="C104" s="562"/>
      <c r="D104" s="562"/>
      <c r="E104" s="562"/>
      <c r="F104" s="562"/>
      <c r="G104" s="562"/>
      <c r="H104" s="562"/>
      <c r="I104" s="562"/>
      <c r="J104" s="562"/>
      <c r="K104" s="562"/>
      <c r="L104" s="562"/>
      <c r="M104" s="562"/>
      <c r="N104" s="562"/>
    </row>
    <row r="105" spans="1:16384">
      <c r="A105" s="571"/>
      <c r="B105" s="571"/>
      <c r="C105" s="571"/>
      <c r="D105" s="571"/>
      <c r="E105" s="571"/>
      <c r="F105" s="571"/>
      <c r="G105" s="571"/>
      <c r="H105" s="571"/>
      <c r="I105" s="571"/>
      <c r="J105" s="571"/>
      <c r="K105" s="571"/>
      <c r="L105" s="571"/>
      <c r="M105" s="571"/>
      <c r="N105" s="571"/>
    </row>
    <row r="111" spans="1:16384"/>
    <row r="113" spans="1:14"/>
    <row r="114" spans="1:14"/>
    <row r="115" spans="1:14" hidden="1">
      <c r="A115" s="571"/>
      <c r="B115" s="571"/>
      <c r="C115" s="571"/>
      <c r="D115" s="571"/>
      <c r="E115" s="571"/>
      <c r="F115" s="571"/>
      <c r="G115" s="571"/>
      <c r="H115" s="571"/>
      <c r="I115" s="571"/>
      <c r="J115" s="571"/>
      <c r="K115" s="571"/>
      <c r="L115" s="571"/>
      <c r="M115" s="571"/>
      <c r="N115" s="571"/>
    </row>
    <row r="116" spans="1:14"/>
    <row r="117" spans="1:14"/>
    <row r="118" spans="1:14"/>
    <row r="126" spans="1:14"/>
    <row r="127" spans="1:14"/>
    <row r="128" spans="1:14"/>
    <row r="129" customFormat="1"/>
    <row r="130" customFormat="1"/>
    <row r="131" customFormat="1" hidden="1"/>
    <row r="132" customFormat="1" hidden="1"/>
    <row r="133" customFormat="1" hidden="1"/>
    <row r="134" customFormat="1" hidden="1"/>
    <row r="135" customFormat="1" hidden="1"/>
    <row r="136" customFormat="1" hidden="1"/>
    <row r="137" customFormat="1" hidden="1"/>
    <row r="138" customFormat="1" hidden="1"/>
    <row r="139" customFormat="1" hidden="1"/>
    <row r="140" customFormat="1" hidden="1"/>
    <row r="141" customFormat="1" hidden="1"/>
    <row r="142" customFormat="1" hidden="1"/>
    <row r="143" customFormat="1" hidden="1"/>
    <row r="144" customFormat="1" hidden="1"/>
    <row r="145" customFormat="1" hidden="1"/>
    <row r="146" customFormat="1" hidden="1"/>
    <row r="147" customFormat="1" hidden="1"/>
    <row r="148" customFormat="1" hidden="1"/>
    <row r="149" customFormat="1" hidden="1"/>
    <row r="150" customFormat="1" hidden="1"/>
    <row r="151" customFormat="1" hidden="1"/>
    <row r="152" customFormat="1" hidden="1"/>
    <row r="153" customFormat="1" hidden="1"/>
    <row r="154" customFormat="1" hidden="1"/>
    <row r="155" customFormat="1" hidden="1"/>
    <row r="156" customFormat="1" hidden="1"/>
    <row r="157" customFormat="1" hidden="1"/>
    <row r="158" customFormat="1" hidden="1"/>
    <row r="159" customFormat="1" hidden="1"/>
    <row r="160" customFormat="1" hidden="1"/>
    <row r="161" customFormat="1" hidden="1"/>
    <row r="162" customFormat="1" hidden="1"/>
    <row r="163" customFormat="1" hidden="1"/>
    <row r="164" customFormat="1" hidden="1"/>
    <row r="165" customFormat="1" hidden="1"/>
    <row r="166" customFormat="1" hidden="1"/>
    <row r="167" customFormat="1" hidden="1"/>
    <row r="168" customFormat="1" hidden="1"/>
    <row r="169" customFormat="1" hidden="1"/>
    <row r="170" customFormat="1" hidden="1"/>
    <row r="171" customFormat="1" hidden="1"/>
    <row r="172" customFormat="1" hidden="1"/>
    <row r="173" customFormat="1" hidden="1"/>
    <row r="174" customFormat="1" hidden="1"/>
    <row r="175" customFormat="1" hidden="1"/>
    <row r="176" customFormat="1" hidden="1"/>
    <row r="177" customFormat="1" hidden="1"/>
    <row r="178" customFormat="1" hidden="1"/>
    <row r="179" customFormat="1" hidden="1"/>
    <row r="180" customFormat="1" hidden="1"/>
    <row r="181" customFormat="1" hidden="1"/>
    <row r="182" customFormat="1" hidden="1"/>
    <row r="183" customFormat="1" hidden="1"/>
    <row r="184" customFormat="1" hidden="1"/>
    <row r="185" customFormat="1" hidden="1"/>
    <row r="186" customFormat="1" hidden="1"/>
    <row r="187" customFormat="1" hidden="1"/>
    <row r="188" customFormat="1" hidden="1"/>
    <row r="189" customFormat="1" hidden="1"/>
    <row r="190" customFormat="1" hidden="1"/>
    <row r="191" customFormat="1" hidden="1"/>
    <row r="192" customFormat="1" hidden="1"/>
    <row r="193" customFormat="1" hidden="1"/>
    <row r="194" customFormat="1" hidden="1"/>
    <row r="195" customFormat="1" hidden="1"/>
    <row r="196" customFormat="1" hidden="1"/>
    <row r="197" customFormat="1" hidden="1"/>
    <row r="198" customFormat="1" hidden="1"/>
    <row r="199" customFormat="1" hidden="1"/>
    <row r="200" customFormat="1" hidden="1"/>
    <row r="201" customFormat="1" hidden="1"/>
    <row r="202" customFormat="1" hidden="1"/>
    <row r="203" customFormat="1" hidden="1"/>
    <row r="204" customFormat="1" hidden="1"/>
    <row r="205" customFormat="1" hidden="1"/>
    <row r="206" customFormat="1" hidden="1"/>
    <row r="207" customFormat="1" hidden="1"/>
    <row r="208" customFormat="1" hidden="1"/>
    <row r="209" customFormat="1" hidden="1"/>
    <row r="210" customFormat="1" hidden="1"/>
    <row r="211" customFormat="1" hidden="1"/>
    <row r="212" customFormat="1" hidden="1"/>
    <row r="213" customFormat="1" hidden="1"/>
    <row r="214" customFormat="1" hidden="1"/>
    <row r="215" customFormat="1" hidden="1"/>
    <row r="216" customFormat="1" hidden="1"/>
    <row r="217" customFormat="1" hidden="1"/>
    <row r="218" customFormat="1" hidden="1"/>
    <row r="219" customFormat="1" hidden="1"/>
    <row r="220" customFormat="1" hidden="1"/>
    <row r="221" customFormat="1" hidden="1"/>
    <row r="222" customFormat="1" hidden="1"/>
    <row r="223" customFormat="1" hidden="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sheetData>
  <mergeCells count="5950">
    <mergeCell ref="WZC98:WZP98"/>
    <mergeCell ref="WZQ98:XAD98"/>
    <mergeCell ref="XAE98:XAR98"/>
    <mergeCell ref="XAS98:XBF98"/>
    <mergeCell ref="XBG98:XBT98"/>
    <mergeCell ref="XBU98:XCH98"/>
    <mergeCell ref="XCI98:XCV98"/>
    <mergeCell ref="XCW98:XDJ98"/>
    <mergeCell ref="XDK98:XDX98"/>
    <mergeCell ref="XDY98:XEL98"/>
    <mergeCell ref="XEM98:XEZ98"/>
    <mergeCell ref="XFA98:XFD98"/>
    <mergeCell ref="WOW98:WPJ98"/>
    <mergeCell ref="WPK98:WPX98"/>
    <mergeCell ref="WPY98:WQL98"/>
    <mergeCell ref="WQM98:WQZ98"/>
    <mergeCell ref="WRA98:WRN98"/>
    <mergeCell ref="WRO98:WSB98"/>
    <mergeCell ref="WSC98:WSP98"/>
    <mergeCell ref="WSQ98:WTD98"/>
    <mergeCell ref="WTE98:WTR98"/>
    <mergeCell ref="WTS98:WUF98"/>
    <mergeCell ref="WUG98:WUT98"/>
    <mergeCell ref="WUU98:WVH98"/>
    <mergeCell ref="WVI98:WVV98"/>
    <mergeCell ref="WVW98:WWJ98"/>
    <mergeCell ref="WWK98:WWX98"/>
    <mergeCell ref="WWY98:WXL98"/>
    <mergeCell ref="WXM98:WXZ98"/>
    <mergeCell ref="WGU98:WHH98"/>
    <mergeCell ref="WHI98:WHV98"/>
    <mergeCell ref="WHW98:WIJ98"/>
    <mergeCell ref="WIK98:WIX98"/>
    <mergeCell ref="WIY98:WJL98"/>
    <mergeCell ref="WJM98:WJZ98"/>
    <mergeCell ref="WKA98:WKN98"/>
    <mergeCell ref="WKO98:WLB98"/>
    <mergeCell ref="WLC98:WLP98"/>
    <mergeCell ref="WLQ98:WMD98"/>
    <mergeCell ref="WME98:WMR98"/>
    <mergeCell ref="WMS98:WNF98"/>
    <mergeCell ref="WNG98:WNT98"/>
    <mergeCell ref="WNU98:WOH98"/>
    <mergeCell ref="WOI98:WOV98"/>
    <mergeCell ref="WYA98:WYN98"/>
    <mergeCell ref="WYO98:WZB98"/>
    <mergeCell ref="VXQ98:VYD98"/>
    <mergeCell ref="VYE98:VYR98"/>
    <mergeCell ref="VYS98:VZF98"/>
    <mergeCell ref="VZG98:VZT98"/>
    <mergeCell ref="VZU98:WAH98"/>
    <mergeCell ref="WAI98:WAV98"/>
    <mergeCell ref="WAW98:WBJ98"/>
    <mergeCell ref="WBK98:WBX98"/>
    <mergeCell ref="WBY98:WCL98"/>
    <mergeCell ref="WCM98:WCZ98"/>
    <mergeCell ref="WDA98:WDN98"/>
    <mergeCell ref="WDO98:WEB98"/>
    <mergeCell ref="WEC98:WEP98"/>
    <mergeCell ref="WEQ98:WFD98"/>
    <mergeCell ref="WFE98:WFR98"/>
    <mergeCell ref="WFS98:WGF98"/>
    <mergeCell ref="WGG98:WGT98"/>
    <mergeCell ref="VOM98:VOZ98"/>
    <mergeCell ref="VPA98:VPN98"/>
    <mergeCell ref="VPO98:VQB98"/>
    <mergeCell ref="VQC98:VQP98"/>
    <mergeCell ref="VQQ98:VRD98"/>
    <mergeCell ref="VRE98:VRR98"/>
    <mergeCell ref="VRS98:VSF98"/>
    <mergeCell ref="VSG98:VST98"/>
    <mergeCell ref="VSU98:VTH98"/>
    <mergeCell ref="VTI98:VTV98"/>
    <mergeCell ref="VTW98:VUJ98"/>
    <mergeCell ref="VUK98:VUX98"/>
    <mergeCell ref="VUY98:VVL98"/>
    <mergeCell ref="VVM98:VVZ98"/>
    <mergeCell ref="VWA98:VWN98"/>
    <mergeCell ref="VWO98:VXB98"/>
    <mergeCell ref="VXC98:VXP98"/>
    <mergeCell ref="VFI98:VFV98"/>
    <mergeCell ref="VFW98:VGJ98"/>
    <mergeCell ref="VGK98:VGX98"/>
    <mergeCell ref="VGY98:VHL98"/>
    <mergeCell ref="VHM98:VHZ98"/>
    <mergeCell ref="VIA98:VIN98"/>
    <mergeCell ref="VIO98:VJB98"/>
    <mergeCell ref="VJC98:VJP98"/>
    <mergeCell ref="VJQ98:VKD98"/>
    <mergeCell ref="VKE98:VKR98"/>
    <mergeCell ref="VKS98:VLF98"/>
    <mergeCell ref="VLG98:VLT98"/>
    <mergeCell ref="VLU98:VMH98"/>
    <mergeCell ref="VMI98:VMV98"/>
    <mergeCell ref="VMW98:VNJ98"/>
    <mergeCell ref="VNK98:VNX98"/>
    <mergeCell ref="VNY98:VOL98"/>
    <mergeCell ref="UWE98:UWR98"/>
    <mergeCell ref="UWS98:UXF98"/>
    <mergeCell ref="UXG98:UXT98"/>
    <mergeCell ref="UXU98:UYH98"/>
    <mergeCell ref="UYI98:UYV98"/>
    <mergeCell ref="UYW98:UZJ98"/>
    <mergeCell ref="UZK98:UZX98"/>
    <mergeCell ref="UZY98:VAL98"/>
    <mergeCell ref="VAM98:VAZ98"/>
    <mergeCell ref="VBA98:VBN98"/>
    <mergeCell ref="VBO98:VCB98"/>
    <mergeCell ref="VCC98:VCP98"/>
    <mergeCell ref="VCQ98:VDD98"/>
    <mergeCell ref="VDE98:VDR98"/>
    <mergeCell ref="VDS98:VEF98"/>
    <mergeCell ref="VEG98:VET98"/>
    <mergeCell ref="VEU98:VFH98"/>
    <mergeCell ref="UNA98:UNN98"/>
    <mergeCell ref="UNO98:UOB98"/>
    <mergeCell ref="UOC98:UOP98"/>
    <mergeCell ref="UOQ98:UPD98"/>
    <mergeCell ref="UPE98:UPR98"/>
    <mergeCell ref="UPS98:UQF98"/>
    <mergeCell ref="UQG98:UQT98"/>
    <mergeCell ref="UQU98:URH98"/>
    <mergeCell ref="URI98:URV98"/>
    <mergeCell ref="URW98:USJ98"/>
    <mergeCell ref="USK98:USX98"/>
    <mergeCell ref="USY98:UTL98"/>
    <mergeCell ref="UTM98:UTZ98"/>
    <mergeCell ref="UUA98:UUN98"/>
    <mergeCell ref="UUO98:UVB98"/>
    <mergeCell ref="UVC98:UVP98"/>
    <mergeCell ref="UVQ98:UWD98"/>
    <mergeCell ref="UDW98:UEJ98"/>
    <mergeCell ref="UEK98:UEX98"/>
    <mergeCell ref="UEY98:UFL98"/>
    <mergeCell ref="UFM98:UFZ98"/>
    <mergeCell ref="UGA98:UGN98"/>
    <mergeCell ref="UGO98:UHB98"/>
    <mergeCell ref="UHC98:UHP98"/>
    <mergeCell ref="UHQ98:UID98"/>
    <mergeCell ref="UIE98:UIR98"/>
    <mergeCell ref="UIS98:UJF98"/>
    <mergeCell ref="UJG98:UJT98"/>
    <mergeCell ref="UJU98:UKH98"/>
    <mergeCell ref="UKI98:UKV98"/>
    <mergeCell ref="UKW98:ULJ98"/>
    <mergeCell ref="ULK98:ULX98"/>
    <mergeCell ref="ULY98:UML98"/>
    <mergeCell ref="UMM98:UMZ98"/>
    <mergeCell ref="TUS98:TVF98"/>
    <mergeCell ref="TVG98:TVT98"/>
    <mergeCell ref="TVU98:TWH98"/>
    <mergeCell ref="TWI98:TWV98"/>
    <mergeCell ref="TWW98:TXJ98"/>
    <mergeCell ref="TXK98:TXX98"/>
    <mergeCell ref="TXY98:TYL98"/>
    <mergeCell ref="TYM98:TYZ98"/>
    <mergeCell ref="TZA98:TZN98"/>
    <mergeCell ref="TZO98:UAB98"/>
    <mergeCell ref="UAC98:UAP98"/>
    <mergeCell ref="UAQ98:UBD98"/>
    <mergeCell ref="UBE98:UBR98"/>
    <mergeCell ref="UBS98:UCF98"/>
    <mergeCell ref="UCG98:UCT98"/>
    <mergeCell ref="UCU98:UDH98"/>
    <mergeCell ref="UDI98:UDV98"/>
    <mergeCell ref="TLO98:TMB98"/>
    <mergeCell ref="TMC98:TMP98"/>
    <mergeCell ref="TMQ98:TND98"/>
    <mergeCell ref="TNE98:TNR98"/>
    <mergeCell ref="TNS98:TOF98"/>
    <mergeCell ref="TOG98:TOT98"/>
    <mergeCell ref="TOU98:TPH98"/>
    <mergeCell ref="TPI98:TPV98"/>
    <mergeCell ref="TPW98:TQJ98"/>
    <mergeCell ref="TQK98:TQX98"/>
    <mergeCell ref="TQY98:TRL98"/>
    <mergeCell ref="TRM98:TRZ98"/>
    <mergeCell ref="TSA98:TSN98"/>
    <mergeCell ref="TSO98:TTB98"/>
    <mergeCell ref="TTC98:TTP98"/>
    <mergeCell ref="TTQ98:TUD98"/>
    <mergeCell ref="TUE98:TUR98"/>
    <mergeCell ref="TCK98:TCX98"/>
    <mergeCell ref="TCY98:TDL98"/>
    <mergeCell ref="TDM98:TDZ98"/>
    <mergeCell ref="TEA98:TEN98"/>
    <mergeCell ref="TEO98:TFB98"/>
    <mergeCell ref="TFC98:TFP98"/>
    <mergeCell ref="TFQ98:TGD98"/>
    <mergeCell ref="TGE98:TGR98"/>
    <mergeCell ref="TGS98:THF98"/>
    <mergeCell ref="THG98:THT98"/>
    <mergeCell ref="THU98:TIH98"/>
    <mergeCell ref="TII98:TIV98"/>
    <mergeCell ref="TIW98:TJJ98"/>
    <mergeCell ref="TJK98:TJX98"/>
    <mergeCell ref="TJY98:TKL98"/>
    <mergeCell ref="TKM98:TKZ98"/>
    <mergeCell ref="TLA98:TLN98"/>
    <mergeCell ref="STG98:STT98"/>
    <mergeCell ref="STU98:SUH98"/>
    <mergeCell ref="SUI98:SUV98"/>
    <mergeCell ref="SUW98:SVJ98"/>
    <mergeCell ref="SVK98:SVX98"/>
    <mergeCell ref="SVY98:SWL98"/>
    <mergeCell ref="SWM98:SWZ98"/>
    <mergeCell ref="SXA98:SXN98"/>
    <mergeCell ref="SXO98:SYB98"/>
    <mergeCell ref="SYC98:SYP98"/>
    <mergeCell ref="SYQ98:SZD98"/>
    <mergeCell ref="SZE98:SZR98"/>
    <mergeCell ref="SZS98:TAF98"/>
    <mergeCell ref="TAG98:TAT98"/>
    <mergeCell ref="TAU98:TBH98"/>
    <mergeCell ref="TBI98:TBV98"/>
    <mergeCell ref="TBW98:TCJ98"/>
    <mergeCell ref="SKC98:SKP98"/>
    <mergeCell ref="SKQ98:SLD98"/>
    <mergeCell ref="SLE98:SLR98"/>
    <mergeCell ref="SLS98:SMF98"/>
    <mergeCell ref="SMG98:SMT98"/>
    <mergeCell ref="SMU98:SNH98"/>
    <mergeCell ref="SNI98:SNV98"/>
    <mergeCell ref="SNW98:SOJ98"/>
    <mergeCell ref="SOK98:SOX98"/>
    <mergeCell ref="SOY98:SPL98"/>
    <mergeCell ref="SPM98:SPZ98"/>
    <mergeCell ref="SQA98:SQN98"/>
    <mergeCell ref="SQO98:SRB98"/>
    <mergeCell ref="SRC98:SRP98"/>
    <mergeCell ref="SRQ98:SSD98"/>
    <mergeCell ref="SSE98:SSR98"/>
    <mergeCell ref="SSS98:STF98"/>
    <mergeCell ref="SAY98:SBL98"/>
    <mergeCell ref="SBM98:SBZ98"/>
    <mergeCell ref="SCA98:SCN98"/>
    <mergeCell ref="SCO98:SDB98"/>
    <mergeCell ref="SDC98:SDP98"/>
    <mergeCell ref="SDQ98:SED98"/>
    <mergeCell ref="SEE98:SER98"/>
    <mergeCell ref="SES98:SFF98"/>
    <mergeCell ref="SFG98:SFT98"/>
    <mergeCell ref="SFU98:SGH98"/>
    <mergeCell ref="SGI98:SGV98"/>
    <mergeCell ref="SGW98:SHJ98"/>
    <mergeCell ref="SHK98:SHX98"/>
    <mergeCell ref="SHY98:SIL98"/>
    <mergeCell ref="SIM98:SIZ98"/>
    <mergeCell ref="SJA98:SJN98"/>
    <mergeCell ref="SJO98:SKB98"/>
    <mergeCell ref="RRU98:RSH98"/>
    <mergeCell ref="RSI98:RSV98"/>
    <mergeCell ref="RSW98:RTJ98"/>
    <mergeCell ref="RTK98:RTX98"/>
    <mergeCell ref="RTY98:RUL98"/>
    <mergeCell ref="RUM98:RUZ98"/>
    <mergeCell ref="RVA98:RVN98"/>
    <mergeCell ref="RVO98:RWB98"/>
    <mergeCell ref="RWC98:RWP98"/>
    <mergeCell ref="RWQ98:RXD98"/>
    <mergeCell ref="RXE98:RXR98"/>
    <mergeCell ref="RXS98:RYF98"/>
    <mergeCell ref="RYG98:RYT98"/>
    <mergeCell ref="RYU98:RZH98"/>
    <mergeCell ref="RZI98:RZV98"/>
    <mergeCell ref="RZW98:SAJ98"/>
    <mergeCell ref="SAK98:SAX98"/>
    <mergeCell ref="RIQ98:RJD98"/>
    <mergeCell ref="RJE98:RJR98"/>
    <mergeCell ref="RJS98:RKF98"/>
    <mergeCell ref="RKG98:RKT98"/>
    <mergeCell ref="RKU98:RLH98"/>
    <mergeCell ref="RLI98:RLV98"/>
    <mergeCell ref="RLW98:RMJ98"/>
    <mergeCell ref="RMK98:RMX98"/>
    <mergeCell ref="RMY98:RNL98"/>
    <mergeCell ref="RNM98:RNZ98"/>
    <mergeCell ref="ROA98:RON98"/>
    <mergeCell ref="ROO98:RPB98"/>
    <mergeCell ref="RPC98:RPP98"/>
    <mergeCell ref="RPQ98:RQD98"/>
    <mergeCell ref="RQE98:RQR98"/>
    <mergeCell ref="RQS98:RRF98"/>
    <mergeCell ref="RRG98:RRT98"/>
    <mergeCell ref="QZM98:QZZ98"/>
    <mergeCell ref="RAA98:RAN98"/>
    <mergeCell ref="RAO98:RBB98"/>
    <mergeCell ref="RBC98:RBP98"/>
    <mergeCell ref="RBQ98:RCD98"/>
    <mergeCell ref="RCE98:RCR98"/>
    <mergeCell ref="RCS98:RDF98"/>
    <mergeCell ref="RDG98:RDT98"/>
    <mergeCell ref="RDU98:REH98"/>
    <mergeCell ref="REI98:REV98"/>
    <mergeCell ref="REW98:RFJ98"/>
    <mergeCell ref="RFK98:RFX98"/>
    <mergeCell ref="RFY98:RGL98"/>
    <mergeCell ref="RGM98:RGZ98"/>
    <mergeCell ref="RHA98:RHN98"/>
    <mergeCell ref="RHO98:RIB98"/>
    <mergeCell ref="RIC98:RIP98"/>
    <mergeCell ref="QQI98:QQV98"/>
    <mergeCell ref="QQW98:QRJ98"/>
    <mergeCell ref="QRK98:QRX98"/>
    <mergeCell ref="QRY98:QSL98"/>
    <mergeCell ref="QSM98:QSZ98"/>
    <mergeCell ref="QTA98:QTN98"/>
    <mergeCell ref="QTO98:QUB98"/>
    <mergeCell ref="QUC98:QUP98"/>
    <mergeCell ref="QUQ98:QVD98"/>
    <mergeCell ref="QVE98:QVR98"/>
    <mergeCell ref="QVS98:QWF98"/>
    <mergeCell ref="QWG98:QWT98"/>
    <mergeCell ref="QWU98:QXH98"/>
    <mergeCell ref="QXI98:QXV98"/>
    <mergeCell ref="QXW98:QYJ98"/>
    <mergeCell ref="QYK98:QYX98"/>
    <mergeCell ref="QYY98:QZL98"/>
    <mergeCell ref="QHE98:QHR98"/>
    <mergeCell ref="QHS98:QIF98"/>
    <mergeCell ref="QIG98:QIT98"/>
    <mergeCell ref="QIU98:QJH98"/>
    <mergeCell ref="QJI98:QJV98"/>
    <mergeCell ref="QJW98:QKJ98"/>
    <mergeCell ref="QKK98:QKX98"/>
    <mergeCell ref="QKY98:QLL98"/>
    <mergeCell ref="QLM98:QLZ98"/>
    <mergeCell ref="QMA98:QMN98"/>
    <mergeCell ref="QMO98:QNB98"/>
    <mergeCell ref="QNC98:QNP98"/>
    <mergeCell ref="QNQ98:QOD98"/>
    <mergeCell ref="QOE98:QOR98"/>
    <mergeCell ref="QOS98:QPF98"/>
    <mergeCell ref="QPG98:QPT98"/>
    <mergeCell ref="QPU98:QQH98"/>
    <mergeCell ref="PYA98:PYN98"/>
    <mergeCell ref="PYO98:PZB98"/>
    <mergeCell ref="PZC98:PZP98"/>
    <mergeCell ref="PZQ98:QAD98"/>
    <mergeCell ref="QAE98:QAR98"/>
    <mergeCell ref="QAS98:QBF98"/>
    <mergeCell ref="QBG98:QBT98"/>
    <mergeCell ref="QBU98:QCH98"/>
    <mergeCell ref="QCI98:QCV98"/>
    <mergeCell ref="QCW98:QDJ98"/>
    <mergeCell ref="QDK98:QDX98"/>
    <mergeCell ref="QDY98:QEL98"/>
    <mergeCell ref="QEM98:QEZ98"/>
    <mergeCell ref="QFA98:QFN98"/>
    <mergeCell ref="QFO98:QGB98"/>
    <mergeCell ref="QGC98:QGP98"/>
    <mergeCell ref="QGQ98:QHD98"/>
    <mergeCell ref="POW98:PPJ98"/>
    <mergeCell ref="PPK98:PPX98"/>
    <mergeCell ref="PPY98:PQL98"/>
    <mergeCell ref="PQM98:PQZ98"/>
    <mergeCell ref="PRA98:PRN98"/>
    <mergeCell ref="PRO98:PSB98"/>
    <mergeCell ref="PSC98:PSP98"/>
    <mergeCell ref="PSQ98:PTD98"/>
    <mergeCell ref="PTE98:PTR98"/>
    <mergeCell ref="PTS98:PUF98"/>
    <mergeCell ref="PUG98:PUT98"/>
    <mergeCell ref="PUU98:PVH98"/>
    <mergeCell ref="PVI98:PVV98"/>
    <mergeCell ref="PVW98:PWJ98"/>
    <mergeCell ref="PWK98:PWX98"/>
    <mergeCell ref="PWY98:PXL98"/>
    <mergeCell ref="PXM98:PXZ98"/>
    <mergeCell ref="PFS98:PGF98"/>
    <mergeCell ref="PGG98:PGT98"/>
    <mergeCell ref="PGU98:PHH98"/>
    <mergeCell ref="PHI98:PHV98"/>
    <mergeCell ref="PHW98:PIJ98"/>
    <mergeCell ref="PIK98:PIX98"/>
    <mergeCell ref="PIY98:PJL98"/>
    <mergeCell ref="PJM98:PJZ98"/>
    <mergeCell ref="PKA98:PKN98"/>
    <mergeCell ref="PKO98:PLB98"/>
    <mergeCell ref="PLC98:PLP98"/>
    <mergeCell ref="PLQ98:PMD98"/>
    <mergeCell ref="PME98:PMR98"/>
    <mergeCell ref="PMS98:PNF98"/>
    <mergeCell ref="PNG98:PNT98"/>
    <mergeCell ref="PNU98:POH98"/>
    <mergeCell ref="POI98:POV98"/>
    <mergeCell ref="OWO98:OXB98"/>
    <mergeCell ref="OXC98:OXP98"/>
    <mergeCell ref="OXQ98:OYD98"/>
    <mergeCell ref="OYE98:OYR98"/>
    <mergeCell ref="OYS98:OZF98"/>
    <mergeCell ref="OZG98:OZT98"/>
    <mergeCell ref="OZU98:PAH98"/>
    <mergeCell ref="PAI98:PAV98"/>
    <mergeCell ref="PAW98:PBJ98"/>
    <mergeCell ref="PBK98:PBX98"/>
    <mergeCell ref="PBY98:PCL98"/>
    <mergeCell ref="PCM98:PCZ98"/>
    <mergeCell ref="PDA98:PDN98"/>
    <mergeCell ref="PDO98:PEB98"/>
    <mergeCell ref="PEC98:PEP98"/>
    <mergeCell ref="PEQ98:PFD98"/>
    <mergeCell ref="PFE98:PFR98"/>
    <mergeCell ref="ONK98:ONX98"/>
    <mergeCell ref="ONY98:OOL98"/>
    <mergeCell ref="OOM98:OOZ98"/>
    <mergeCell ref="OPA98:OPN98"/>
    <mergeCell ref="OPO98:OQB98"/>
    <mergeCell ref="OQC98:OQP98"/>
    <mergeCell ref="OQQ98:ORD98"/>
    <mergeCell ref="ORE98:ORR98"/>
    <mergeCell ref="ORS98:OSF98"/>
    <mergeCell ref="OSG98:OST98"/>
    <mergeCell ref="OSU98:OTH98"/>
    <mergeCell ref="OTI98:OTV98"/>
    <mergeCell ref="OTW98:OUJ98"/>
    <mergeCell ref="OUK98:OUX98"/>
    <mergeCell ref="OUY98:OVL98"/>
    <mergeCell ref="OVM98:OVZ98"/>
    <mergeCell ref="OWA98:OWN98"/>
    <mergeCell ref="OEG98:OET98"/>
    <mergeCell ref="OEU98:OFH98"/>
    <mergeCell ref="OFI98:OFV98"/>
    <mergeCell ref="OFW98:OGJ98"/>
    <mergeCell ref="OGK98:OGX98"/>
    <mergeCell ref="OGY98:OHL98"/>
    <mergeCell ref="OHM98:OHZ98"/>
    <mergeCell ref="OIA98:OIN98"/>
    <mergeCell ref="OIO98:OJB98"/>
    <mergeCell ref="OJC98:OJP98"/>
    <mergeCell ref="OJQ98:OKD98"/>
    <mergeCell ref="OKE98:OKR98"/>
    <mergeCell ref="OKS98:OLF98"/>
    <mergeCell ref="OLG98:OLT98"/>
    <mergeCell ref="OLU98:OMH98"/>
    <mergeCell ref="OMI98:OMV98"/>
    <mergeCell ref="OMW98:ONJ98"/>
    <mergeCell ref="NVC98:NVP98"/>
    <mergeCell ref="NVQ98:NWD98"/>
    <mergeCell ref="NWE98:NWR98"/>
    <mergeCell ref="NWS98:NXF98"/>
    <mergeCell ref="NXG98:NXT98"/>
    <mergeCell ref="NXU98:NYH98"/>
    <mergeCell ref="NYI98:NYV98"/>
    <mergeCell ref="NYW98:NZJ98"/>
    <mergeCell ref="NZK98:NZX98"/>
    <mergeCell ref="NZY98:OAL98"/>
    <mergeCell ref="OAM98:OAZ98"/>
    <mergeCell ref="OBA98:OBN98"/>
    <mergeCell ref="OBO98:OCB98"/>
    <mergeCell ref="OCC98:OCP98"/>
    <mergeCell ref="OCQ98:ODD98"/>
    <mergeCell ref="ODE98:ODR98"/>
    <mergeCell ref="ODS98:OEF98"/>
    <mergeCell ref="NLY98:NML98"/>
    <mergeCell ref="NMM98:NMZ98"/>
    <mergeCell ref="NNA98:NNN98"/>
    <mergeCell ref="NNO98:NOB98"/>
    <mergeCell ref="NOC98:NOP98"/>
    <mergeCell ref="NOQ98:NPD98"/>
    <mergeCell ref="NPE98:NPR98"/>
    <mergeCell ref="NPS98:NQF98"/>
    <mergeCell ref="NQG98:NQT98"/>
    <mergeCell ref="NQU98:NRH98"/>
    <mergeCell ref="NRI98:NRV98"/>
    <mergeCell ref="NRW98:NSJ98"/>
    <mergeCell ref="NSK98:NSX98"/>
    <mergeCell ref="NSY98:NTL98"/>
    <mergeCell ref="NTM98:NTZ98"/>
    <mergeCell ref="NUA98:NUN98"/>
    <mergeCell ref="NUO98:NVB98"/>
    <mergeCell ref="NCU98:NDH98"/>
    <mergeCell ref="NDI98:NDV98"/>
    <mergeCell ref="NDW98:NEJ98"/>
    <mergeCell ref="NEK98:NEX98"/>
    <mergeCell ref="NEY98:NFL98"/>
    <mergeCell ref="NFM98:NFZ98"/>
    <mergeCell ref="NGA98:NGN98"/>
    <mergeCell ref="NGO98:NHB98"/>
    <mergeCell ref="NHC98:NHP98"/>
    <mergeCell ref="NHQ98:NID98"/>
    <mergeCell ref="NIE98:NIR98"/>
    <mergeCell ref="NIS98:NJF98"/>
    <mergeCell ref="NJG98:NJT98"/>
    <mergeCell ref="NJU98:NKH98"/>
    <mergeCell ref="NKI98:NKV98"/>
    <mergeCell ref="NKW98:NLJ98"/>
    <mergeCell ref="NLK98:NLX98"/>
    <mergeCell ref="MTQ98:MUD98"/>
    <mergeCell ref="MUE98:MUR98"/>
    <mergeCell ref="MUS98:MVF98"/>
    <mergeCell ref="MVG98:MVT98"/>
    <mergeCell ref="MVU98:MWH98"/>
    <mergeCell ref="MWI98:MWV98"/>
    <mergeCell ref="MWW98:MXJ98"/>
    <mergeCell ref="MXK98:MXX98"/>
    <mergeCell ref="MXY98:MYL98"/>
    <mergeCell ref="MYM98:MYZ98"/>
    <mergeCell ref="MZA98:MZN98"/>
    <mergeCell ref="MZO98:NAB98"/>
    <mergeCell ref="NAC98:NAP98"/>
    <mergeCell ref="NAQ98:NBD98"/>
    <mergeCell ref="NBE98:NBR98"/>
    <mergeCell ref="NBS98:NCF98"/>
    <mergeCell ref="NCG98:NCT98"/>
    <mergeCell ref="MKM98:MKZ98"/>
    <mergeCell ref="MLA98:MLN98"/>
    <mergeCell ref="MLO98:MMB98"/>
    <mergeCell ref="MMC98:MMP98"/>
    <mergeCell ref="MMQ98:MND98"/>
    <mergeCell ref="MNE98:MNR98"/>
    <mergeCell ref="MNS98:MOF98"/>
    <mergeCell ref="MOG98:MOT98"/>
    <mergeCell ref="MOU98:MPH98"/>
    <mergeCell ref="MPI98:MPV98"/>
    <mergeCell ref="MPW98:MQJ98"/>
    <mergeCell ref="MQK98:MQX98"/>
    <mergeCell ref="MQY98:MRL98"/>
    <mergeCell ref="MRM98:MRZ98"/>
    <mergeCell ref="MSA98:MSN98"/>
    <mergeCell ref="MSO98:MTB98"/>
    <mergeCell ref="MTC98:MTP98"/>
    <mergeCell ref="MBI98:MBV98"/>
    <mergeCell ref="MBW98:MCJ98"/>
    <mergeCell ref="MCK98:MCX98"/>
    <mergeCell ref="MCY98:MDL98"/>
    <mergeCell ref="MDM98:MDZ98"/>
    <mergeCell ref="MEA98:MEN98"/>
    <mergeCell ref="MEO98:MFB98"/>
    <mergeCell ref="MFC98:MFP98"/>
    <mergeCell ref="MFQ98:MGD98"/>
    <mergeCell ref="MGE98:MGR98"/>
    <mergeCell ref="MGS98:MHF98"/>
    <mergeCell ref="MHG98:MHT98"/>
    <mergeCell ref="MHU98:MIH98"/>
    <mergeCell ref="MII98:MIV98"/>
    <mergeCell ref="MIW98:MJJ98"/>
    <mergeCell ref="MJK98:MJX98"/>
    <mergeCell ref="MJY98:MKL98"/>
    <mergeCell ref="LSE98:LSR98"/>
    <mergeCell ref="LSS98:LTF98"/>
    <mergeCell ref="LTG98:LTT98"/>
    <mergeCell ref="LTU98:LUH98"/>
    <mergeCell ref="LUI98:LUV98"/>
    <mergeCell ref="LUW98:LVJ98"/>
    <mergeCell ref="LVK98:LVX98"/>
    <mergeCell ref="LVY98:LWL98"/>
    <mergeCell ref="LWM98:LWZ98"/>
    <mergeCell ref="LXA98:LXN98"/>
    <mergeCell ref="LXO98:LYB98"/>
    <mergeCell ref="LYC98:LYP98"/>
    <mergeCell ref="LYQ98:LZD98"/>
    <mergeCell ref="LZE98:LZR98"/>
    <mergeCell ref="LZS98:MAF98"/>
    <mergeCell ref="MAG98:MAT98"/>
    <mergeCell ref="MAU98:MBH98"/>
    <mergeCell ref="LJA98:LJN98"/>
    <mergeCell ref="LJO98:LKB98"/>
    <mergeCell ref="LKC98:LKP98"/>
    <mergeCell ref="LKQ98:LLD98"/>
    <mergeCell ref="LLE98:LLR98"/>
    <mergeCell ref="LLS98:LMF98"/>
    <mergeCell ref="LMG98:LMT98"/>
    <mergeCell ref="LMU98:LNH98"/>
    <mergeCell ref="LNI98:LNV98"/>
    <mergeCell ref="LNW98:LOJ98"/>
    <mergeCell ref="LOK98:LOX98"/>
    <mergeCell ref="LOY98:LPL98"/>
    <mergeCell ref="LPM98:LPZ98"/>
    <mergeCell ref="LQA98:LQN98"/>
    <mergeCell ref="LQO98:LRB98"/>
    <mergeCell ref="LRC98:LRP98"/>
    <mergeCell ref="LRQ98:LSD98"/>
    <mergeCell ref="KZW98:LAJ98"/>
    <mergeCell ref="LAK98:LAX98"/>
    <mergeCell ref="LAY98:LBL98"/>
    <mergeCell ref="LBM98:LBZ98"/>
    <mergeCell ref="LCA98:LCN98"/>
    <mergeCell ref="LCO98:LDB98"/>
    <mergeCell ref="LDC98:LDP98"/>
    <mergeCell ref="LDQ98:LED98"/>
    <mergeCell ref="LEE98:LER98"/>
    <mergeCell ref="LES98:LFF98"/>
    <mergeCell ref="LFG98:LFT98"/>
    <mergeCell ref="LFU98:LGH98"/>
    <mergeCell ref="LGI98:LGV98"/>
    <mergeCell ref="LGW98:LHJ98"/>
    <mergeCell ref="LHK98:LHX98"/>
    <mergeCell ref="LHY98:LIL98"/>
    <mergeCell ref="LIM98:LIZ98"/>
    <mergeCell ref="KQS98:KRF98"/>
    <mergeCell ref="KRG98:KRT98"/>
    <mergeCell ref="KRU98:KSH98"/>
    <mergeCell ref="KSI98:KSV98"/>
    <mergeCell ref="KSW98:KTJ98"/>
    <mergeCell ref="KTK98:KTX98"/>
    <mergeCell ref="KTY98:KUL98"/>
    <mergeCell ref="KUM98:KUZ98"/>
    <mergeCell ref="KVA98:KVN98"/>
    <mergeCell ref="KVO98:KWB98"/>
    <mergeCell ref="KWC98:KWP98"/>
    <mergeCell ref="KWQ98:KXD98"/>
    <mergeCell ref="KXE98:KXR98"/>
    <mergeCell ref="KXS98:KYF98"/>
    <mergeCell ref="KYG98:KYT98"/>
    <mergeCell ref="KYU98:KZH98"/>
    <mergeCell ref="KZI98:KZV98"/>
    <mergeCell ref="KHO98:KIB98"/>
    <mergeCell ref="KIC98:KIP98"/>
    <mergeCell ref="KIQ98:KJD98"/>
    <mergeCell ref="KJE98:KJR98"/>
    <mergeCell ref="KJS98:KKF98"/>
    <mergeCell ref="KKG98:KKT98"/>
    <mergeCell ref="KKU98:KLH98"/>
    <mergeCell ref="KLI98:KLV98"/>
    <mergeCell ref="KLW98:KMJ98"/>
    <mergeCell ref="KMK98:KMX98"/>
    <mergeCell ref="KMY98:KNL98"/>
    <mergeCell ref="KNM98:KNZ98"/>
    <mergeCell ref="KOA98:KON98"/>
    <mergeCell ref="KOO98:KPB98"/>
    <mergeCell ref="KPC98:KPP98"/>
    <mergeCell ref="KPQ98:KQD98"/>
    <mergeCell ref="KQE98:KQR98"/>
    <mergeCell ref="JYK98:JYX98"/>
    <mergeCell ref="JYY98:JZL98"/>
    <mergeCell ref="JZM98:JZZ98"/>
    <mergeCell ref="KAA98:KAN98"/>
    <mergeCell ref="KAO98:KBB98"/>
    <mergeCell ref="KBC98:KBP98"/>
    <mergeCell ref="KBQ98:KCD98"/>
    <mergeCell ref="KCE98:KCR98"/>
    <mergeCell ref="KCS98:KDF98"/>
    <mergeCell ref="KDG98:KDT98"/>
    <mergeCell ref="KDU98:KEH98"/>
    <mergeCell ref="KEI98:KEV98"/>
    <mergeCell ref="KEW98:KFJ98"/>
    <mergeCell ref="KFK98:KFX98"/>
    <mergeCell ref="KFY98:KGL98"/>
    <mergeCell ref="KGM98:KGZ98"/>
    <mergeCell ref="KHA98:KHN98"/>
    <mergeCell ref="JPG98:JPT98"/>
    <mergeCell ref="JPU98:JQH98"/>
    <mergeCell ref="JQI98:JQV98"/>
    <mergeCell ref="JQW98:JRJ98"/>
    <mergeCell ref="JRK98:JRX98"/>
    <mergeCell ref="JRY98:JSL98"/>
    <mergeCell ref="JSM98:JSZ98"/>
    <mergeCell ref="JTA98:JTN98"/>
    <mergeCell ref="JTO98:JUB98"/>
    <mergeCell ref="JUC98:JUP98"/>
    <mergeCell ref="JUQ98:JVD98"/>
    <mergeCell ref="JVE98:JVR98"/>
    <mergeCell ref="JVS98:JWF98"/>
    <mergeCell ref="JWG98:JWT98"/>
    <mergeCell ref="JWU98:JXH98"/>
    <mergeCell ref="JXI98:JXV98"/>
    <mergeCell ref="JXW98:JYJ98"/>
    <mergeCell ref="JGC98:JGP98"/>
    <mergeCell ref="JGQ98:JHD98"/>
    <mergeCell ref="JHE98:JHR98"/>
    <mergeCell ref="JHS98:JIF98"/>
    <mergeCell ref="JIG98:JIT98"/>
    <mergeCell ref="JIU98:JJH98"/>
    <mergeCell ref="JJI98:JJV98"/>
    <mergeCell ref="JJW98:JKJ98"/>
    <mergeCell ref="JKK98:JKX98"/>
    <mergeCell ref="JKY98:JLL98"/>
    <mergeCell ref="JLM98:JLZ98"/>
    <mergeCell ref="JMA98:JMN98"/>
    <mergeCell ref="JMO98:JNB98"/>
    <mergeCell ref="JNC98:JNP98"/>
    <mergeCell ref="JNQ98:JOD98"/>
    <mergeCell ref="JOE98:JOR98"/>
    <mergeCell ref="JOS98:JPF98"/>
    <mergeCell ref="IWY98:IXL98"/>
    <mergeCell ref="IXM98:IXZ98"/>
    <mergeCell ref="IYA98:IYN98"/>
    <mergeCell ref="IYO98:IZB98"/>
    <mergeCell ref="IZC98:IZP98"/>
    <mergeCell ref="IZQ98:JAD98"/>
    <mergeCell ref="JAE98:JAR98"/>
    <mergeCell ref="JAS98:JBF98"/>
    <mergeCell ref="JBG98:JBT98"/>
    <mergeCell ref="JBU98:JCH98"/>
    <mergeCell ref="JCI98:JCV98"/>
    <mergeCell ref="JCW98:JDJ98"/>
    <mergeCell ref="JDK98:JDX98"/>
    <mergeCell ref="JDY98:JEL98"/>
    <mergeCell ref="JEM98:JEZ98"/>
    <mergeCell ref="JFA98:JFN98"/>
    <mergeCell ref="JFO98:JGB98"/>
    <mergeCell ref="INU98:IOH98"/>
    <mergeCell ref="IOI98:IOV98"/>
    <mergeCell ref="IOW98:IPJ98"/>
    <mergeCell ref="IPK98:IPX98"/>
    <mergeCell ref="IPY98:IQL98"/>
    <mergeCell ref="IQM98:IQZ98"/>
    <mergeCell ref="IRA98:IRN98"/>
    <mergeCell ref="IRO98:ISB98"/>
    <mergeCell ref="ISC98:ISP98"/>
    <mergeCell ref="ISQ98:ITD98"/>
    <mergeCell ref="ITE98:ITR98"/>
    <mergeCell ref="ITS98:IUF98"/>
    <mergeCell ref="IUG98:IUT98"/>
    <mergeCell ref="IUU98:IVH98"/>
    <mergeCell ref="IVI98:IVV98"/>
    <mergeCell ref="IVW98:IWJ98"/>
    <mergeCell ref="IWK98:IWX98"/>
    <mergeCell ref="IEQ98:IFD98"/>
    <mergeCell ref="IFE98:IFR98"/>
    <mergeCell ref="IFS98:IGF98"/>
    <mergeCell ref="IGG98:IGT98"/>
    <mergeCell ref="IGU98:IHH98"/>
    <mergeCell ref="IHI98:IHV98"/>
    <mergeCell ref="IHW98:IIJ98"/>
    <mergeCell ref="IIK98:IIX98"/>
    <mergeCell ref="IIY98:IJL98"/>
    <mergeCell ref="IJM98:IJZ98"/>
    <mergeCell ref="IKA98:IKN98"/>
    <mergeCell ref="IKO98:ILB98"/>
    <mergeCell ref="ILC98:ILP98"/>
    <mergeCell ref="ILQ98:IMD98"/>
    <mergeCell ref="IME98:IMR98"/>
    <mergeCell ref="IMS98:INF98"/>
    <mergeCell ref="ING98:INT98"/>
    <mergeCell ref="HVM98:HVZ98"/>
    <mergeCell ref="HWA98:HWN98"/>
    <mergeCell ref="HWO98:HXB98"/>
    <mergeCell ref="HXC98:HXP98"/>
    <mergeCell ref="HXQ98:HYD98"/>
    <mergeCell ref="HYE98:HYR98"/>
    <mergeCell ref="HYS98:HZF98"/>
    <mergeCell ref="HZG98:HZT98"/>
    <mergeCell ref="HZU98:IAH98"/>
    <mergeCell ref="IAI98:IAV98"/>
    <mergeCell ref="IAW98:IBJ98"/>
    <mergeCell ref="IBK98:IBX98"/>
    <mergeCell ref="IBY98:ICL98"/>
    <mergeCell ref="ICM98:ICZ98"/>
    <mergeCell ref="IDA98:IDN98"/>
    <mergeCell ref="IDO98:IEB98"/>
    <mergeCell ref="IEC98:IEP98"/>
    <mergeCell ref="HMI98:HMV98"/>
    <mergeCell ref="HMW98:HNJ98"/>
    <mergeCell ref="HNK98:HNX98"/>
    <mergeCell ref="HNY98:HOL98"/>
    <mergeCell ref="HOM98:HOZ98"/>
    <mergeCell ref="HPA98:HPN98"/>
    <mergeCell ref="HPO98:HQB98"/>
    <mergeCell ref="HQC98:HQP98"/>
    <mergeCell ref="HQQ98:HRD98"/>
    <mergeCell ref="HRE98:HRR98"/>
    <mergeCell ref="HRS98:HSF98"/>
    <mergeCell ref="HSG98:HST98"/>
    <mergeCell ref="HSU98:HTH98"/>
    <mergeCell ref="HTI98:HTV98"/>
    <mergeCell ref="HTW98:HUJ98"/>
    <mergeCell ref="HUK98:HUX98"/>
    <mergeCell ref="HUY98:HVL98"/>
    <mergeCell ref="HDE98:HDR98"/>
    <mergeCell ref="HDS98:HEF98"/>
    <mergeCell ref="HEG98:HET98"/>
    <mergeCell ref="HEU98:HFH98"/>
    <mergeCell ref="HFI98:HFV98"/>
    <mergeCell ref="HFW98:HGJ98"/>
    <mergeCell ref="HGK98:HGX98"/>
    <mergeCell ref="HGY98:HHL98"/>
    <mergeCell ref="HHM98:HHZ98"/>
    <mergeCell ref="HIA98:HIN98"/>
    <mergeCell ref="HIO98:HJB98"/>
    <mergeCell ref="HJC98:HJP98"/>
    <mergeCell ref="HJQ98:HKD98"/>
    <mergeCell ref="HKE98:HKR98"/>
    <mergeCell ref="HKS98:HLF98"/>
    <mergeCell ref="HLG98:HLT98"/>
    <mergeCell ref="HLU98:HMH98"/>
    <mergeCell ref="GUA98:GUN98"/>
    <mergeCell ref="GUO98:GVB98"/>
    <mergeCell ref="GVC98:GVP98"/>
    <mergeCell ref="GVQ98:GWD98"/>
    <mergeCell ref="GWE98:GWR98"/>
    <mergeCell ref="GWS98:GXF98"/>
    <mergeCell ref="GXG98:GXT98"/>
    <mergeCell ref="GXU98:GYH98"/>
    <mergeCell ref="GYI98:GYV98"/>
    <mergeCell ref="GYW98:GZJ98"/>
    <mergeCell ref="GZK98:GZX98"/>
    <mergeCell ref="GZY98:HAL98"/>
    <mergeCell ref="HAM98:HAZ98"/>
    <mergeCell ref="HBA98:HBN98"/>
    <mergeCell ref="HBO98:HCB98"/>
    <mergeCell ref="HCC98:HCP98"/>
    <mergeCell ref="HCQ98:HDD98"/>
    <mergeCell ref="GKW98:GLJ98"/>
    <mergeCell ref="GLK98:GLX98"/>
    <mergeCell ref="GLY98:GML98"/>
    <mergeCell ref="GMM98:GMZ98"/>
    <mergeCell ref="GNA98:GNN98"/>
    <mergeCell ref="GNO98:GOB98"/>
    <mergeCell ref="GOC98:GOP98"/>
    <mergeCell ref="GOQ98:GPD98"/>
    <mergeCell ref="GPE98:GPR98"/>
    <mergeCell ref="GPS98:GQF98"/>
    <mergeCell ref="GQG98:GQT98"/>
    <mergeCell ref="GQU98:GRH98"/>
    <mergeCell ref="GRI98:GRV98"/>
    <mergeCell ref="GRW98:GSJ98"/>
    <mergeCell ref="GSK98:GSX98"/>
    <mergeCell ref="GSY98:GTL98"/>
    <mergeCell ref="GTM98:GTZ98"/>
    <mergeCell ref="GBS98:GCF98"/>
    <mergeCell ref="GCG98:GCT98"/>
    <mergeCell ref="GCU98:GDH98"/>
    <mergeCell ref="GDI98:GDV98"/>
    <mergeCell ref="GDW98:GEJ98"/>
    <mergeCell ref="GEK98:GEX98"/>
    <mergeCell ref="GEY98:GFL98"/>
    <mergeCell ref="GFM98:GFZ98"/>
    <mergeCell ref="GGA98:GGN98"/>
    <mergeCell ref="GGO98:GHB98"/>
    <mergeCell ref="GHC98:GHP98"/>
    <mergeCell ref="GHQ98:GID98"/>
    <mergeCell ref="GIE98:GIR98"/>
    <mergeCell ref="GIS98:GJF98"/>
    <mergeCell ref="GJG98:GJT98"/>
    <mergeCell ref="GJU98:GKH98"/>
    <mergeCell ref="GKI98:GKV98"/>
    <mergeCell ref="FSO98:FTB98"/>
    <mergeCell ref="FTC98:FTP98"/>
    <mergeCell ref="FTQ98:FUD98"/>
    <mergeCell ref="FUE98:FUR98"/>
    <mergeCell ref="FUS98:FVF98"/>
    <mergeCell ref="FVG98:FVT98"/>
    <mergeCell ref="FVU98:FWH98"/>
    <mergeCell ref="FWI98:FWV98"/>
    <mergeCell ref="FWW98:FXJ98"/>
    <mergeCell ref="FXK98:FXX98"/>
    <mergeCell ref="FXY98:FYL98"/>
    <mergeCell ref="FYM98:FYZ98"/>
    <mergeCell ref="FZA98:FZN98"/>
    <mergeCell ref="FZO98:GAB98"/>
    <mergeCell ref="GAC98:GAP98"/>
    <mergeCell ref="GAQ98:GBD98"/>
    <mergeCell ref="GBE98:GBR98"/>
    <mergeCell ref="FJK98:FJX98"/>
    <mergeCell ref="FJY98:FKL98"/>
    <mergeCell ref="FKM98:FKZ98"/>
    <mergeCell ref="FLA98:FLN98"/>
    <mergeCell ref="FLO98:FMB98"/>
    <mergeCell ref="FMC98:FMP98"/>
    <mergeCell ref="FMQ98:FND98"/>
    <mergeCell ref="FNE98:FNR98"/>
    <mergeCell ref="FNS98:FOF98"/>
    <mergeCell ref="FOG98:FOT98"/>
    <mergeCell ref="FOU98:FPH98"/>
    <mergeCell ref="FPI98:FPV98"/>
    <mergeCell ref="FPW98:FQJ98"/>
    <mergeCell ref="FQK98:FQX98"/>
    <mergeCell ref="FQY98:FRL98"/>
    <mergeCell ref="FRM98:FRZ98"/>
    <mergeCell ref="FSA98:FSN98"/>
    <mergeCell ref="FAG98:FAT98"/>
    <mergeCell ref="FAU98:FBH98"/>
    <mergeCell ref="FBI98:FBV98"/>
    <mergeCell ref="FBW98:FCJ98"/>
    <mergeCell ref="FCK98:FCX98"/>
    <mergeCell ref="FCY98:FDL98"/>
    <mergeCell ref="FDM98:FDZ98"/>
    <mergeCell ref="FEA98:FEN98"/>
    <mergeCell ref="FEO98:FFB98"/>
    <mergeCell ref="FFC98:FFP98"/>
    <mergeCell ref="FFQ98:FGD98"/>
    <mergeCell ref="FGE98:FGR98"/>
    <mergeCell ref="FGS98:FHF98"/>
    <mergeCell ref="FHG98:FHT98"/>
    <mergeCell ref="FHU98:FIH98"/>
    <mergeCell ref="FII98:FIV98"/>
    <mergeCell ref="FIW98:FJJ98"/>
    <mergeCell ref="ERC98:ERP98"/>
    <mergeCell ref="ERQ98:ESD98"/>
    <mergeCell ref="ESE98:ESR98"/>
    <mergeCell ref="ESS98:ETF98"/>
    <mergeCell ref="ETG98:ETT98"/>
    <mergeCell ref="ETU98:EUH98"/>
    <mergeCell ref="EUI98:EUV98"/>
    <mergeCell ref="EUW98:EVJ98"/>
    <mergeCell ref="EVK98:EVX98"/>
    <mergeCell ref="EVY98:EWL98"/>
    <mergeCell ref="EWM98:EWZ98"/>
    <mergeCell ref="EXA98:EXN98"/>
    <mergeCell ref="EXO98:EYB98"/>
    <mergeCell ref="EYC98:EYP98"/>
    <mergeCell ref="EYQ98:EZD98"/>
    <mergeCell ref="EZE98:EZR98"/>
    <mergeCell ref="EZS98:FAF98"/>
    <mergeCell ref="EHY98:EIL98"/>
    <mergeCell ref="EIM98:EIZ98"/>
    <mergeCell ref="EJA98:EJN98"/>
    <mergeCell ref="EJO98:EKB98"/>
    <mergeCell ref="EKC98:EKP98"/>
    <mergeCell ref="EKQ98:ELD98"/>
    <mergeCell ref="ELE98:ELR98"/>
    <mergeCell ref="ELS98:EMF98"/>
    <mergeCell ref="EMG98:EMT98"/>
    <mergeCell ref="EMU98:ENH98"/>
    <mergeCell ref="ENI98:ENV98"/>
    <mergeCell ref="ENW98:EOJ98"/>
    <mergeCell ref="EOK98:EOX98"/>
    <mergeCell ref="EOY98:EPL98"/>
    <mergeCell ref="EPM98:EPZ98"/>
    <mergeCell ref="EQA98:EQN98"/>
    <mergeCell ref="EQO98:ERB98"/>
    <mergeCell ref="DYU98:DZH98"/>
    <mergeCell ref="DZI98:DZV98"/>
    <mergeCell ref="DZW98:EAJ98"/>
    <mergeCell ref="EAK98:EAX98"/>
    <mergeCell ref="EAY98:EBL98"/>
    <mergeCell ref="EBM98:EBZ98"/>
    <mergeCell ref="ECA98:ECN98"/>
    <mergeCell ref="ECO98:EDB98"/>
    <mergeCell ref="EDC98:EDP98"/>
    <mergeCell ref="EDQ98:EED98"/>
    <mergeCell ref="EEE98:EER98"/>
    <mergeCell ref="EES98:EFF98"/>
    <mergeCell ref="EFG98:EFT98"/>
    <mergeCell ref="EFU98:EGH98"/>
    <mergeCell ref="EGI98:EGV98"/>
    <mergeCell ref="EGW98:EHJ98"/>
    <mergeCell ref="EHK98:EHX98"/>
    <mergeCell ref="DPQ98:DQD98"/>
    <mergeCell ref="DQE98:DQR98"/>
    <mergeCell ref="DQS98:DRF98"/>
    <mergeCell ref="DRG98:DRT98"/>
    <mergeCell ref="DRU98:DSH98"/>
    <mergeCell ref="DSI98:DSV98"/>
    <mergeCell ref="DSW98:DTJ98"/>
    <mergeCell ref="DTK98:DTX98"/>
    <mergeCell ref="DTY98:DUL98"/>
    <mergeCell ref="DUM98:DUZ98"/>
    <mergeCell ref="DVA98:DVN98"/>
    <mergeCell ref="DVO98:DWB98"/>
    <mergeCell ref="DWC98:DWP98"/>
    <mergeCell ref="DWQ98:DXD98"/>
    <mergeCell ref="DXE98:DXR98"/>
    <mergeCell ref="DXS98:DYF98"/>
    <mergeCell ref="DYG98:DYT98"/>
    <mergeCell ref="DGM98:DGZ98"/>
    <mergeCell ref="DHA98:DHN98"/>
    <mergeCell ref="DHO98:DIB98"/>
    <mergeCell ref="DIC98:DIP98"/>
    <mergeCell ref="DIQ98:DJD98"/>
    <mergeCell ref="DJE98:DJR98"/>
    <mergeCell ref="DJS98:DKF98"/>
    <mergeCell ref="DKG98:DKT98"/>
    <mergeCell ref="DKU98:DLH98"/>
    <mergeCell ref="DLI98:DLV98"/>
    <mergeCell ref="DLW98:DMJ98"/>
    <mergeCell ref="DMK98:DMX98"/>
    <mergeCell ref="DMY98:DNL98"/>
    <mergeCell ref="DNM98:DNZ98"/>
    <mergeCell ref="DOA98:DON98"/>
    <mergeCell ref="DOO98:DPB98"/>
    <mergeCell ref="DPC98:DPP98"/>
    <mergeCell ref="CXI98:CXV98"/>
    <mergeCell ref="CXW98:CYJ98"/>
    <mergeCell ref="CYK98:CYX98"/>
    <mergeCell ref="CYY98:CZL98"/>
    <mergeCell ref="CZM98:CZZ98"/>
    <mergeCell ref="DAA98:DAN98"/>
    <mergeCell ref="DAO98:DBB98"/>
    <mergeCell ref="DBC98:DBP98"/>
    <mergeCell ref="DBQ98:DCD98"/>
    <mergeCell ref="DCE98:DCR98"/>
    <mergeCell ref="DCS98:DDF98"/>
    <mergeCell ref="DDG98:DDT98"/>
    <mergeCell ref="DDU98:DEH98"/>
    <mergeCell ref="DEI98:DEV98"/>
    <mergeCell ref="DEW98:DFJ98"/>
    <mergeCell ref="DFK98:DFX98"/>
    <mergeCell ref="DFY98:DGL98"/>
    <mergeCell ref="COE98:COR98"/>
    <mergeCell ref="COS98:CPF98"/>
    <mergeCell ref="CPG98:CPT98"/>
    <mergeCell ref="CPU98:CQH98"/>
    <mergeCell ref="CQI98:CQV98"/>
    <mergeCell ref="CQW98:CRJ98"/>
    <mergeCell ref="CRK98:CRX98"/>
    <mergeCell ref="CRY98:CSL98"/>
    <mergeCell ref="CSM98:CSZ98"/>
    <mergeCell ref="CTA98:CTN98"/>
    <mergeCell ref="CTO98:CUB98"/>
    <mergeCell ref="CUC98:CUP98"/>
    <mergeCell ref="CUQ98:CVD98"/>
    <mergeCell ref="CVE98:CVR98"/>
    <mergeCell ref="CVS98:CWF98"/>
    <mergeCell ref="CWG98:CWT98"/>
    <mergeCell ref="CWU98:CXH98"/>
    <mergeCell ref="CFA98:CFN98"/>
    <mergeCell ref="CFO98:CGB98"/>
    <mergeCell ref="CGC98:CGP98"/>
    <mergeCell ref="CGQ98:CHD98"/>
    <mergeCell ref="CHE98:CHR98"/>
    <mergeCell ref="CHS98:CIF98"/>
    <mergeCell ref="CIG98:CIT98"/>
    <mergeCell ref="CIU98:CJH98"/>
    <mergeCell ref="CJI98:CJV98"/>
    <mergeCell ref="CJW98:CKJ98"/>
    <mergeCell ref="CKK98:CKX98"/>
    <mergeCell ref="CKY98:CLL98"/>
    <mergeCell ref="CLM98:CLZ98"/>
    <mergeCell ref="CMA98:CMN98"/>
    <mergeCell ref="CMO98:CNB98"/>
    <mergeCell ref="CNC98:CNP98"/>
    <mergeCell ref="CNQ98:COD98"/>
    <mergeCell ref="BVW98:BWJ98"/>
    <mergeCell ref="BWK98:BWX98"/>
    <mergeCell ref="BWY98:BXL98"/>
    <mergeCell ref="BXM98:BXZ98"/>
    <mergeCell ref="BYA98:BYN98"/>
    <mergeCell ref="BYO98:BZB98"/>
    <mergeCell ref="BZC98:BZP98"/>
    <mergeCell ref="BZQ98:CAD98"/>
    <mergeCell ref="CAE98:CAR98"/>
    <mergeCell ref="CAS98:CBF98"/>
    <mergeCell ref="CBG98:CBT98"/>
    <mergeCell ref="CBU98:CCH98"/>
    <mergeCell ref="CCI98:CCV98"/>
    <mergeCell ref="CCW98:CDJ98"/>
    <mergeCell ref="CDK98:CDX98"/>
    <mergeCell ref="CDY98:CEL98"/>
    <mergeCell ref="CEM98:CEZ98"/>
    <mergeCell ref="BMS98:BNF98"/>
    <mergeCell ref="BNG98:BNT98"/>
    <mergeCell ref="BNU98:BOH98"/>
    <mergeCell ref="BOI98:BOV98"/>
    <mergeCell ref="BOW98:BPJ98"/>
    <mergeCell ref="BPK98:BPX98"/>
    <mergeCell ref="BPY98:BQL98"/>
    <mergeCell ref="BQM98:BQZ98"/>
    <mergeCell ref="BRA98:BRN98"/>
    <mergeCell ref="BRO98:BSB98"/>
    <mergeCell ref="BSC98:BSP98"/>
    <mergeCell ref="BSQ98:BTD98"/>
    <mergeCell ref="BTE98:BTR98"/>
    <mergeCell ref="BTS98:BUF98"/>
    <mergeCell ref="BUG98:BUT98"/>
    <mergeCell ref="BUU98:BVH98"/>
    <mergeCell ref="BVI98:BVV98"/>
    <mergeCell ref="BDO98:BEB98"/>
    <mergeCell ref="BEC98:BEP98"/>
    <mergeCell ref="BEQ98:BFD98"/>
    <mergeCell ref="BFE98:BFR98"/>
    <mergeCell ref="BFS98:BGF98"/>
    <mergeCell ref="BGG98:BGT98"/>
    <mergeCell ref="BGU98:BHH98"/>
    <mergeCell ref="BHI98:BHV98"/>
    <mergeCell ref="BHW98:BIJ98"/>
    <mergeCell ref="BIK98:BIX98"/>
    <mergeCell ref="BIY98:BJL98"/>
    <mergeCell ref="BJM98:BJZ98"/>
    <mergeCell ref="BKA98:BKN98"/>
    <mergeCell ref="BKO98:BLB98"/>
    <mergeCell ref="BLC98:BLP98"/>
    <mergeCell ref="BLQ98:BMD98"/>
    <mergeCell ref="BME98:BMR98"/>
    <mergeCell ref="AUK98:AUX98"/>
    <mergeCell ref="AUY98:AVL98"/>
    <mergeCell ref="AVM98:AVZ98"/>
    <mergeCell ref="AWA98:AWN98"/>
    <mergeCell ref="AWO98:AXB98"/>
    <mergeCell ref="AXC98:AXP98"/>
    <mergeCell ref="AXQ98:AYD98"/>
    <mergeCell ref="AYE98:AYR98"/>
    <mergeCell ref="AYS98:AZF98"/>
    <mergeCell ref="AZG98:AZT98"/>
    <mergeCell ref="AZU98:BAH98"/>
    <mergeCell ref="BAI98:BAV98"/>
    <mergeCell ref="BAW98:BBJ98"/>
    <mergeCell ref="BBK98:BBX98"/>
    <mergeCell ref="BBY98:BCL98"/>
    <mergeCell ref="BCM98:BCZ98"/>
    <mergeCell ref="BDA98:BDN98"/>
    <mergeCell ref="ALG98:ALT98"/>
    <mergeCell ref="ALU98:AMH98"/>
    <mergeCell ref="AMI98:AMV98"/>
    <mergeCell ref="AMW98:ANJ98"/>
    <mergeCell ref="ANK98:ANX98"/>
    <mergeCell ref="ANY98:AOL98"/>
    <mergeCell ref="AOM98:AOZ98"/>
    <mergeCell ref="APA98:APN98"/>
    <mergeCell ref="APO98:AQB98"/>
    <mergeCell ref="AQC98:AQP98"/>
    <mergeCell ref="AQQ98:ARD98"/>
    <mergeCell ref="ARE98:ARR98"/>
    <mergeCell ref="ARS98:ASF98"/>
    <mergeCell ref="ASG98:AST98"/>
    <mergeCell ref="ASU98:ATH98"/>
    <mergeCell ref="ATI98:ATV98"/>
    <mergeCell ref="ATW98:AUJ98"/>
    <mergeCell ref="ACC98:ACP98"/>
    <mergeCell ref="ACQ98:ADD98"/>
    <mergeCell ref="ADE98:ADR98"/>
    <mergeCell ref="ADS98:AEF98"/>
    <mergeCell ref="AEG98:AET98"/>
    <mergeCell ref="AEU98:AFH98"/>
    <mergeCell ref="AFI98:AFV98"/>
    <mergeCell ref="AFW98:AGJ98"/>
    <mergeCell ref="AGK98:AGX98"/>
    <mergeCell ref="AGY98:AHL98"/>
    <mergeCell ref="AHM98:AHZ98"/>
    <mergeCell ref="AIA98:AIN98"/>
    <mergeCell ref="AIO98:AJB98"/>
    <mergeCell ref="AJC98:AJP98"/>
    <mergeCell ref="AJQ98:AKD98"/>
    <mergeCell ref="AKE98:AKR98"/>
    <mergeCell ref="AKS98:ALF98"/>
    <mergeCell ref="SY98:TL98"/>
    <mergeCell ref="TM98:TZ98"/>
    <mergeCell ref="UA98:UN98"/>
    <mergeCell ref="UO98:VB98"/>
    <mergeCell ref="VC98:VP98"/>
    <mergeCell ref="VQ98:WD98"/>
    <mergeCell ref="WE98:WR98"/>
    <mergeCell ref="WS98:XF98"/>
    <mergeCell ref="XG98:XT98"/>
    <mergeCell ref="XU98:YH98"/>
    <mergeCell ref="YI98:YV98"/>
    <mergeCell ref="YW98:ZJ98"/>
    <mergeCell ref="ZK98:ZX98"/>
    <mergeCell ref="ZY98:AAL98"/>
    <mergeCell ref="AAM98:AAZ98"/>
    <mergeCell ref="ABA98:ABN98"/>
    <mergeCell ref="ABO98:ACB98"/>
    <mergeCell ref="JU98:KH98"/>
    <mergeCell ref="KI98:KV98"/>
    <mergeCell ref="KW98:LJ98"/>
    <mergeCell ref="LK98:LX98"/>
    <mergeCell ref="LY98:ML98"/>
    <mergeCell ref="MM98:MZ98"/>
    <mergeCell ref="NA98:NN98"/>
    <mergeCell ref="NO98:OB98"/>
    <mergeCell ref="OC98:OP98"/>
    <mergeCell ref="OQ98:PD98"/>
    <mergeCell ref="PE98:PR98"/>
    <mergeCell ref="PS98:QF98"/>
    <mergeCell ref="QG98:QT98"/>
    <mergeCell ref="QU98:RH98"/>
    <mergeCell ref="RI98:RV98"/>
    <mergeCell ref="RW98:SJ98"/>
    <mergeCell ref="SK98:SX98"/>
    <mergeCell ref="AQ98:BD98"/>
    <mergeCell ref="BE98:BR98"/>
    <mergeCell ref="BS98:CF98"/>
    <mergeCell ref="CG98:CT98"/>
    <mergeCell ref="CU98:DH98"/>
    <mergeCell ref="DI98:DV98"/>
    <mergeCell ref="DW98:EJ98"/>
    <mergeCell ref="EK98:EX98"/>
    <mergeCell ref="EY98:FL98"/>
    <mergeCell ref="FM98:FZ98"/>
    <mergeCell ref="GA98:GN98"/>
    <mergeCell ref="GO98:HB98"/>
    <mergeCell ref="HC98:HP98"/>
    <mergeCell ref="HQ98:ID98"/>
    <mergeCell ref="IE98:IR98"/>
    <mergeCell ref="IS98:JF98"/>
    <mergeCell ref="JG98:JT98"/>
    <mergeCell ref="A105:N105"/>
    <mergeCell ref="A115:N115"/>
    <mergeCell ref="XFA38:XFD38"/>
    <mergeCell ref="WIK38:WIX38"/>
    <mergeCell ref="WIY38:WJL38"/>
    <mergeCell ref="WJM38:WJZ38"/>
    <mergeCell ref="WKA38:WKN38"/>
    <mergeCell ref="WKO38:WLB38"/>
    <mergeCell ref="A44:N44"/>
    <mergeCell ref="WPY38:WQL38"/>
    <mergeCell ref="WQM38:WQZ38"/>
    <mergeCell ref="WRA38:WRN38"/>
    <mergeCell ref="WRO38:WSB38"/>
    <mergeCell ref="WSC38:WSP38"/>
    <mergeCell ref="WSQ38:WTD38"/>
    <mergeCell ref="WHW38:WIJ38"/>
    <mergeCell ref="XEM38:XEZ38"/>
    <mergeCell ref="WTE38:WTR38"/>
    <mergeCell ref="WTS38:WUF38"/>
    <mergeCell ref="WUG38:WUT38"/>
    <mergeCell ref="WLC38:WLP38"/>
    <mergeCell ref="WLQ38:WMD38"/>
    <mergeCell ref="WME38:WMR38"/>
    <mergeCell ref="WMS38:WNF38"/>
    <mergeCell ref="WNG38:WNT38"/>
    <mergeCell ref="WNU38:WOH38"/>
    <mergeCell ref="WOI38:WOV38"/>
    <mergeCell ref="WOW38:WPJ38"/>
    <mergeCell ref="WPK38:WPX38"/>
    <mergeCell ref="WZQ38:XAD38"/>
    <mergeCell ref="XAE38:XAR38"/>
    <mergeCell ref="XAS38:XBF38"/>
    <mergeCell ref="XBG38:XBT38"/>
    <mergeCell ref="XBU38:XCH38"/>
    <mergeCell ref="XCI38:XCV38"/>
    <mergeCell ref="XCW38:XDJ38"/>
    <mergeCell ref="XDK38:XDX38"/>
    <mergeCell ref="XDY38:XEL38"/>
    <mergeCell ref="WUU38:WVH38"/>
    <mergeCell ref="WVI38:WVV38"/>
    <mergeCell ref="WVW38:WWJ38"/>
    <mergeCell ref="WWK38:WWX38"/>
    <mergeCell ref="WWY38:WXL38"/>
    <mergeCell ref="WXM38:WXZ38"/>
    <mergeCell ref="WYA38:WYN38"/>
    <mergeCell ref="WYO38:WZB38"/>
    <mergeCell ref="WZC38:WZP38"/>
    <mergeCell ref="WBK38:WBX38"/>
    <mergeCell ref="WBY38:WCL38"/>
    <mergeCell ref="WCM38:WCZ38"/>
    <mergeCell ref="WDA38:WDN38"/>
    <mergeCell ref="WDO38:WEB38"/>
    <mergeCell ref="WEC38:WEP38"/>
    <mergeCell ref="WEQ38:WFD38"/>
    <mergeCell ref="WFE38:WFR38"/>
    <mergeCell ref="WFS38:WGF38"/>
    <mergeCell ref="WGG38:WGT38"/>
    <mergeCell ref="WGU38:WHH38"/>
    <mergeCell ref="WHI38:WHV38"/>
    <mergeCell ref="VWO38:VXB38"/>
    <mergeCell ref="VXC38:VXP38"/>
    <mergeCell ref="VXQ38:VYD38"/>
    <mergeCell ref="VYE38:VYR38"/>
    <mergeCell ref="VYS38:VZF38"/>
    <mergeCell ref="VZG38:VZT38"/>
    <mergeCell ref="VZU38:WAH38"/>
    <mergeCell ref="WAI38:WAV38"/>
    <mergeCell ref="WAW38:WBJ38"/>
    <mergeCell ref="VRS38:VSF38"/>
    <mergeCell ref="VSG38:VST38"/>
    <mergeCell ref="VSU38:VTH38"/>
    <mergeCell ref="VTI38:VTV38"/>
    <mergeCell ref="VTW38:VUJ38"/>
    <mergeCell ref="VUK38:VUX38"/>
    <mergeCell ref="VUY38:VVL38"/>
    <mergeCell ref="VVM38:VVZ38"/>
    <mergeCell ref="VWA38:VWN38"/>
    <mergeCell ref="VMW38:VNJ38"/>
    <mergeCell ref="VNK38:VNX38"/>
    <mergeCell ref="VNY38:VOL38"/>
    <mergeCell ref="VOM38:VOZ38"/>
    <mergeCell ref="VPA38:VPN38"/>
    <mergeCell ref="VPO38:VQB38"/>
    <mergeCell ref="VQC38:VQP38"/>
    <mergeCell ref="VQQ38:VRD38"/>
    <mergeCell ref="VRE38:VRR38"/>
    <mergeCell ref="VIA38:VIN38"/>
    <mergeCell ref="VIO38:VJB38"/>
    <mergeCell ref="VJC38:VJP38"/>
    <mergeCell ref="VJQ38:VKD38"/>
    <mergeCell ref="VKE38:VKR38"/>
    <mergeCell ref="VKS38:VLF38"/>
    <mergeCell ref="VLG38:VLT38"/>
    <mergeCell ref="VLU38:VMH38"/>
    <mergeCell ref="VMI38:VMV38"/>
    <mergeCell ref="VDE38:VDR38"/>
    <mergeCell ref="VDS38:VEF38"/>
    <mergeCell ref="VEG38:VET38"/>
    <mergeCell ref="VEU38:VFH38"/>
    <mergeCell ref="VFI38:VFV38"/>
    <mergeCell ref="VFW38:VGJ38"/>
    <mergeCell ref="VGK38:VGX38"/>
    <mergeCell ref="VGY38:VHL38"/>
    <mergeCell ref="VHM38:VHZ38"/>
    <mergeCell ref="UYI38:UYV38"/>
    <mergeCell ref="UYW38:UZJ38"/>
    <mergeCell ref="UZK38:UZX38"/>
    <mergeCell ref="UZY38:VAL38"/>
    <mergeCell ref="VAM38:VAZ38"/>
    <mergeCell ref="VBA38:VBN38"/>
    <mergeCell ref="VBO38:VCB38"/>
    <mergeCell ref="VCC38:VCP38"/>
    <mergeCell ref="VCQ38:VDD38"/>
    <mergeCell ref="UTM38:UTZ38"/>
    <mergeCell ref="UUA38:UUN38"/>
    <mergeCell ref="UUO38:UVB38"/>
    <mergeCell ref="UVC38:UVP38"/>
    <mergeCell ref="UVQ38:UWD38"/>
    <mergeCell ref="UWE38:UWR38"/>
    <mergeCell ref="UWS38:UXF38"/>
    <mergeCell ref="UXG38:UXT38"/>
    <mergeCell ref="UXU38:UYH38"/>
    <mergeCell ref="UOQ38:UPD38"/>
    <mergeCell ref="UPE38:UPR38"/>
    <mergeCell ref="UPS38:UQF38"/>
    <mergeCell ref="UQG38:UQT38"/>
    <mergeCell ref="UQU38:URH38"/>
    <mergeCell ref="URI38:URV38"/>
    <mergeCell ref="URW38:USJ38"/>
    <mergeCell ref="USK38:USX38"/>
    <mergeCell ref="USY38:UTL38"/>
    <mergeCell ref="UJU38:UKH38"/>
    <mergeCell ref="UKI38:UKV38"/>
    <mergeCell ref="UKW38:ULJ38"/>
    <mergeCell ref="ULK38:ULX38"/>
    <mergeCell ref="ULY38:UML38"/>
    <mergeCell ref="UMM38:UMZ38"/>
    <mergeCell ref="UNA38:UNN38"/>
    <mergeCell ref="UNO38:UOB38"/>
    <mergeCell ref="UOC38:UOP38"/>
    <mergeCell ref="UEY38:UFL38"/>
    <mergeCell ref="UFM38:UFZ38"/>
    <mergeCell ref="UGA38:UGN38"/>
    <mergeCell ref="UGO38:UHB38"/>
    <mergeCell ref="UHC38:UHP38"/>
    <mergeCell ref="UHQ38:UID38"/>
    <mergeCell ref="UIE38:UIR38"/>
    <mergeCell ref="UIS38:UJF38"/>
    <mergeCell ref="UJG38:UJT38"/>
    <mergeCell ref="UAC38:UAP38"/>
    <mergeCell ref="UAQ38:UBD38"/>
    <mergeCell ref="UBE38:UBR38"/>
    <mergeCell ref="UBS38:UCF38"/>
    <mergeCell ref="UCG38:UCT38"/>
    <mergeCell ref="UCU38:UDH38"/>
    <mergeCell ref="UDI38:UDV38"/>
    <mergeCell ref="UDW38:UEJ38"/>
    <mergeCell ref="UEK38:UEX38"/>
    <mergeCell ref="TVG38:TVT38"/>
    <mergeCell ref="TVU38:TWH38"/>
    <mergeCell ref="TWI38:TWV38"/>
    <mergeCell ref="TWW38:TXJ38"/>
    <mergeCell ref="TXK38:TXX38"/>
    <mergeCell ref="TXY38:TYL38"/>
    <mergeCell ref="TYM38:TYZ38"/>
    <mergeCell ref="TZA38:TZN38"/>
    <mergeCell ref="TZO38:UAB38"/>
    <mergeCell ref="TQK38:TQX38"/>
    <mergeCell ref="TQY38:TRL38"/>
    <mergeCell ref="TRM38:TRZ38"/>
    <mergeCell ref="TSA38:TSN38"/>
    <mergeCell ref="TSO38:TTB38"/>
    <mergeCell ref="TTC38:TTP38"/>
    <mergeCell ref="TTQ38:TUD38"/>
    <mergeCell ref="TUE38:TUR38"/>
    <mergeCell ref="TUS38:TVF38"/>
    <mergeCell ref="TLO38:TMB38"/>
    <mergeCell ref="TMC38:TMP38"/>
    <mergeCell ref="TMQ38:TND38"/>
    <mergeCell ref="TNE38:TNR38"/>
    <mergeCell ref="TNS38:TOF38"/>
    <mergeCell ref="TOG38:TOT38"/>
    <mergeCell ref="TOU38:TPH38"/>
    <mergeCell ref="TPI38:TPV38"/>
    <mergeCell ref="TPW38:TQJ38"/>
    <mergeCell ref="TGS38:THF38"/>
    <mergeCell ref="THG38:THT38"/>
    <mergeCell ref="THU38:TIH38"/>
    <mergeCell ref="TII38:TIV38"/>
    <mergeCell ref="TIW38:TJJ38"/>
    <mergeCell ref="TJK38:TJX38"/>
    <mergeCell ref="TJY38:TKL38"/>
    <mergeCell ref="TKM38:TKZ38"/>
    <mergeCell ref="TLA38:TLN38"/>
    <mergeCell ref="TBW38:TCJ38"/>
    <mergeCell ref="TCK38:TCX38"/>
    <mergeCell ref="TCY38:TDL38"/>
    <mergeCell ref="TDM38:TDZ38"/>
    <mergeCell ref="TEA38:TEN38"/>
    <mergeCell ref="TEO38:TFB38"/>
    <mergeCell ref="TFC38:TFP38"/>
    <mergeCell ref="TFQ38:TGD38"/>
    <mergeCell ref="TGE38:TGR38"/>
    <mergeCell ref="SXA38:SXN38"/>
    <mergeCell ref="SXO38:SYB38"/>
    <mergeCell ref="SYC38:SYP38"/>
    <mergeCell ref="SYQ38:SZD38"/>
    <mergeCell ref="SZE38:SZR38"/>
    <mergeCell ref="SZS38:TAF38"/>
    <mergeCell ref="TAG38:TAT38"/>
    <mergeCell ref="TAU38:TBH38"/>
    <mergeCell ref="TBI38:TBV38"/>
    <mergeCell ref="SSE38:SSR38"/>
    <mergeCell ref="SSS38:STF38"/>
    <mergeCell ref="STG38:STT38"/>
    <mergeCell ref="STU38:SUH38"/>
    <mergeCell ref="SUI38:SUV38"/>
    <mergeCell ref="SUW38:SVJ38"/>
    <mergeCell ref="SVK38:SVX38"/>
    <mergeCell ref="SVY38:SWL38"/>
    <mergeCell ref="SWM38:SWZ38"/>
    <mergeCell ref="SNI38:SNV38"/>
    <mergeCell ref="SNW38:SOJ38"/>
    <mergeCell ref="SOK38:SOX38"/>
    <mergeCell ref="SOY38:SPL38"/>
    <mergeCell ref="SPM38:SPZ38"/>
    <mergeCell ref="SQA38:SQN38"/>
    <mergeCell ref="SQO38:SRB38"/>
    <mergeCell ref="SRC38:SRP38"/>
    <mergeCell ref="SRQ38:SSD38"/>
    <mergeCell ref="SIM38:SIZ38"/>
    <mergeCell ref="SJA38:SJN38"/>
    <mergeCell ref="SJO38:SKB38"/>
    <mergeCell ref="SKC38:SKP38"/>
    <mergeCell ref="SKQ38:SLD38"/>
    <mergeCell ref="SLE38:SLR38"/>
    <mergeCell ref="SLS38:SMF38"/>
    <mergeCell ref="SMG38:SMT38"/>
    <mergeCell ref="SMU38:SNH38"/>
    <mergeCell ref="SDQ38:SED38"/>
    <mergeCell ref="SEE38:SER38"/>
    <mergeCell ref="SES38:SFF38"/>
    <mergeCell ref="SFG38:SFT38"/>
    <mergeCell ref="SFU38:SGH38"/>
    <mergeCell ref="SGI38:SGV38"/>
    <mergeCell ref="SGW38:SHJ38"/>
    <mergeCell ref="SHK38:SHX38"/>
    <mergeCell ref="SHY38:SIL38"/>
    <mergeCell ref="RYU38:RZH38"/>
    <mergeCell ref="RZI38:RZV38"/>
    <mergeCell ref="RZW38:SAJ38"/>
    <mergeCell ref="SAK38:SAX38"/>
    <mergeCell ref="SAY38:SBL38"/>
    <mergeCell ref="SBM38:SBZ38"/>
    <mergeCell ref="SCA38:SCN38"/>
    <mergeCell ref="SCO38:SDB38"/>
    <mergeCell ref="SDC38:SDP38"/>
    <mergeCell ref="RTY38:RUL38"/>
    <mergeCell ref="RUM38:RUZ38"/>
    <mergeCell ref="RVA38:RVN38"/>
    <mergeCell ref="RVO38:RWB38"/>
    <mergeCell ref="RWC38:RWP38"/>
    <mergeCell ref="RWQ38:RXD38"/>
    <mergeCell ref="RXE38:RXR38"/>
    <mergeCell ref="RXS38:RYF38"/>
    <mergeCell ref="RYG38:RYT38"/>
    <mergeCell ref="RPC38:RPP38"/>
    <mergeCell ref="RPQ38:RQD38"/>
    <mergeCell ref="RQE38:RQR38"/>
    <mergeCell ref="RQS38:RRF38"/>
    <mergeCell ref="RRG38:RRT38"/>
    <mergeCell ref="RRU38:RSH38"/>
    <mergeCell ref="RSI38:RSV38"/>
    <mergeCell ref="RSW38:RTJ38"/>
    <mergeCell ref="RTK38:RTX38"/>
    <mergeCell ref="RKG38:RKT38"/>
    <mergeCell ref="RKU38:RLH38"/>
    <mergeCell ref="RLI38:RLV38"/>
    <mergeCell ref="RLW38:RMJ38"/>
    <mergeCell ref="RMK38:RMX38"/>
    <mergeCell ref="RMY38:RNL38"/>
    <mergeCell ref="RNM38:RNZ38"/>
    <mergeCell ref="ROA38:RON38"/>
    <mergeCell ref="ROO38:RPB38"/>
    <mergeCell ref="RFK38:RFX38"/>
    <mergeCell ref="RFY38:RGL38"/>
    <mergeCell ref="RGM38:RGZ38"/>
    <mergeCell ref="RHA38:RHN38"/>
    <mergeCell ref="RHO38:RIB38"/>
    <mergeCell ref="RIC38:RIP38"/>
    <mergeCell ref="RIQ38:RJD38"/>
    <mergeCell ref="RJE38:RJR38"/>
    <mergeCell ref="RJS38:RKF38"/>
    <mergeCell ref="RAO38:RBB38"/>
    <mergeCell ref="RBC38:RBP38"/>
    <mergeCell ref="RBQ38:RCD38"/>
    <mergeCell ref="RCE38:RCR38"/>
    <mergeCell ref="RCS38:RDF38"/>
    <mergeCell ref="RDG38:RDT38"/>
    <mergeCell ref="RDU38:REH38"/>
    <mergeCell ref="REI38:REV38"/>
    <mergeCell ref="REW38:RFJ38"/>
    <mergeCell ref="QVS38:QWF38"/>
    <mergeCell ref="QWG38:QWT38"/>
    <mergeCell ref="QWU38:QXH38"/>
    <mergeCell ref="QXI38:QXV38"/>
    <mergeCell ref="QXW38:QYJ38"/>
    <mergeCell ref="QYK38:QYX38"/>
    <mergeCell ref="QYY38:QZL38"/>
    <mergeCell ref="QZM38:QZZ38"/>
    <mergeCell ref="RAA38:RAN38"/>
    <mergeCell ref="QQW38:QRJ38"/>
    <mergeCell ref="QRK38:QRX38"/>
    <mergeCell ref="QRY38:QSL38"/>
    <mergeCell ref="QSM38:QSZ38"/>
    <mergeCell ref="QTA38:QTN38"/>
    <mergeCell ref="QTO38:QUB38"/>
    <mergeCell ref="QUC38:QUP38"/>
    <mergeCell ref="QUQ38:QVD38"/>
    <mergeCell ref="QVE38:QVR38"/>
    <mergeCell ref="QMA38:QMN38"/>
    <mergeCell ref="QMO38:QNB38"/>
    <mergeCell ref="QNC38:QNP38"/>
    <mergeCell ref="QNQ38:QOD38"/>
    <mergeCell ref="QOE38:QOR38"/>
    <mergeCell ref="QOS38:QPF38"/>
    <mergeCell ref="QPG38:QPT38"/>
    <mergeCell ref="QPU38:QQH38"/>
    <mergeCell ref="QQI38:QQV38"/>
    <mergeCell ref="QHE38:QHR38"/>
    <mergeCell ref="QHS38:QIF38"/>
    <mergeCell ref="QIG38:QIT38"/>
    <mergeCell ref="QIU38:QJH38"/>
    <mergeCell ref="QJI38:QJV38"/>
    <mergeCell ref="QJW38:QKJ38"/>
    <mergeCell ref="QKK38:QKX38"/>
    <mergeCell ref="QKY38:QLL38"/>
    <mergeCell ref="QLM38:QLZ38"/>
    <mergeCell ref="QCI38:QCV38"/>
    <mergeCell ref="QCW38:QDJ38"/>
    <mergeCell ref="QDK38:QDX38"/>
    <mergeCell ref="QDY38:QEL38"/>
    <mergeCell ref="QEM38:QEZ38"/>
    <mergeCell ref="QFA38:QFN38"/>
    <mergeCell ref="QFO38:QGB38"/>
    <mergeCell ref="QGC38:QGP38"/>
    <mergeCell ref="QGQ38:QHD38"/>
    <mergeCell ref="PXM38:PXZ38"/>
    <mergeCell ref="PYA38:PYN38"/>
    <mergeCell ref="PYO38:PZB38"/>
    <mergeCell ref="PZC38:PZP38"/>
    <mergeCell ref="PZQ38:QAD38"/>
    <mergeCell ref="QAE38:QAR38"/>
    <mergeCell ref="QAS38:QBF38"/>
    <mergeCell ref="QBG38:QBT38"/>
    <mergeCell ref="QBU38:QCH38"/>
    <mergeCell ref="PSQ38:PTD38"/>
    <mergeCell ref="PTE38:PTR38"/>
    <mergeCell ref="PTS38:PUF38"/>
    <mergeCell ref="PUG38:PUT38"/>
    <mergeCell ref="PUU38:PVH38"/>
    <mergeCell ref="PVI38:PVV38"/>
    <mergeCell ref="PVW38:PWJ38"/>
    <mergeCell ref="PWK38:PWX38"/>
    <mergeCell ref="PWY38:PXL38"/>
    <mergeCell ref="PNU38:POH38"/>
    <mergeCell ref="POI38:POV38"/>
    <mergeCell ref="POW38:PPJ38"/>
    <mergeCell ref="PPK38:PPX38"/>
    <mergeCell ref="PPY38:PQL38"/>
    <mergeCell ref="PQM38:PQZ38"/>
    <mergeCell ref="PRA38:PRN38"/>
    <mergeCell ref="PRO38:PSB38"/>
    <mergeCell ref="PSC38:PSP38"/>
    <mergeCell ref="PIY38:PJL38"/>
    <mergeCell ref="PJM38:PJZ38"/>
    <mergeCell ref="PKA38:PKN38"/>
    <mergeCell ref="PKO38:PLB38"/>
    <mergeCell ref="PLC38:PLP38"/>
    <mergeCell ref="PLQ38:PMD38"/>
    <mergeCell ref="PME38:PMR38"/>
    <mergeCell ref="PMS38:PNF38"/>
    <mergeCell ref="PNG38:PNT38"/>
    <mergeCell ref="PEC38:PEP38"/>
    <mergeCell ref="PEQ38:PFD38"/>
    <mergeCell ref="PFE38:PFR38"/>
    <mergeCell ref="PFS38:PGF38"/>
    <mergeCell ref="PGG38:PGT38"/>
    <mergeCell ref="PGU38:PHH38"/>
    <mergeCell ref="PHI38:PHV38"/>
    <mergeCell ref="PHW38:PIJ38"/>
    <mergeCell ref="PIK38:PIX38"/>
    <mergeCell ref="OZG38:OZT38"/>
    <mergeCell ref="OZU38:PAH38"/>
    <mergeCell ref="PAI38:PAV38"/>
    <mergeCell ref="PAW38:PBJ38"/>
    <mergeCell ref="PBK38:PBX38"/>
    <mergeCell ref="PBY38:PCL38"/>
    <mergeCell ref="PCM38:PCZ38"/>
    <mergeCell ref="PDA38:PDN38"/>
    <mergeCell ref="PDO38:PEB38"/>
    <mergeCell ref="OUK38:OUX38"/>
    <mergeCell ref="OUY38:OVL38"/>
    <mergeCell ref="OVM38:OVZ38"/>
    <mergeCell ref="OWA38:OWN38"/>
    <mergeCell ref="OWO38:OXB38"/>
    <mergeCell ref="OXC38:OXP38"/>
    <mergeCell ref="OXQ38:OYD38"/>
    <mergeCell ref="OYE38:OYR38"/>
    <mergeCell ref="OYS38:OZF38"/>
    <mergeCell ref="OPO38:OQB38"/>
    <mergeCell ref="OQC38:OQP38"/>
    <mergeCell ref="OQQ38:ORD38"/>
    <mergeCell ref="ORE38:ORR38"/>
    <mergeCell ref="ORS38:OSF38"/>
    <mergeCell ref="OSG38:OST38"/>
    <mergeCell ref="OSU38:OTH38"/>
    <mergeCell ref="OTI38:OTV38"/>
    <mergeCell ref="OTW38:OUJ38"/>
    <mergeCell ref="OKS38:OLF38"/>
    <mergeCell ref="OLG38:OLT38"/>
    <mergeCell ref="OLU38:OMH38"/>
    <mergeCell ref="OMI38:OMV38"/>
    <mergeCell ref="OMW38:ONJ38"/>
    <mergeCell ref="ONK38:ONX38"/>
    <mergeCell ref="ONY38:OOL38"/>
    <mergeCell ref="OOM38:OOZ38"/>
    <mergeCell ref="OPA38:OPN38"/>
    <mergeCell ref="OFW38:OGJ38"/>
    <mergeCell ref="OGK38:OGX38"/>
    <mergeCell ref="OGY38:OHL38"/>
    <mergeCell ref="OHM38:OHZ38"/>
    <mergeCell ref="OIA38:OIN38"/>
    <mergeCell ref="OIO38:OJB38"/>
    <mergeCell ref="OJC38:OJP38"/>
    <mergeCell ref="OJQ38:OKD38"/>
    <mergeCell ref="OKE38:OKR38"/>
    <mergeCell ref="OBA38:OBN38"/>
    <mergeCell ref="OBO38:OCB38"/>
    <mergeCell ref="OCC38:OCP38"/>
    <mergeCell ref="OCQ38:ODD38"/>
    <mergeCell ref="ODE38:ODR38"/>
    <mergeCell ref="ODS38:OEF38"/>
    <mergeCell ref="OEG38:OET38"/>
    <mergeCell ref="OEU38:OFH38"/>
    <mergeCell ref="OFI38:OFV38"/>
    <mergeCell ref="NWE38:NWR38"/>
    <mergeCell ref="NWS38:NXF38"/>
    <mergeCell ref="NXG38:NXT38"/>
    <mergeCell ref="NXU38:NYH38"/>
    <mergeCell ref="NYI38:NYV38"/>
    <mergeCell ref="NYW38:NZJ38"/>
    <mergeCell ref="NZK38:NZX38"/>
    <mergeCell ref="NZY38:OAL38"/>
    <mergeCell ref="OAM38:OAZ38"/>
    <mergeCell ref="NRI38:NRV38"/>
    <mergeCell ref="NRW38:NSJ38"/>
    <mergeCell ref="NSK38:NSX38"/>
    <mergeCell ref="NSY38:NTL38"/>
    <mergeCell ref="NTM38:NTZ38"/>
    <mergeCell ref="NUA38:NUN38"/>
    <mergeCell ref="NUO38:NVB38"/>
    <mergeCell ref="NVC38:NVP38"/>
    <mergeCell ref="NVQ38:NWD38"/>
    <mergeCell ref="NMM38:NMZ38"/>
    <mergeCell ref="NNA38:NNN38"/>
    <mergeCell ref="NNO38:NOB38"/>
    <mergeCell ref="NOC38:NOP38"/>
    <mergeCell ref="NOQ38:NPD38"/>
    <mergeCell ref="NPE38:NPR38"/>
    <mergeCell ref="NPS38:NQF38"/>
    <mergeCell ref="NQG38:NQT38"/>
    <mergeCell ref="NQU38:NRH38"/>
    <mergeCell ref="NHQ38:NID38"/>
    <mergeCell ref="NIE38:NIR38"/>
    <mergeCell ref="NIS38:NJF38"/>
    <mergeCell ref="NJG38:NJT38"/>
    <mergeCell ref="NJU38:NKH38"/>
    <mergeCell ref="NKI38:NKV38"/>
    <mergeCell ref="NKW38:NLJ38"/>
    <mergeCell ref="NLK38:NLX38"/>
    <mergeCell ref="NLY38:NML38"/>
    <mergeCell ref="NCU38:NDH38"/>
    <mergeCell ref="NDI38:NDV38"/>
    <mergeCell ref="NDW38:NEJ38"/>
    <mergeCell ref="NEK38:NEX38"/>
    <mergeCell ref="NEY38:NFL38"/>
    <mergeCell ref="NFM38:NFZ38"/>
    <mergeCell ref="NGA38:NGN38"/>
    <mergeCell ref="NGO38:NHB38"/>
    <mergeCell ref="NHC38:NHP38"/>
    <mergeCell ref="MXY38:MYL38"/>
    <mergeCell ref="MYM38:MYZ38"/>
    <mergeCell ref="MZA38:MZN38"/>
    <mergeCell ref="MZO38:NAB38"/>
    <mergeCell ref="NAC38:NAP38"/>
    <mergeCell ref="NAQ38:NBD38"/>
    <mergeCell ref="NBE38:NBR38"/>
    <mergeCell ref="NBS38:NCF38"/>
    <mergeCell ref="NCG38:NCT38"/>
    <mergeCell ref="MTC38:MTP38"/>
    <mergeCell ref="MTQ38:MUD38"/>
    <mergeCell ref="MUE38:MUR38"/>
    <mergeCell ref="MUS38:MVF38"/>
    <mergeCell ref="MVG38:MVT38"/>
    <mergeCell ref="MVU38:MWH38"/>
    <mergeCell ref="MWI38:MWV38"/>
    <mergeCell ref="MWW38:MXJ38"/>
    <mergeCell ref="MXK38:MXX38"/>
    <mergeCell ref="MOG38:MOT38"/>
    <mergeCell ref="MOU38:MPH38"/>
    <mergeCell ref="MPI38:MPV38"/>
    <mergeCell ref="MPW38:MQJ38"/>
    <mergeCell ref="MQK38:MQX38"/>
    <mergeCell ref="MQY38:MRL38"/>
    <mergeCell ref="MRM38:MRZ38"/>
    <mergeCell ref="MSA38:MSN38"/>
    <mergeCell ref="MSO38:MTB38"/>
    <mergeCell ref="MJK38:MJX38"/>
    <mergeCell ref="MJY38:MKL38"/>
    <mergeCell ref="MKM38:MKZ38"/>
    <mergeCell ref="MLA38:MLN38"/>
    <mergeCell ref="MLO38:MMB38"/>
    <mergeCell ref="MMC38:MMP38"/>
    <mergeCell ref="MMQ38:MND38"/>
    <mergeCell ref="MNE38:MNR38"/>
    <mergeCell ref="MNS38:MOF38"/>
    <mergeCell ref="MEO38:MFB38"/>
    <mergeCell ref="MFC38:MFP38"/>
    <mergeCell ref="MFQ38:MGD38"/>
    <mergeCell ref="MGE38:MGR38"/>
    <mergeCell ref="MGS38:MHF38"/>
    <mergeCell ref="MHG38:MHT38"/>
    <mergeCell ref="MHU38:MIH38"/>
    <mergeCell ref="MII38:MIV38"/>
    <mergeCell ref="MIW38:MJJ38"/>
    <mergeCell ref="LZS38:MAF38"/>
    <mergeCell ref="MAG38:MAT38"/>
    <mergeCell ref="MAU38:MBH38"/>
    <mergeCell ref="MBI38:MBV38"/>
    <mergeCell ref="MBW38:MCJ38"/>
    <mergeCell ref="MCK38:MCX38"/>
    <mergeCell ref="MCY38:MDL38"/>
    <mergeCell ref="MDM38:MDZ38"/>
    <mergeCell ref="MEA38:MEN38"/>
    <mergeCell ref="LUW38:LVJ38"/>
    <mergeCell ref="LVK38:LVX38"/>
    <mergeCell ref="LVY38:LWL38"/>
    <mergeCell ref="LWM38:LWZ38"/>
    <mergeCell ref="LXA38:LXN38"/>
    <mergeCell ref="LXO38:LYB38"/>
    <mergeCell ref="LYC38:LYP38"/>
    <mergeCell ref="LYQ38:LZD38"/>
    <mergeCell ref="LZE38:LZR38"/>
    <mergeCell ref="LQA38:LQN38"/>
    <mergeCell ref="LQO38:LRB38"/>
    <mergeCell ref="LRC38:LRP38"/>
    <mergeCell ref="LRQ38:LSD38"/>
    <mergeCell ref="LSE38:LSR38"/>
    <mergeCell ref="LSS38:LTF38"/>
    <mergeCell ref="LTG38:LTT38"/>
    <mergeCell ref="LTU38:LUH38"/>
    <mergeCell ref="LUI38:LUV38"/>
    <mergeCell ref="LLE38:LLR38"/>
    <mergeCell ref="LLS38:LMF38"/>
    <mergeCell ref="LMG38:LMT38"/>
    <mergeCell ref="LMU38:LNH38"/>
    <mergeCell ref="LNI38:LNV38"/>
    <mergeCell ref="LNW38:LOJ38"/>
    <mergeCell ref="LOK38:LOX38"/>
    <mergeCell ref="LOY38:LPL38"/>
    <mergeCell ref="LPM38:LPZ38"/>
    <mergeCell ref="LGI38:LGV38"/>
    <mergeCell ref="LGW38:LHJ38"/>
    <mergeCell ref="LHK38:LHX38"/>
    <mergeCell ref="LHY38:LIL38"/>
    <mergeCell ref="LIM38:LIZ38"/>
    <mergeCell ref="LJA38:LJN38"/>
    <mergeCell ref="LJO38:LKB38"/>
    <mergeCell ref="LKC38:LKP38"/>
    <mergeCell ref="LKQ38:LLD38"/>
    <mergeCell ref="LBM38:LBZ38"/>
    <mergeCell ref="LCA38:LCN38"/>
    <mergeCell ref="LCO38:LDB38"/>
    <mergeCell ref="LDC38:LDP38"/>
    <mergeCell ref="LDQ38:LED38"/>
    <mergeCell ref="LEE38:LER38"/>
    <mergeCell ref="LES38:LFF38"/>
    <mergeCell ref="LFG38:LFT38"/>
    <mergeCell ref="LFU38:LGH38"/>
    <mergeCell ref="KWQ38:KXD38"/>
    <mergeCell ref="KXE38:KXR38"/>
    <mergeCell ref="KXS38:KYF38"/>
    <mergeCell ref="KYG38:KYT38"/>
    <mergeCell ref="KYU38:KZH38"/>
    <mergeCell ref="KZI38:KZV38"/>
    <mergeCell ref="KZW38:LAJ38"/>
    <mergeCell ref="LAK38:LAX38"/>
    <mergeCell ref="LAY38:LBL38"/>
    <mergeCell ref="KRU38:KSH38"/>
    <mergeCell ref="KSI38:KSV38"/>
    <mergeCell ref="KSW38:KTJ38"/>
    <mergeCell ref="KTK38:KTX38"/>
    <mergeCell ref="KTY38:KUL38"/>
    <mergeCell ref="KUM38:KUZ38"/>
    <mergeCell ref="KVA38:KVN38"/>
    <mergeCell ref="KVO38:KWB38"/>
    <mergeCell ref="KWC38:KWP38"/>
    <mergeCell ref="KMY38:KNL38"/>
    <mergeCell ref="KNM38:KNZ38"/>
    <mergeCell ref="KOA38:KON38"/>
    <mergeCell ref="KOO38:KPB38"/>
    <mergeCell ref="KPC38:KPP38"/>
    <mergeCell ref="KPQ38:KQD38"/>
    <mergeCell ref="KQE38:KQR38"/>
    <mergeCell ref="KQS38:KRF38"/>
    <mergeCell ref="KRG38:KRT38"/>
    <mergeCell ref="KIC38:KIP38"/>
    <mergeCell ref="KIQ38:KJD38"/>
    <mergeCell ref="KJE38:KJR38"/>
    <mergeCell ref="KJS38:KKF38"/>
    <mergeCell ref="KKG38:KKT38"/>
    <mergeCell ref="KKU38:KLH38"/>
    <mergeCell ref="KLI38:KLV38"/>
    <mergeCell ref="KLW38:KMJ38"/>
    <mergeCell ref="KMK38:KMX38"/>
    <mergeCell ref="KDG38:KDT38"/>
    <mergeCell ref="KDU38:KEH38"/>
    <mergeCell ref="KEI38:KEV38"/>
    <mergeCell ref="KEW38:KFJ38"/>
    <mergeCell ref="KFK38:KFX38"/>
    <mergeCell ref="KFY38:KGL38"/>
    <mergeCell ref="KGM38:KGZ38"/>
    <mergeCell ref="KHA38:KHN38"/>
    <mergeCell ref="KHO38:KIB38"/>
    <mergeCell ref="JYK38:JYX38"/>
    <mergeCell ref="JYY38:JZL38"/>
    <mergeCell ref="JZM38:JZZ38"/>
    <mergeCell ref="KAA38:KAN38"/>
    <mergeCell ref="KAO38:KBB38"/>
    <mergeCell ref="KBC38:KBP38"/>
    <mergeCell ref="KBQ38:KCD38"/>
    <mergeCell ref="KCE38:KCR38"/>
    <mergeCell ref="KCS38:KDF38"/>
    <mergeCell ref="JTO38:JUB38"/>
    <mergeCell ref="JUC38:JUP38"/>
    <mergeCell ref="JUQ38:JVD38"/>
    <mergeCell ref="JVE38:JVR38"/>
    <mergeCell ref="JVS38:JWF38"/>
    <mergeCell ref="JWG38:JWT38"/>
    <mergeCell ref="JWU38:JXH38"/>
    <mergeCell ref="JXI38:JXV38"/>
    <mergeCell ref="JXW38:JYJ38"/>
    <mergeCell ref="JOS38:JPF38"/>
    <mergeCell ref="JPG38:JPT38"/>
    <mergeCell ref="JPU38:JQH38"/>
    <mergeCell ref="JQI38:JQV38"/>
    <mergeCell ref="JQW38:JRJ38"/>
    <mergeCell ref="JRK38:JRX38"/>
    <mergeCell ref="JRY38:JSL38"/>
    <mergeCell ref="JSM38:JSZ38"/>
    <mergeCell ref="JTA38:JTN38"/>
    <mergeCell ref="JJW38:JKJ38"/>
    <mergeCell ref="JKK38:JKX38"/>
    <mergeCell ref="JKY38:JLL38"/>
    <mergeCell ref="JLM38:JLZ38"/>
    <mergeCell ref="JMA38:JMN38"/>
    <mergeCell ref="JMO38:JNB38"/>
    <mergeCell ref="JNC38:JNP38"/>
    <mergeCell ref="JNQ38:JOD38"/>
    <mergeCell ref="JOE38:JOR38"/>
    <mergeCell ref="JFA38:JFN38"/>
    <mergeCell ref="JFO38:JGB38"/>
    <mergeCell ref="JGC38:JGP38"/>
    <mergeCell ref="JGQ38:JHD38"/>
    <mergeCell ref="JHE38:JHR38"/>
    <mergeCell ref="JHS38:JIF38"/>
    <mergeCell ref="JIG38:JIT38"/>
    <mergeCell ref="JIU38:JJH38"/>
    <mergeCell ref="JJI38:JJV38"/>
    <mergeCell ref="JAE38:JAR38"/>
    <mergeCell ref="JAS38:JBF38"/>
    <mergeCell ref="JBG38:JBT38"/>
    <mergeCell ref="JBU38:JCH38"/>
    <mergeCell ref="JCI38:JCV38"/>
    <mergeCell ref="JCW38:JDJ38"/>
    <mergeCell ref="JDK38:JDX38"/>
    <mergeCell ref="JDY38:JEL38"/>
    <mergeCell ref="JEM38:JEZ38"/>
    <mergeCell ref="IVI38:IVV38"/>
    <mergeCell ref="IVW38:IWJ38"/>
    <mergeCell ref="IWK38:IWX38"/>
    <mergeCell ref="IWY38:IXL38"/>
    <mergeCell ref="IXM38:IXZ38"/>
    <mergeCell ref="IYA38:IYN38"/>
    <mergeCell ref="IYO38:IZB38"/>
    <mergeCell ref="IZC38:IZP38"/>
    <mergeCell ref="IZQ38:JAD38"/>
    <mergeCell ref="IQM38:IQZ38"/>
    <mergeCell ref="IRA38:IRN38"/>
    <mergeCell ref="IRO38:ISB38"/>
    <mergeCell ref="ISC38:ISP38"/>
    <mergeCell ref="ISQ38:ITD38"/>
    <mergeCell ref="ITE38:ITR38"/>
    <mergeCell ref="ITS38:IUF38"/>
    <mergeCell ref="IUG38:IUT38"/>
    <mergeCell ref="IUU38:IVH38"/>
    <mergeCell ref="ILQ38:IMD38"/>
    <mergeCell ref="IME38:IMR38"/>
    <mergeCell ref="IMS38:INF38"/>
    <mergeCell ref="ING38:INT38"/>
    <mergeCell ref="INU38:IOH38"/>
    <mergeCell ref="IOI38:IOV38"/>
    <mergeCell ref="IOW38:IPJ38"/>
    <mergeCell ref="IPK38:IPX38"/>
    <mergeCell ref="IPY38:IQL38"/>
    <mergeCell ref="IGU38:IHH38"/>
    <mergeCell ref="IHI38:IHV38"/>
    <mergeCell ref="IHW38:IIJ38"/>
    <mergeCell ref="IIK38:IIX38"/>
    <mergeCell ref="IIY38:IJL38"/>
    <mergeCell ref="IJM38:IJZ38"/>
    <mergeCell ref="IKA38:IKN38"/>
    <mergeCell ref="IKO38:ILB38"/>
    <mergeCell ref="ILC38:ILP38"/>
    <mergeCell ref="IBY38:ICL38"/>
    <mergeCell ref="ICM38:ICZ38"/>
    <mergeCell ref="IDA38:IDN38"/>
    <mergeCell ref="IDO38:IEB38"/>
    <mergeCell ref="IEC38:IEP38"/>
    <mergeCell ref="IEQ38:IFD38"/>
    <mergeCell ref="IFE38:IFR38"/>
    <mergeCell ref="IFS38:IGF38"/>
    <mergeCell ref="IGG38:IGT38"/>
    <mergeCell ref="HXC38:HXP38"/>
    <mergeCell ref="HXQ38:HYD38"/>
    <mergeCell ref="HYE38:HYR38"/>
    <mergeCell ref="HYS38:HZF38"/>
    <mergeCell ref="HZG38:HZT38"/>
    <mergeCell ref="HZU38:IAH38"/>
    <mergeCell ref="IAI38:IAV38"/>
    <mergeCell ref="IAW38:IBJ38"/>
    <mergeCell ref="IBK38:IBX38"/>
    <mergeCell ref="HSG38:HST38"/>
    <mergeCell ref="HSU38:HTH38"/>
    <mergeCell ref="HTI38:HTV38"/>
    <mergeCell ref="HTW38:HUJ38"/>
    <mergeCell ref="HUK38:HUX38"/>
    <mergeCell ref="HUY38:HVL38"/>
    <mergeCell ref="HVM38:HVZ38"/>
    <mergeCell ref="HWA38:HWN38"/>
    <mergeCell ref="HWO38:HXB38"/>
    <mergeCell ref="HNK38:HNX38"/>
    <mergeCell ref="HNY38:HOL38"/>
    <mergeCell ref="HOM38:HOZ38"/>
    <mergeCell ref="HPA38:HPN38"/>
    <mergeCell ref="HPO38:HQB38"/>
    <mergeCell ref="HQC38:HQP38"/>
    <mergeCell ref="HQQ38:HRD38"/>
    <mergeCell ref="HRE38:HRR38"/>
    <mergeCell ref="HRS38:HSF38"/>
    <mergeCell ref="HIO38:HJB38"/>
    <mergeCell ref="HJC38:HJP38"/>
    <mergeCell ref="HJQ38:HKD38"/>
    <mergeCell ref="HKE38:HKR38"/>
    <mergeCell ref="HKS38:HLF38"/>
    <mergeCell ref="HLG38:HLT38"/>
    <mergeCell ref="HLU38:HMH38"/>
    <mergeCell ref="HMI38:HMV38"/>
    <mergeCell ref="HMW38:HNJ38"/>
    <mergeCell ref="HDS38:HEF38"/>
    <mergeCell ref="HEG38:HET38"/>
    <mergeCell ref="HEU38:HFH38"/>
    <mergeCell ref="HFI38:HFV38"/>
    <mergeCell ref="HFW38:HGJ38"/>
    <mergeCell ref="HGK38:HGX38"/>
    <mergeCell ref="HGY38:HHL38"/>
    <mergeCell ref="HHM38:HHZ38"/>
    <mergeCell ref="HIA38:HIN38"/>
    <mergeCell ref="GYW38:GZJ38"/>
    <mergeCell ref="GZK38:GZX38"/>
    <mergeCell ref="GZY38:HAL38"/>
    <mergeCell ref="HAM38:HAZ38"/>
    <mergeCell ref="HBA38:HBN38"/>
    <mergeCell ref="HBO38:HCB38"/>
    <mergeCell ref="HCC38:HCP38"/>
    <mergeCell ref="HCQ38:HDD38"/>
    <mergeCell ref="HDE38:HDR38"/>
    <mergeCell ref="GUA38:GUN38"/>
    <mergeCell ref="GUO38:GVB38"/>
    <mergeCell ref="GVC38:GVP38"/>
    <mergeCell ref="GVQ38:GWD38"/>
    <mergeCell ref="GWE38:GWR38"/>
    <mergeCell ref="GWS38:GXF38"/>
    <mergeCell ref="GXG38:GXT38"/>
    <mergeCell ref="GXU38:GYH38"/>
    <mergeCell ref="GYI38:GYV38"/>
    <mergeCell ref="GPE38:GPR38"/>
    <mergeCell ref="GPS38:GQF38"/>
    <mergeCell ref="GQG38:GQT38"/>
    <mergeCell ref="GQU38:GRH38"/>
    <mergeCell ref="GRI38:GRV38"/>
    <mergeCell ref="GRW38:GSJ38"/>
    <mergeCell ref="GSK38:GSX38"/>
    <mergeCell ref="GSY38:GTL38"/>
    <mergeCell ref="GTM38:GTZ38"/>
    <mergeCell ref="GKI38:GKV38"/>
    <mergeCell ref="GKW38:GLJ38"/>
    <mergeCell ref="GLK38:GLX38"/>
    <mergeCell ref="GLY38:GML38"/>
    <mergeCell ref="GMM38:GMZ38"/>
    <mergeCell ref="GNA38:GNN38"/>
    <mergeCell ref="GNO38:GOB38"/>
    <mergeCell ref="GOC38:GOP38"/>
    <mergeCell ref="GOQ38:GPD38"/>
    <mergeCell ref="GFM38:GFZ38"/>
    <mergeCell ref="GGA38:GGN38"/>
    <mergeCell ref="GGO38:GHB38"/>
    <mergeCell ref="GHC38:GHP38"/>
    <mergeCell ref="GHQ38:GID38"/>
    <mergeCell ref="GIE38:GIR38"/>
    <mergeCell ref="GIS38:GJF38"/>
    <mergeCell ref="GJG38:GJT38"/>
    <mergeCell ref="GJU38:GKH38"/>
    <mergeCell ref="GAQ38:GBD38"/>
    <mergeCell ref="GBE38:GBR38"/>
    <mergeCell ref="GBS38:GCF38"/>
    <mergeCell ref="GCG38:GCT38"/>
    <mergeCell ref="GCU38:GDH38"/>
    <mergeCell ref="GDI38:GDV38"/>
    <mergeCell ref="GDW38:GEJ38"/>
    <mergeCell ref="GEK38:GEX38"/>
    <mergeCell ref="GEY38:GFL38"/>
    <mergeCell ref="FVU38:FWH38"/>
    <mergeCell ref="FWI38:FWV38"/>
    <mergeCell ref="FWW38:FXJ38"/>
    <mergeCell ref="FXK38:FXX38"/>
    <mergeCell ref="FXY38:FYL38"/>
    <mergeCell ref="FYM38:FYZ38"/>
    <mergeCell ref="FZA38:FZN38"/>
    <mergeCell ref="FZO38:GAB38"/>
    <mergeCell ref="GAC38:GAP38"/>
    <mergeCell ref="FQY38:FRL38"/>
    <mergeCell ref="FRM38:FRZ38"/>
    <mergeCell ref="FSA38:FSN38"/>
    <mergeCell ref="FSO38:FTB38"/>
    <mergeCell ref="FTC38:FTP38"/>
    <mergeCell ref="FTQ38:FUD38"/>
    <mergeCell ref="FUE38:FUR38"/>
    <mergeCell ref="FUS38:FVF38"/>
    <mergeCell ref="FVG38:FVT38"/>
    <mergeCell ref="FMC38:FMP38"/>
    <mergeCell ref="FMQ38:FND38"/>
    <mergeCell ref="FNE38:FNR38"/>
    <mergeCell ref="FNS38:FOF38"/>
    <mergeCell ref="FOG38:FOT38"/>
    <mergeCell ref="FOU38:FPH38"/>
    <mergeCell ref="FPI38:FPV38"/>
    <mergeCell ref="FPW38:FQJ38"/>
    <mergeCell ref="FQK38:FQX38"/>
    <mergeCell ref="FHG38:FHT38"/>
    <mergeCell ref="FHU38:FIH38"/>
    <mergeCell ref="FII38:FIV38"/>
    <mergeCell ref="FIW38:FJJ38"/>
    <mergeCell ref="FJK38:FJX38"/>
    <mergeCell ref="FJY38:FKL38"/>
    <mergeCell ref="FKM38:FKZ38"/>
    <mergeCell ref="FLA38:FLN38"/>
    <mergeCell ref="FLO38:FMB38"/>
    <mergeCell ref="FCK38:FCX38"/>
    <mergeCell ref="FCY38:FDL38"/>
    <mergeCell ref="FDM38:FDZ38"/>
    <mergeCell ref="FEA38:FEN38"/>
    <mergeCell ref="FEO38:FFB38"/>
    <mergeCell ref="FFC38:FFP38"/>
    <mergeCell ref="FFQ38:FGD38"/>
    <mergeCell ref="FGE38:FGR38"/>
    <mergeCell ref="FGS38:FHF38"/>
    <mergeCell ref="EXO38:EYB38"/>
    <mergeCell ref="EYC38:EYP38"/>
    <mergeCell ref="EYQ38:EZD38"/>
    <mergeCell ref="EZE38:EZR38"/>
    <mergeCell ref="EZS38:FAF38"/>
    <mergeCell ref="FAG38:FAT38"/>
    <mergeCell ref="FAU38:FBH38"/>
    <mergeCell ref="FBI38:FBV38"/>
    <mergeCell ref="FBW38:FCJ38"/>
    <mergeCell ref="ESS38:ETF38"/>
    <mergeCell ref="ETG38:ETT38"/>
    <mergeCell ref="ETU38:EUH38"/>
    <mergeCell ref="EUI38:EUV38"/>
    <mergeCell ref="EUW38:EVJ38"/>
    <mergeCell ref="EVK38:EVX38"/>
    <mergeCell ref="EVY38:EWL38"/>
    <mergeCell ref="EWM38:EWZ38"/>
    <mergeCell ref="EXA38:EXN38"/>
    <mergeCell ref="ENW38:EOJ38"/>
    <mergeCell ref="EOK38:EOX38"/>
    <mergeCell ref="EOY38:EPL38"/>
    <mergeCell ref="EPM38:EPZ38"/>
    <mergeCell ref="EQA38:EQN38"/>
    <mergeCell ref="EQO38:ERB38"/>
    <mergeCell ref="ERC38:ERP38"/>
    <mergeCell ref="ERQ38:ESD38"/>
    <mergeCell ref="ESE38:ESR38"/>
    <mergeCell ref="EJA38:EJN38"/>
    <mergeCell ref="EJO38:EKB38"/>
    <mergeCell ref="EKC38:EKP38"/>
    <mergeCell ref="EKQ38:ELD38"/>
    <mergeCell ref="ELE38:ELR38"/>
    <mergeCell ref="ELS38:EMF38"/>
    <mergeCell ref="EMG38:EMT38"/>
    <mergeCell ref="EMU38:ENH38"/>
    <mergeCell ref="ENI38:ENV38"/>
    <mergeCell ref="EEE38:EER38"/>
    <mergeCell ref="EES38:EFF38"/>
    <mergeCell ref="EFG38:EFT38"/>
    <mergeCell ref="EFU38:EGH38"/>
    <mergeCell ref="EGI38:EGV38"/>
    <mergeCell ref="EGW38:EHJ38"/>
    <mergeCell ref="EHK38:EHX38"/>
    <mergeCell ref="EHY38:EIL38"/>
    <mergeCell ref="EIM38:EIZ38"/>
    <mergeCell ref="DZI38:DZV38"/>
    <mergeCell ref="DZW38:EAJ38"/>
    <mergeCell ref="EAK38:EAX38"/>
    <mergeCell ref="EAY38:EBL38"/>
    <mergeCell ref="EBM38:EBZ38"/>
    <mergeCell ref="ECA38:ECN38"/>
    <mergeCell ref="ECO38:EDB38"/>
    <mergeCell ref="EDC38:EDP38"/>
    <mergeCell ref="EDQ38:EED38"/>
    <mergeCell ref="DUM38:DUZ38"/>
    <mergeCell ref="DVA38:DVN38"/>
    <mergeCell ref="DVO38:DWB38"/>
    <mergeCell ref="DWC38:DWP38"/>
    <mergeCell ref="DWQ38:DXD38"/>
    <mergeCell ref="DXE38:DXR38"/>
    <mergeCell ref="DXS38:DYF38"/>
    <mergeCell ref="DYG38:DYT38"/>
    <mergeCell ref="DYU38:DZH38"/>
    <mergeCell ref="DPQ38:DQD38"/>
    <mergeCell ref="DQE38:DQR38"/>
    <mergeCell ref="DQS38:DRF38"/>
    <mergeCell ref="DRG38:DRT38"/>
    <mergeCell ref="DRU38:DSH38"/>
    <mergeCell ref="DSI38:DSV38"/>
    <mergeCell ref="DSW38:DTJ38"/>
    <mergeCell ref="DTK38:DTX38"/>
    <mergeCell ref="DTY38:DUL38"/>
    <mergeCell ref="DKU38:DLH38"/>
    <mergeCell ref="DLI38:DLV38"/>
    <mergeCell ref="DLW38:DMJ38"/>
    <mergeCell ref="DMK38:DMX38"/>
    <mergeCell ref="DMY38:DNL38"/>
    <mergeCell ref="DNM38:DNZ38"/>
    <mergeCell ref="DOA38:DON38"/>
    <mergeCell ref="DOO38:DPB38"/>
    <mergeCell ref="DPC38:DPP38"/>
    <mergeCell ref="DFY38:DGL38"/>
    <mergeCell ref="DGM38:DGZ38"/>
    <mergeCell ref="DHA38:DHN38"/>
    <mergeCell ref="DHO38:DIB38"/>
    <mergeCell ref="DIC38:DIP38"/>
    <mergeCell ref="DIQ38:DJD38"/>
    <mergeCell ref="DJE38:DJR38"/>
    <mergeCell ref="DJS38:DKF38"/>
    <mergeCell ref="DKG38:DKT38"/>
    <mergeCell ref="DBC38:DBP38"/>
    <mergeCell ref="DBQ38:DCD38"/>
    <mergeCell ref="DCE38:DCR38"/>
    <mergeCell ref="DCS38:DDF38"/>
    <mergeCell ref="DDG38:DDT38"/>
    <mergeCell ref="DDU38:DEH38"/>
    <mergeCell ref="DEI38:DEV38"/>
    <mergeCell ref="DEW38:DFJ38"/>
    <mergeCell ref="DFK38:DFX38"/>
    <mergeCell ref="CWG38:CWT38"/>
    <mergeCell ref="CWU38:CXH38"/>
    <mergeCell ref="CXI38:CXV38"/>
    <mergeCell ref="CXW38:CYJ38"/>
    <mergeCell ref="CYK38:CYX38"/>
    <mergeCell ref="CYY38:CZL38"/>
    <mergeCell ref="CZM38:CZZ38"/>
    <mergeCell ref="DAA38:DAN38"/>
    <mergeCell ref="DAO38:DBB38"/>
    <mergeCell ref="CRK38:CRX38"/>
    <mergeCell ref="CRY38:CSL38"/>
    <mergeCell ref="CSM38:CSZ38"/>
    <mergeCell ref="CTA38:CTN38"/>
    <mergeCell ref="CTO38:CUB38"/>
    <mergeCell ref="CUC38:CUP38"/>
    <mergeCell ref="CUQ38:CVD38"/>
    <mergeCell ref="CVE38:CVR38"/>
    <mergeCell ref="CVS38:CWF38"/>
    <mergeCell ref="CMO38:CNB38"/>
    <mergeCell ref="CNC38:CNP38"/>
    <mergeCell ref="CNQ38:COD38"/>
    <mergeCell ref="COE38:COR38"/>
    <mergeCell ref="COS38:CPF38"/>
    <mergeCell ref="CPG38:CPT38"/>
    <mergeCell ref="CPU38:CQH38"/>
    <mergeCell ref="CQI38:CQV38"/>
    <mergeCell ref="CQW38:CRJ38"/>
    <mergeCell ref="CHS38:CIF38"/>
    <mergeCell ref="CIG38:CIT38"/>
    <mergeCell ref="CIU38:CJH38"/>
    <mergeCell ref="CJI38:CJV38"/>
    <mergeCell ref="CJW38:CKJ38"/>
    <mergeCell ref="CKK38:CKX38"/>
    <mergeCell ref="CKY38:CLL38"/>
    <mergeCell ref="CLM38:CLZ38"/>
    <mergeCell ref="CMA38:CMN38"/>
    <mergeCell ref="CCW38:CDJ38"/>
    <mergeCell ref="CDK38:CDX38"/>
    <mergeCell ref="CDY38:CEL38"/>
    <mergeCell ref="CEM38:CEZ38"/>
    <mergeCell ref="CFA38:CFN38"/>
    <mergeCell ref="CFO38:CGB38"/>
    <mergeCell ref="CGC38:CGP38"/>
    <mergeCell ref="CGQ38:CHD38"/>
    <mergeCell ref="CHE38:CHR38"/>
    <mergeCell ref="BYA38:BYN38"/>
    <mergeCell ref="BYO38:BZB38"/>
    <mergeCell ref="BZC38:BZP38"/>
    <mergeCell ref="BZQ38:CAD38"/>
    <mergeCell ref="CAE38:CAR38"/>
    <mergeCell ref="CAS38:CBF38"/>
    <mergeCell ref="CBG38:CBT38"/>
    <mergeCell ref="CBU38:CCH38"/>
    <mergeCell ref="CCI38:CCV38"/>
    <mergeCell ref="BTE38:BTR38"/>
    <mergeCell ref="BTS38:BUF38"/>
    <mergeCell ref="BUG38:BUT38"/>
    <mergeCell ref="BUU38:BVH38"/>
    <mergeCell ref="BVI38:BVV38"/>
    <mergeCell ref="BVW38:BWJ38"/>
    <mergeCell ref="BWK38:BWX38"/>
    <mergeCell ref="BWY38:BXL38"/>
    <mergeCell ref="BXM38:BXZ38"/>
    <mergeCell ref="BOI38:BOV38"/>
    <mergeCell ref="BOW38:BPJ38"/>
    <mergeCell ref="BPK38:BPX38"/>
    <mergeCell ref="BPY38:BQL38"/>
    <mergeCell ref="BQM38:BQZ38"/>
    <mergeCell ref="BRA38:BRN38"/>
    <mergeCell ref="BRO38:BSB38"/>
    <mergeCell ref="BSC38:BSP38"/>
    <mergeCell ref="BSQ38:BTD38"/>
    <mergeCell ref="BJM38:BJZ38"/>
    <mergeCell ref="BKA38:BKN38"/>
    <mergeCell ref="BKO38:BLB38"/>
    <mergeCell ref="BLC38:BLP38"/>
    <mergeCell ref="BLQ38:BMD38"/>
    <mergeCell ref="BME38:BMR38"/>
    <mergeCell ref="BMS38:BNF38"/>
    <mergeCell ref="BNG38:BNT38"/>
    <mergeCell ref="BNU38:BOH38"/>
    <mergeCell ref="BEQ38:BFD38"/>
    <mergeCell ref="BFE38:BFR38"/>
    <mergeCell ref="BFS38:BGF38"/>
    <mergeCell ref="BGG38:BGT38"/>
    <mergeCell ref="BGU38:BHH38"/>
    <mergeCell ref="BHI38:BHV38"/>
    <mergeCell ref="BHW38:BIJ38"/>
    <mergeCell ref="BIK38:BIX38"/>
    <mergeCell ref="BIY38:BJL38"/>
    <mergeCell ref="AZU38:BAH38"/>
    <mergeCell ref="BAI38:BAV38"/>
    <mergeCell ref="BAW38:BBJ38"/>
    <mergeCell ref="BBK38:BBX38"/>
    <mergeCell ref="BBY38:BCL38"/>
    <mergeCell ref="BCM38:BCZ38"/>
    <mergeCell ref="BDA38:BDN38"/>
    <mergeCell ref="BDO38:BEB38"/>
    <mergeCell ref="BEC38:BEP38"/>
    <mergeCell ref="AUY38:AVL38"/>
    <mergeCell ref="AVM38:AVZ38"/>
    <mergeCell ref="AWA38:AWN38"/>
    <mergeCell ref="AWO38:AXB38"/>
    <mergeCell ref="AXC38:AXP38"/>
    <mergeCell ref="AXQ38:AYD38"/>
    <mergeCell ref="AYE38:AYR38"/>
    <mergeCell ref="AYS38:AZF38"/>
    <mergeCell ref="AZG38:AZT38"/>
    <mergeCell ref="AQQ38:ARD38"/>
    <mergeCell ref="ARE38:ARR38"/>
    <mergeCell ref="ARS38:ASF38"/>
    <mergeCell ref="ASG38:AST38"/>
    <mergeCell ref="ASU38:ATH38"/>
    <mergeCell ref="ATI38:ATV38"/>
    <mergeCell ref="ATW38:AUJ38"/>
    <mergeCell ref="AUK38:AUX38"/>
    <mergeCell ref="ALG38:ALT38"/>
    <mergeCell ref="ALU38:AMH38"/>
    <mergeCell ref="AMI38:AMV38"/>
    <mergeCell ref="AMW38:ANJ38"/>
    <mergeCell ref="ANK38:ANX38"/>
    <mergeCell ref="ANY38:AOL38"/>
    <mergeCell ref="AOM38:AOZ38"/>
    <mergeCell ref="APA38:APN38"/>
    <mergeCell ref="APO38:AQB38"/>
    <mergeCell ref="AHM38:AHZ38"/>
    <mergeCell ref="AIA38:AIN38"/>
    <mergeCell ref="AIO38:AJB38"/>
    <mergeCell ref="AJC38:AJP38"/>
    <mergeCell ref="AJQ38:AKD38"/>
    <mergeCell ref="AKE38:AKR38"/>
    <mergeCell ref="AKS38:ALF38"/>
    <mergeCell ref="ABO38:ACB38"/>
    <mergeCell ref="ACC38:ACP38"/>
    <mergeCell ref="ACQ38:ADD38"/>
    <mergeCell ref="ADE38:ADR38"/>
    <mergeCell ref="ADS38:AEF38"/>
    <mergeCell ref="AEG38:AET38"/>
    <mergeCell ref="AEU38:AFH38"/>
    <mergeCell ref="AFI38:AFV38"/>
    <mergeCell ref="AFW38:AGJ38"/>
    <mergeCell ref="AQC38:AQP38"/>
    <mergeCell ref="XU38:YH38"/>
    <mergeCell ref="YI38:YV38"/>
    <mergeCell ref="YW38:ZJ38"/>
    <mergeCell ref="ZK38:ZX38"/>
    <mergeCell ref="ZY38:AAL38"/>
    <mergeCell ref="AAM38:AAZ38"/>
    <mergeCell ref="ABA38:ABN38"/>
    <mergeCell ref="SK38:SX38"/>
    <mergeCell ref="SY38:TL38"/>
    <mergeCell ref="TM38:TZ38"/>
    <mergeCell ref="UA38:UN38"/>
    <mergeCell ref="UO38:VB38"/>
    <mergeCell ref="VC38:VP38"/>
    <mergeCell ref="VQ38:WD38"/>
    <mergeCell ref="WE38:WR38"/>
    <mergeCell ref="AGK38:AGX38"/>
    <mergeCell ref="AGY38:AHL38"/>
    <mergeCell ref="KW38:LJ38"/>
    <mergeCell ref="LK38:LX38"/>
    <mergeCell ref="LY38:ML38"/>
    <mergeCell ref="MM38:MZ38"/>
    <mergeCell ref="DI38:DV38"/>
    <mergeCell ref="DW38:EJ38"/>
    <mergeCell ref="EK38:EX38"/>
    <mergeCell ref="EY38:FL38"/>
    <mergeCell ref="FM38:FZ38"/>
    <mergeCell ref="GA38:GN38"/>
    <mergeCell ref="GO38:HB38"/>
    <mergeCell ref="HC38:HP38"/>
    <mergeCell ref="HQ38:ID38"/>
    <mergeCell ref="WS38:XF38"/>
    <mergeCell ref="XG38:XT38"/>
    <mergeCell ref="RW38:SJ38"/>
    <mergeCell ref="NA38:NN38"/>
    <mergeCell ref="NO38:OB38"/>
    <mergeCell ref="OC38:OP38"/>
    <mergeCell ref="OQ38:PD38"/>
    <mergeCell ref="PE38:PR38"/>
    <mergeCell ref="PS38:QF38"/>
    <mergeCell ref="QG38:QT38"/>
    <mergeCell ref="QU38:RH38"/>
    <mergeCell ref="RI38:RV38"/>
    <mergeCell ref="JG38:JT38"/>
    <mergeCell ref="A27:N27"/>
    <mergeCell ref="A28:N29"/>
    <mergeCell ref="A32:N32"/>
    <mergeCell ref="A33:N34"/>
    <mergeCell ref="A99:N99"/>
    <mergeCell ref="A40:N40"/>
    <mergeCell ref="A39:N39"/>
    <mergeCell ref="IE38:IR38"/>
    <mergeCell ref="IS38:JF38"/>
    <mergeCell ref="A71:N71"/>
    <mergeCell ref="A86:N86"/>
    <mergeCell ref="A90:N90"/>
    <mergeCell ref="A92:N92"/>
    <mergeCell ref="A52:N52"/>
    <mergeCell ref="A63:N63"/>
    <mergeCell ref="A58:N58"/>
    <mergeCell ref="A74:N74"/>
    <mergeCell ref="A76:N76"/>
    <mergeCell ref="A79:N79"/>
    <mergeCell ref="AQ38:BD38"/>
    <mergeCell ref="BE38:BR38"/>
    <mergeCell ref="BS38:CF38"/>
    <mergeCell ref="A45:N45"/>
    <mergeCell ref="A41:N41"/>
    <mergeCell ref="A46:N46"/>
    <mergeCell ref="A48:N48"/>
    <mergeCell ref="A59:N59"/>
    <mergeCell ref="A60:N60"/>
    <mergeCell ref="A61:N61"/>
    <mergeCell ref="A62:N62"/>
    <mergeCell ref="O98:AB98"/>
    <mergeCell ref="AC98:AP98"/>
    <mergeCell ref="A70:N70"/>
    <mergeCell ref="A72:N72"/>
    <mergeCell ref="A50:N50"/>
    <mergeCell ref="A51:N51"/>
    <mergeCell ref="A69:N69"/>
    <mergeCell ref="A38:N38"/>
    <mergeCell ref="A56:N56"/>
    <mergeCell ref="A55:N55"/>
    <mergeCell ref="A54:N54"/>
    <mergeCell ref="A68:N68"/>
    <mergeCell ref="A65:N65"/>
    <mergeCell ref="A66:N66"/>
    <mergeCell ref="O42:P42"/>
    <mergeCell ref="O43:P43"/>
    <mergeCell ref="A1:N1"/>
    <mergeCell ref="A2:N2"/>
    <mergeCell ref="A3:N3"/>
    <mergeCell ref="A4:N4"/>
    <mergeCell ref="A6:N6"/>
    <mergeCell ref="A8:N8"/>
    <mergeCell ref="A20:N20"/>
    <mergeCell ref="A21:N21"/>
    <mergeCell ref="A22:N23"/>
    <mergeCell ref="A10:N10"/>
    <mergeCell ref="A11:N11"/>
    <mergeCell ref="A12:N12"/>
    <mergeCell ref="A13:N13"/>
    <mergeCell ref="A14:N14"/>
    <mergeCell ref="A16:N16"/>
    <mergeCell ref="A35:N35"/>
    <mergeCell ref="A7:N7"/>
    <mergeCell ref="A15:N15"/>
    <mergeCell ref="A9:N9"/>
    <mergeCell ref="A17:N17"/>
    <mergeCell ref="A18:N19"/>
    <mergeCell ref="A24:N24"/>
    <mergeCell ref="A25:N26"/>
    <mergeCell ref="A102:N102"/>
    <mergeCell ref="A104:N104"/>
    <mergeCell ref="A5:N5"/>
    <mergeCell ref="A85:N85"/>
    <mergeCell ref="A87:N87"/>
    <mergeCell ref="A81:N81"/>
    <mergeCell ref="A83:N83"/>
    <mergeCell ref="A77:N77"/>
    <mergeCell ref="A84:N84"/>
    <mergeCell ref="A98:N98"/>
    <mergeCell ref="A93:N93"/>
    <mergeCell ref="A47:N47"/>
    <mergeCell ref="A30:N30"/>
    <mergeCell ref="A31:N31"/>
    <mergeCell ref="A100:N100"/>
    <mergeCell ref="A89:N89"/>
    <mergeCell ref="A101:N101"/>
    <mergeCell ref="A103:N103"/>
    <mergeCell ref="A42:N42"/>
    <mergeCell ref="A43:N43"/>
    <mergeCell ref="A36:XFD37"/>
    <mergeCell ref="O45:AB45"/>
    <mergeCell ref="AC45:AP45"/>
    <mergeCell ref="AQ45:BD45"/>
    <mergeCell ref="BE45:BR45"/>
    <mergeCell ref="BS45:CF45"/>
    <mergeCell ref="CG45:CT45"/>
    <mergeCell ref="CU45:DH45"/>
    <mergeCell ref="DI45:DV45"/>
    <mergeCell ref="DW45:EJ45"/>
    <mergeCell ref="O38:AB38"/>
    <mergeCell ref="AC38:AP38"/>
    <mergeCell ref="EK45:EX45"/>
    <mergeCell ref="EY45:FL45"/>
    <mergeCell ref="FM45:FZ45"/>
    <mergeCell ref="GA45:GN45"/>
    <mergeCell ref="GO45:HB45"/>
    <mergeCell ref="HC45:HP45"/>
    <mergeCell ref="HQ45:ID45"/>
    <mergeCell ref="IE45:IR45"/>
    <mergeCell ref="IS45:JF45"/>
    <mergeCell ref="JG45:JT45"/>
    <mergeCell ref="JU45:KH45"/>
    <mergeCell ref="KI45:KV45"/>
    <mergeCell ref="CG38:CT38"/>
    <mergeCell ref="CU38:DH38"/>
    <mergeCell ref="JU38:KH38"/>
    <mergeCell ref="KI38:KV38"/>
    <mergeCell ref="KW45:LJ45"/>
    <mergeCell ref="LK45:LX45"/>
    <mergeCell ref="LY45:ML45"/>
    <mergeCell ref="MM45:MZ45"/>
    <mergeCell ref="NA45:NN45"/>
    <mergeCell ref="NO45:OB45"/>
    <mergeCell ref="OC45:OP45"/>
    <mergeCell ref="OQ45:PD45"/>
    <mergeCell ref="PE45:PR45"/>
    <mergeCell ref="PS45:QF45"/>
    <mergeCell ref="QG45:QT45"/>
    <mergeCell ref="QU45:RH45"/>
    <mergeCell ref="RI45:RV45"/>
    <mergeCell ref="RW45:SJ45"/>
    <mergeCell ref="SK45:SX45"/>
    <mergeCell ref="SY45:TL45"/>
    <mergeCell ref="TM45:TZ45"/>
    <mergeCell ref="UA45:UN45"/>
    <mergeCell ref="UO45:VB45"/>
    <mergeCell ref="VC45:VP45"/>
    <mergeCell ref="VQ45:WD45"/>
    <mergeCell ref="WE45:WR45"/>
    <mergeCell ref="WS45:XF45"/>
    <mergeCell ref="XG45:XT45"/>
    <mergeCell ref="XU45:YH45"/>
    <mergeCell ref="YI45:YV45"/>
    <mergeCell ref="YW45:ZJ45"/>
    <mergeCell ref="ZK45:ZX45"/>
    <mergeCell ref="ZY45:AAL45"/>
    <mergeCell ref="AAM45:AAZ45"/>
    <mergeCell ref="ABA45:ABN45"/>
    <mergeCell ref="ABO45:ACB45"/>
    <mergeCell ref="ACC45:ACP45"/>
    <mergeCell ref="ACQ45:ADD45"/>
    <mergeCell ref="ADE45:ADR45"/>
    <mergeCell ref="ADS45:AEF45"/>
    <mergeCell ref="AEG45:AET45"/>
    <mergeCell ref="AEU45:AFH45"/>
    <mergeCell ref="AFI45:AFV45"/>
    <mergeCell ref="AFW45:AGJ45"/>
    <mergeCell ref="AGK45:AGX45"/>
    <mergeCell ref="AGY45:AHL45"/>
    <mergeCell ref="AHM45:AHZ45"/>
    <mergeCell ref="AIA45:AIN45"/>
    <mergeCell ref="AIO45:AJB45"/>
    <mergeCell ref="AJC45:AJP45"/>
    <mergeCell ref="AJQ45:AKD45"/>
    <mergeCell ref="AKE45:AKR45"/>
    <mergeCell ref="AKS45:ALF45"/>
    <mergeCell ref="ALG45:ALT45"/>
    <mergeCell ref="ALU45:AMH45"/>
    <mergeCell ref="AMI45:AMV45"/>
    <mergeCell ref="AMW45:ANJ45"/>
    <mergeCell ref="ANK45:ANX45"/>
    <mergeCell ref="ANY45:AOL45"/>
    <mergeCell ref="AOM45:AOZ45"/>
    <mergeCell ref="APA45:APN45"/>
    <mergeCell ref="APO45:AQB45"/>
    <mergeCell ref="AQC45:AQP45"/>
    <mergeCell ref="AQQ45:ARD45"/>
    <mergeCell ref="ARE45:ARR45"/>
    <mergeCell ref="ARS45:ASF45"/>
    <mergeCell ref="ASG45:AST45"/>
    <mergeCell ref="ASU45:ATH45"/>
    <mergeCell ref="ATI45:ATV45"/>
    <mergeCell ref="ATW45:AUJ45"/>
    <mergeCell ref="AUK45:AUX45"/>
    <mergeCell ref="AUY45:AVL45"/>
    <mergeCell ref="AVM45:AVZ45"/>
    <mergeCell ref="AWA45:AWN45"/>
    <mergeCell ref="AWO45:AXB45"/>
    <mergeCell ref="AXC45:AXP45"/>
    <mergeCell ref="AXQ45:AYD45"/>
    <mergeCell ref="AYE45:AYR45"/>
    <mergeCell ref="AYS45:AZF45"/>
    <mergeCell ref="AZG45:AZT45"/>
    <mergeCell ref="AZU45:BAH45"/>
    <mergeCell ref="BAI45:BAV45"/>
    <mergeCell ref="BAW45:BBJ45"/>
    <mergeCell ref="BBK45:BBX45"/>
    <mergeCell ref="BBY45:BCL45"/>
    <mergeCell ref="BCM45:BCZ45"/>
    <mergeCell ref="BDA45:BDN45"/>
    <mergeCell ref="BDO45:BEB45"/>
    <mergeCell ref="BEC45:BEP45"/>
    <mergeCell ref="BEQ45:BFD45"/>
    <mergeCell ref="BFE45:BFR45"/>
    <mergeCell ref="BFS45:BGF45"/>
    <mergeCell ref="BGG45:BGT45"/>
    <mergeCell ref="BGU45:BHH45"/>
    <mergeCell ref="BHI45:BHV45"/>
    <mergeCell ref="BHW45:BIJ45"/>
    <mergeCell ref="BIK45:BIX45"/>
    <mergeCell ref="BIY45:BJL45"/>
    <mergeCell ref="BJM45:BJZ45"/>
    <mergeCell ref="BKA45:BKN45"/>
    <mergeCell ref="BKO45:BLB45"/>
    <mergeCell ref="BLC45:BLP45"/>
    <mergeCell ref="BLQ45:BMD45"/>
    <mergeCell ref="BME45:BMR45"/>
    <mergeCell ref="BMS45:BNF45"/>
    <mergeCell ref="BNG45:BNT45"/>
    <mergeCell ref="BNU45:BOH45"/>
    <mergeCell ref="BOI45:BOV45"/>
    <mergeCell ref="BOW45:BPJ45"/>
    <mergeCell ref="BPK45:BPX45"/>
    <mergeCell ref="BPY45:BQL45"/>
    <mergeCell ref="BQM45:BQZ45"/>
    <mergeCell ref="BRA45:BRN45"/>
    <mergeCell ref="BRO45:BSB45"/>
    <mergeCell ref="BSC45:BSP45"/>
    <mergeCell ref="BSQ45:BTD45"/>
    <mergeCell ref="BTE45:BTR45"/>
    <mergeCell ref="BTS45:BUF45"/>
    <mergeCell ref="BUG45:BUT45"/>
    <mergeCell ref="BUU45:BVH45"/>
    <mergeCell ref="BVI45:BVV45"/>
    <mergeCell ref="BVW45:BWJ45"/>
    <mergeCell ref="BWK45:BWX45"/>
    <mergeCell ref="BWY45:BXL45"/>
    <mergeCell ref="BXM45:BXZ45"/>
    <mergeCell ref="BYA45:BYN45"/>
    <mergeCell ref="BYO45:BZB45"/>
    <mergeCell ref="BZC45:BZP45"/>
    <mergeCell ref="BZQ45:CAD45"/>
    <mergeCell ref="CAE45:CAR45"/>
    <mergeCell ref="CAS45:CBF45"/>
    <mergeCell ref="CBG45:CBT45"/>
    <mergeCell ref="CBU45:CCH45"/>
    <mergeCell ref="CCI45:CCV45"/>
    <mergeCell ref="CCW45:CDJ45"/>
    <mergeCell ref="CDK45:CDX45"/>
    <mergeCell ref="CDY45:CEL45"/>
    <mergeCell ref="CEM45:CEZ45"/>
    <mergeCell ref="CFA45:CFN45"/>
    <mergeCell ref="CFO45:CGB45"/>
    <mergeCell ref="CGC45:CGP45"/>
    <mergeCell ref="CGQ45:CHD45"/>
    <mergeCell ref="CHE45:CHR45"/>
    <mergeCell ref="CHS45:CIF45"/>
    <mergeCell ref="CIG45:CIT45"/>
    <mergeCell ref="CIU45:CJH45"/>
    <mergeCell ref="CJI45:CJV45"/>
    <mergeCell ref="CJW45:CKJ45"/>
    <mergeCell ref="CKK45:CKX45"/>
    <mergeCell ref="CKY45:CLL45"/>
    <mergeCell ref="CLM45:CLZ45"/>
    <mergeCell ref="CMA45:CMN45"/>
    <mergeCell ref="CMO45:CNB45"/>
    <mergeCell ref="CNC45:CNP45"/>
    <mergeCell ref="CNQ45:COD45"/>
    <mergeCell ref="COE45:COR45"/>
    <mergeCell ref="COS45:CPF45"/>
    <mergeCell ref="CPG45:CPT45"/>
    <mergeCell ref="CPU45:CQH45"/>
    <mergeCell ref="CQI45:CQV45"/>
    <mergeCell ref="CQW45:CRJ45"/>
    <mergeCell ref="CRK45:CRX45"/>
    <mergeCell ref="CRY45:CSL45"/>
    <mergeCell ref="CSM45:CSZ45"/>
    <mergeCell ref="CTA45:CTN45"/>
    <mergeCell ref="CTO45:CUB45"/>
    <mergeCell ref="CUC45:CUP45"/>
    <mergeCell ref="CUQ45:CVD45"/>
    <mergeCell ref="CVE45:CVR45"/>
    <mergeCell ref="CVS45:CWF45"/>
    <mergeCell ref="CWG45:CWT45"/>
    <mergeCell ref="CWU45:CXH45"/>
    <mergeCell ref="CXI45:CXV45"/>
    <mergeCell ref="CXW45:CYJ45"/>
    <mergeCell ref="CYK45:CYX45"/>
    <mergeCell ref="CYY45:CZL45"/>
    <mergeCell ref="CZM45:CZZ45"/>
    <mergeCell ref="DAA45:DAN45"/>
    <mergeCell ref="DAO45:DBB45"/>
    <mergeCell ref="DBC45:DBP45"/>
    <mergeCell ref="DBQ45:DCD45"/>
    <mergeCell ref="DCE45:DCR45"/>
    <mergeCell ref="DCS45:DDF45"/>
    <mergeCell ref="DDG45:DDT45"/>
    <mergeCell ref="DDU45:DEH45"/>
    <mergeCell ref="DEI45:DEV45"/>
    <mergeCell ref="DEW45:DFJ45"/>
    <mergeCell ref="DFK45:DFX45"/>
    <mergeCell ref="DFY45:DGL45"/>
    <mergeCell ref="DGM45:DGZ45"/>
    <mergeCell ref="DHA45:DHN45"/>
    <mergeCell ref="DHO45:DIB45"/>
    <mergeCell ref="DIC45:DIP45"/>
    <mergeCell ref="DIQ45:DJD45"/>
    <mergeCell ref="DJE45:DJR45"/>
    <mergeCell ref="DJS45:DKF45"/>
    <mergeCell ref="DKG45:DKT45"/>
    <mergeCell ref="DKU45:DLH45"/>
    <mergeCell ref="DLI45:DLV45"/>
    <mergeCell ref="DLW45:DMJ45"/>
    <mergeCell ref="DMK45:DMX45"/>
    <mergeCell ref="DMY45:DNL45"/>
    <mergeCell ref="DNM45:DNZ45"/>
    <mergeCell ref="DOA45:DON45"/>
    <mergeCell ref="DOO45:DPB45"/>
    <mergeCell ref="DPC45:DPP45"/>
    <mergeCell ref="DPQ45:DQD45"/>
    <mergeCell ref="DQE45:DQR45"/>
    <mergeCell ref="DQS45:DRF45"/>
    <mergeCell ref="DRG45:DRT45"/>
    <mergeCell ref="DRU45:DSH45"/>
    <mergeCell ref="DSI45:DSV45"/>
    <mergeCell ref="DSW45:DTJ45"/>
    <mergeCell ref="DTK45:DTX45"/>
    <mergeCell ref="DTY45:DUL45"/>
    <mergeCell ref="DUM45:DUZ45"/>
    <mergeCell ref="DVA45:DVN45"/>
    <mergeCell ref="DVO45:DWB45"/>
    <mergeCell ref="DWC45:DWP45"/>
    <mergeCell ref="DWQ45:DXD45"/>
    <mergeCell ref="DXE45:DXR45"/>
    <mergeCell ref="DXS45:DYF45"/>
    <mergeCell ref="DYG45:DYT45"/>
    <mergeCell ref="DYU45:DZH45"/>
    <mergeCell ref="DZI45:DZV45"/>
    <mergeCell ref="DZW45:EAJ45"/>
    <mergeCell ref="EAK45:EAX45"/>
    <mergeCell ref="EAY45:EBL45"/>
    <mergeCell ref="EBM45:EBZ45"/>
    <mergeCell ref="ECA45:ECN45"/>
    <mergeCell ref="ECO45:EDB45"/>
    <mergeCell ref="EDC45:EDP45"/>
    <mergeCell ref="EDQ45:EED45"/>
    <mergeCell ref="EEE45:EER45"/>
    <mergeCell ref="EES45:EFF45"/>
    <mergeCell ref="EFG45:EFT45"/>
    <mergeCell ref="EFU45:EGH45"/>
    <mergeCell ref="EGI45:EGV45"/>
    <mergeCell ref="EGW45:EHJ45"/>
    <mergeCell ref="EHK45:EHX45"/>
    <mergeCell ref="EHY45:EIL45"/>
    <mergeCell ref="EIM45:EIZ45"/>
    <mergeCell ref="EJA45:EJN45"/>
    <mergeCell ref="EJO45:EKB45"/>
    <mergeCell ref="EKC45:EKP45"/>
    <mergeCell ref="EKQ45:ELD45"/>
    <mergeCell ref="ELE45:ELR45"/>
    <mergeCell ref="ELS45:EMF45"/>
    <mergeCell ref="EMG45:EMT45"/>
    <mergeCell ref="EMU45:ENH45"/>
    <mergeCell ref="ENI45:ENV45"/>
    <mergeCell ref="ENW45:EOJ45"/>
    <mergeCell ref="EOK45:EOX45"/>
    <mergeCell ref="EOY45:EPL45"/>
    <mergeCell ref="EPM45:EPZ45"/>
    <mergeCell ref="EQA45:EQN45"/>
    <mergeCell ref="EQO45:ERB45"/>
    <mergeCell ref="ERC45:ERP45"/>
    <mergeCell ref="ERQ45:ESD45"/>
    <mergeCell ref="ESE45:ESR45"/>
    <mergeCell ref="ESS45:ETF45"/>
    <mergeCell ref="ETG45:ETT45"/>
    <mergeCell ref="ETU45:EUH45"/>
    <mergeCell ref="EUI45:EUV45"/>
    <mergeCell ref="EUW45:EVJ45"/>
    <mergeCell ref="EVK45:EVX45"/>
    <mergeCell ref="EVY45:EWL45"/>
    <mergeCell ref="EWM45:EWZ45"/>
    <mergeCell ref="EXA45:EXN45"/>
    <mergeCell ref="EXO45:EYB45"/>
    <mergeCell ref="EYC45:EYP45"/>
    <mergeCell ref="EYQ45:EZD45"/>
    <mergeCell ref="EZE45:EZR45"/>
    <mergeCell ref="EZS45:FAF45"/>
    <mergeCell ref="FAG45:FAT45"/>
    <mergeCell ref="FAU45:FBH45"/>
    <mergeCell ref="FBI45:FBV45"/>
    <mergeCell ref="FBW45:FCJ45"/>
    <mergeCell ref="FCK45:FCX45"/>
    <mergeCell ref="FCY45:FDL45"/>
    <mergeCell ref="FDM45:FDZ45"/>
    <mergeCell ref="FEA45:FEN45"/>
    <mergeCell ref="FEO45:FFB45"/>
    <mergeCell ref="FFC45:FFP45"/>
    <mergeCell ref="FFQ45:FGD45"/>
    <mergeCell ref="FGE45:FGR45"/>
    <mergeCell ref="FGS45:FHF45"/>
    <mergeCell ref="FHG45:FHT45"/>
    <mergeCell ref="FHU45:FIH45"/>
    <mergeCell ref="FII45:FIV45"/>
    <mergeCell ref="FIW45:FJJ45"/>
    <mergeCell ref="FJK45:FJX45"/>
    <mergeCell ref="FJY45:FKL45"/>
    <mergeCell ref="FKM45:FKZ45"/>
    <mergeCell ref="FLA45:FLN45"/>
    <mergeCell ref="FLO45:FMB45"/>
    <mergeCell ref="FMC45:FMP45"/>
    <mergeCell ref="FMQ45:FND45"/>
    <mergeCell ref="FNE45:FNR45"/>
    <mergeCell ref="FNS45:FOF45"/>
    <mergeCell ref="FOG45:FOT45"/>
    <mergeCell ref="FOU45:FPH45"/>
    <mergeCell ref="FPI45:FPV45"/>
    <mergeCell ref="FPW45:FQJ45"/>
    <mergeCell ref="FQK45:FQX45"/>
    <mergeCell ref="FQY45:FRL45"/>
    <mergeCell ref="FRM45:FRZ45"/>
    <mergeCell ref="FSA45:FSN45"/>
    <mergeCell ref="FSO45:FTB45"/>
    <mergeCell ref="FTC45:FTP45"/>
    <mergeCell ref="FTQ45:FUD45"/>
    <mergeCell ref="FUE45:FUR45"/>
    <mergeCell ref="FUS45:FVF45"/>
    <mergeCell ref="FVG45:FVT45"/>
    <mergeCell ref="FVU45:FWH45"/>
    <mergeCell ref="FWI45:FWV45"/>
    <mergeCell ref="FWW45:FXJ45"/>
    <mergeCell ref="FXK45:FXX45"/>
    <mergeCell ref="FXY45:FYL45"/>
    <mergeCell ref="FYM45:FYZ45"/>
    <mergeCell ref="FZA45:FZN45"/>
    <mergeCell ref="FZO45:GAB45"/>
    <mergeCell ref="GAC45:GAP45"/>
    <mergeCell ref="GAQ45:GBD45"/>
    <mergeCell ref="GBE45:GBR45"/>
    <mergeCell ref="GBS45:GCF45"/>
    <mergeCell ref="GCG45:GCT45"/>
    <mergeCell ref="GCU45:GDH45"/>
    <mergeCell ref="GDI45:GDV45"/>
    <mergeCell ref="GDW45:GEJ45"/>
    <mergeCell ref="GEK45:GEX45"/>
    <mergeCell ref="GEY45:GFL45"/>
    <mergeCell ref="GFM45:GFZ45"/>
    <mergeCell ref="GGA45:GGN45"/>
    <mergeCell ref="GGO45:GHB45"/>
    <mergeCell ref="GHC45:GHP45"/>
    <mergeCell ref="GHQ45:GID45"/>
    <mergeCell ref="GIE45:GIR45"/>
    <mergeCell ref="GIS45:GJF45"/>
    <mergeCell ref="GJG45:GJT45"/>
    <mergeCell ref="GJU45:GKH45"/>
    <mergeCell ref="GKI45:GKV45"/>
    <mergeCell ref="GKW45:GLJ45"/>
    <mergeCell ref="GLK45:GLX45"/>
    <mergeCell ref="GLY45:GML45"/>
    <mergeCell ref="GMM45:GMZ45"/>
    <mergeCell ref="GNA45:GNN45"/>
    <mergeCell ref="GNO45:GOB45"/>
    <mergeCell ref="GOC45:GOP45"/>
    <mergeCell ref="GOQ45:GPD45"/>
    <mergeCell ref="GPE45:GPR45"/>
    <mergeCell ref="GPS45:GQF45"/>
    <mergeCell ref="GQG45:GQT45"/>
    <mergeCell ref="GQU45:GRH45"/>
    <mergeCell ref="GRI45:GRV45"/>
    <mergeCell ref="GRW45:GSJ45"/>
    <mergeCell ref="GSK45:GSX45"/>
    <mergeCell ref="GSY45:GTL45"/>
    <mergeCell ref="GTM45:GTZ45"/>
    <mergeCell ref="GUA45:GUN45"/>
    <mergeCell ref="GUO45:GVB45"/>
    <mergeCell ref="GVC45:GVP45"/>
    <mergeCell ref="GVQ45:GWD45"/>
    <mergeCell ref="GWE45:GWR45"/>
    <mergeCell ref="GWS45:GXF45"/>
    <mergeCell ref="GXG45:GXT45"/>
    <mergeCell ref="GXU45:GYH45"/>
    <mergeCell ref="GYI45:GYV45"/>
    <mergeCell ref="GYW45:GZJ45"/>
    <mergeCell ref="GZK45:GZX45"/>
    <mergeCell ref="GZY45:HAL45"/>
    <mergeCell ref="HAM45:HAZ45"/>
    <mergeCell ref="HBA45:HBN45"/>
    <mergeCell ref="HBO45:HCB45"/>
    <mergeCell ref="HCC45:HCP45"/>
    <mergeCell ref="HCQ45:HDD45"/>
    <mergeCell ref="HDE45:HDR45"/>
    <mergeCell ref="HDS45:HEF45"/>
    <mergeCell ref="HEG45:HET45"/>
    <mergeCell ref="HEU45:HFH45"/>
    <mergeCell ref="HFI45:HFV45"/>
    <mergeCell ref="HFW45:HGJ45"/>
    <mergeCell ref="HGK45:HGX45"/>
    <mergeCell ref="HGY45:HHL45"/>
    <mergeCell ref="HHM45:HHZ45"/>
    <mergeCell ref="HIA45:HIN45"/>
    <mergeCell ref="HIO45:HJB45"/>
    <mergeCell ref="HJC45:HJP45"/>
    <mergeCell ref="HJQ45:HKD45"/>
    <mergeCell ref="HKE45:HKR45"/>
    <mergeCell ref="HKS45:HLF45"/>
    <mergeCell ref="HLG45:HLT45"/>
    <mergeCell ref="HLU45:HMH45"/>
    <mergeCell ref="HMI45:HMV45"/>
    <mergeCell ref="HMW45:HNJ45"/>
    <mergeCell ref="HNK45:HNX45"/>
    <mergeCell ref="HNY45:HOL45"/>
    <mergeCell ref="HOM45:HOZ45"/>
    <mergeCell ref="HPA45:HPN45"/>
    <mergeCell ref="HPO45:HQB45"/>
    <mergeCell ref="HQC45:HQP45"/>
    <mergeCell ref="HQQ45:HRD45"/>
    <mergeCell ref="HRE45:HRR45"/>
    <mergeCell ref="HRS45:HSF45"/>
    <mergeCell ref="HSG45:HST45"/>
    <mergeCell ref="HSU45:HTH45"/>
    <mergeCell ref="HTI45:HTV45"/>
    <mergeCell ref="HTW45:HUJ45"/>
    <mergeCell ref="HUK45:HUX45"/>
    <mergeCell ref="HUY45:HVL45"/>
    <mergeCell ref="HVM45:HVZ45"/>
    <mergeCell ref="HWA45:HWN45"/>
    <mergeCell ref="HWO45:HXB45"/>
    <mergeCell ref="HXC45:HXP45"/>
    <mergeCell ref="HXQ45:HYD45"/>
    <mergeCell ref="HYE45:HYR45"/>
    <mergeCell ref="HYS45:HZF45"/>
    <mergeCell ref="HZG45:HZT45"/>
    <mergeCell ref="HZU45:IAH45"/>
    <mergeCell ref="IAI45:IAV45"/>
    <mergeCell ref="IAW45:IBJ45"/>
    <mergeCell ref="IBK45:IBX45"/>
    <mergeCell ref="IBY45:ICL45"/>
    <mergeCell ref="ICM45:ICZ45"/>
    <mergeCell ref="IDA45:IDN45"/>
    <mergeCell ref="IDO45:IEB45"/>
    <mergeCell ref="IEC45:IEP45"/>
    <mergeCell ref="IEQ45:IFD45"/>
    <mergeCell ref="IFE45:IFR45"/>
    <mergeCell ref="IFS45:IGF45"/>
    <mergeCell ref="IGG45:IGT45"/>
    <mergeCell ref="IGU45:IHH45"/>
    <mergeCell ref="IHI45:IHV45"/>
    <mergeCell ref="IHW45:IIJ45"/>
    <mergeCell ref="IIK45:IIX45"/>
    <mergeCell ref="IIY45:IJL45"/>
    <mergeCell ref="IJM45:IJZ45"/>
    <mergeCell ref="IKA45:IKN45"/>
    <mergeCell ref="IKO45:ILB45"/>
    <mergeCell ref="ILC45:ILP45"/>
    <mergeCell ref="ILQ45:IMD45"/>
    <mergeCell ref="IME45:IMR45"/>
    <mergeCell ref="IMS45:INF45"/>
    <mergeCell ref="ING45:INT45"/>
    <mergeCell ref="INU45:IOH45"/>
    <mergeCell ref="IOI45:IOV45"/>
    <mergeCell ref="IOW45:IPJ45"/>
    <mergeCell ref="IPK45:IPX45"/>
    <mergeCell ref="IPY45:IQL45"/>
    <mergeCell ref="IQM45:IQZ45"/>
    <mergeCell ref="IRA45:IRN45"/>
    <mergeCell ref="IRO45:ISB45"/>
    <mergeCell ref="ISC45:ISP45"/>
    <mergeCell ref="ISQ45:ITD45"/>
    <mergeCell ref="ITE45:ITR45"/>
    <mergeCell ref="ITS45:IUF45"/>
    <mergeCell ref="IUG45:IUT45"/>
    <mergeCell ref="IUU45:IVH45"/>
    <mergeCell ref="IVI45:IVV45"/>
    <mergeCell ref="IVW45:IWJ45"/>
    <mergeCell ref="IWK45:IWX45"/>
    <mergeCell ref="IWY45:IXL45"/>
    <mergeCell ref="IXM45:IXZ45"/>
    <mergeCell ref="IYA45:IYN45"/>
    <mergeCell ref="IYO45:IZB45"/>
    <mergeCell ref="IZC45:IZP45"/>
    <mergeCell ref="IZQ45:JAD45"/>
    <mergeCell ref="JAE45:JAR45"/>
    <mergeCell ref="JAS45:JBF45"/>
    <mergeCell ref="JBG45:JBT45"/>
    <mergeCell ref="JBU45:JCH45"/>
    <mergeCell ref="JCI45:JCV45"/>
    <mergeCell ref="JCW45:JDJ45"/>
    <mergeCell ref="JDK45:JDX45"/>
    <mergeCell ref="JDY45:JEL45"/>
    <mergeCell ref="JEM45:JEZ45"/>
    <mergeCell ref="JFA45:JFN45"/>
    <mergeCell ref="JFO45:JGB45"/>
    <mergeCell ref="JGC45:JGP45"/>
    <mergeCell ref="JGQ45:JHD45"/>
    <mergeCell ref="JHE45:JHR45"/>
    <mergeCell ref="JHS45:JIF45"/>
    <mergeCell ref="JIG45:JIT45"/>
    <mergeCell ref="JIU45:JJH45"/>
    <mergeCell ref="JJI45:JJV45"/>
    <mergeCell ref="JJW45:JKJ45"/>
    <mergeCell ref="JKK45:JKX45"/>
    <mergeCell ref="JKY45:JLL45"/>
    <mergeCell ref="JLM45:JLZ45"/>
    <mergeCell ref="JMA45:JMN45"/>
    <mergeCell ref="JMO45:JNB45"/>
    <mergeCell ref="JNC45:JNP45"/>
    <mergeCell ref="JNQ45:JOD45"/>
    <mergeCell ref="JOE45:JOR45"/>
    <mergeCell ref="JOS45:JPF45"/>
    <mergeCell ref="JPG45:JPT45"/>
    <mergeCell ref="JPU45:JQH45"/>
    <mergeCell ref="JQI45:JQV45"/>
    <mergeCell ref="JQW45:JRJ45"/>
    <mergeCell ref="JRK45:JRX45"/>
    <mergeCell ref="JRY45:JSL45"/>
    <mergeCell ref="JSM45:JSZ45"/>
    <mergeCell ref="JTA45:JTN45"/>
    <mergeCell ref="JTO45:JUB45"/>
    <mergeCell ref="JUC45:JUP45"/>
    <mergeCell ref="JUQ45:JVD45"/>
    <mergeCell ref="JVE45:JVR45"/>
    <mergeCell ref="JVS45:JWF45"/>
    <mergeCell ref="JWG45:JWT45"/>
    <mergeCell ref="JWU45:JXH45"/>
    <mergeCell ref="JXI45:JXV45"/>
    <mergeCell ref="JXW45:JYJ45"/>
    <mergeCell ref="JYK45:JYX45"/>
    <mergeCell ref="JYY45:JZL45"/>
    <mergeCell ref="JZM45:JZZ45"/>
    <mergeCell ref="KAA45:KAN45"/>
    <mergeCell ref="KAO45:KBB45"/>
    <mergeCell ref="KBC45:KBP45"/>
    <mergeCell ref="KBQ45:KCD45"/>
    <mergeCell ref="KCE45:KCR45"/>
    <mergeCell ref="KCS45:KDF45"/>
    <mergeCell ref="KDG45:KDT45"/>
    <mergeCell ref="KDU45:KEH45"/>
    <mergeCell ref="KEI45:KEV45"/>
    <mergeCell ref="KEW45:KFJ45"/>
    <mergeCell ref="KFK45:KFX45"/>
    <mergeCell ref="KFY45:KGL45"/>
    <mergeCell ref="KGM45:KGZ45"/>
    <mergeCell ref="KHA45:KHN45"/>
    <mergeCell ref="KHO45:KIB45"/>
    <mergeCell ref="KIC45:KIP45"/>
    <mergeCell ref="KIQ45:KJD45"/>
    <mergeCell ref="KJE45:KJR45"/>
    <mergeCell ref="KJS45:KKF45"/>
    <mergeCell ref="KKG45:KKT45"/>
    <mergeCell ref="KKU45:KLH45"/>
    <mergeCell ref="KLI45:KLV45"/>
    <mergeCell ref="KLW45:KMJ45"/>
    <mergeCell ref="KMK45:KMX45"/>
    <mergeCell ref="KMY45:KNL45"/>
    <mergeCell ref="KNM45:KNZ45"/>
    <mergeCell ref="KOA45:KON45"/>
    <mergeCell ref="KOO45:KPB45"/>
    <mergeCell ref="KPC45:KPP45"/>
    <mergeCell ref="KPQ45:KQD45"/>
    <mergeCell ref="KQE45:KQR45"/>
    <mergeCell ref="KQS45:KRF45"/>
    <mergeCell ref="KRG45:KRT45"/>
    <mergeCell ref="KRU45:KSH45"/>
    <mergeCell ref="KSI45:KSV45"/>
    <mergeCell ref="KSW45:KTJ45"/>
    <mergeCell ref="KTK45:KTX45"/>
    <mergeCell ref="KTY45:KUL45"/>
    <mergeCell ref="KUM45:KUZ45"/>
    <mergeCell ref="KVA45:KVN45"/>
    <mergeCell ref="KVO45:KWB45"/>
    <mergeCell ref="KWC45:KWP45"/>
    <mergeCell ref="KWQ45:KXD45"/>
    <mergeCell ref="KXE45:KXR45"/>
    <mergeCell ref="KXS45:KYF45"/>
    <mergeCell ref="KYG45:KYT45"/>
    <mergeCell ref="KYU45:KZH45"/>
    <mergeCell ref="KZI45:KZV45"/>
    <mergeCell ref="KZW45:LAJ45"/>
    <mergeCell ref="LAK45:LAX45"/>
    <mergeCell ref="LAY45:LBL45"/>
    <mergeCell ref="LBM45:LBZ45"/>
    <mergeCell ref="LCA45:LCN45"/>
    <mergeCell ref="LCO45:LDB45"/>
    <mergeCell ref="LDC45:LDP45"/>
    <mergeCell ref="LDQ45:LED45"/>
    <mergeCell ref="LEE45:LER45"/>
    <mergeCell ref="LES45:LFF45"/>
    <mergeCell ref="LFG45:LFT45"/>
    <mergeCell ref="LFU45:LGH45"/>
    <mergeCell ref="LGI45:LGV45"/>
    <mergeCell ref="LGW45:LHJ45"/>
    <mergeCell ref="LHK45:LHX45"/>
    <mergeCell ref="LHY45:LIL45"/>
    <mergeCell ref="LIM45:LIZ45"/>
    <mergeCell ref="LJA45:LJN45"/>
    <mergeCell ref="LJO45:LKB45"/>
    <mergeCell ref="LKC45:LKP45"/>
    <mergeCell ref="LKQ45:LLD45"/>
    <mergeCell ref="LLE45:LLR45"/>
    <mergeCell ref="LLS45:LMF45"/>
    <mergeCell ref="LMG45:LMT45"/>
    <mergeCell ref="LMU45:LNH45"/>
    <mergeCell ref="LNI45:LNV45"/>
    <mergeCell ref="LNW45:LOJ45"/>
    <mergeCell ref="LOK45:LOX45"/>
    <mergeCell ref="LOY45:LPL45"/>
    <mergeCell ref="LPM45:LPZ45"/>
    <mergeCell ref="LQA45:LQN45"/>
    <mergeCell ref="LQO45:LRB45"/>
    <mergeCell ref="LRC45:LRP45"/>
    <mergeCell ref="LRQ45:LSD45"/>
    <mergeCell ref="LSE45:LSR45"/>
    <mergeCell ref="LSS45:LTF45"/>
    <mergeCell ref="LTG45:LTT45"/>
    <mergeCell ref="LTU45:LUH45"/>
    <mergeCell ref="LUI45:LUV45"/>
    <mergeCell ref="LUW45:LVJ45"/>
    <mergeCell ref="LVK45:LVX45"/>
    <mergeCell ref="LVY45:LWL45"/>
    <mergeCell ref="LWM45:LWZ45"/>
    <mergeCell ref="LXA45:LXN45"/>
    <mergeCell ref="LXO45:LYB45"/>
    <mergeCell ref="LYC45:LYP45"/>
    <mergeCell ref="LYQ45:LZD45"/>
    <mergeCell ref="LZE45:LZR45"/>
    <mergeCell ref="LZS45:MAF45"/>
    <mergeCell ref="MAG45:MAT45"/>
    <mergeCell ref="MAU45:MBH45"/>
    <mergeCell ref="MBI45:MBV45"/>
    <mergeCell ref="MBW45:MCJ45"/>
    <mergeCell ref="MCK45:MCX45"/>
    <mergeCell ref="MCY45:MDL45"/>
    <mergeCell ref="MDM45:MDZ45"/>
    <mergeCell ref="MEA45:MEN45"/>
    <mergeCell ref="MEO45:MFB45"/>
    <mergeCell ref="MFC45:MFP45"/>
    <mergeCell ref="MFQ45:MGD45"/>
    <mergeCell ref="MGE45:MGR45"/>
    <mergeCell ref="MGS45:MHF45"/>
    <mergeCell ref="MHG45:MHT45"/>
    <mergeCell ref="MHU45:MIH45"/>
    <mergeCell ref="MII45:MIV45"/>
    <mergeCell ref="MIW45:MJJ45"/>
    <mergeCell ref="MJK45:MJX45"/>
    <mergeCell ref="MJY45:MKL45"/>
    <mergeCell ref="MKM45:MKZ45"/>
    <mergeCell ref="MLA45:MLN45"/>
    <mergeCell ref="MLO45:MMB45"/>
    <mergeCell ref="MMC45:MMP45"/>
    <mergeCell ref="MMQ45:MND45"/>
    <mergeCell ref="MNE45:MNR45"/>
    <mergeCell ref="MNS45:MOF45"/>
    <mergeCell ref="MOG45:MOT45"/>
    <mergeCell ref="MOU45:MPH45"/>
    <mergeCell ref="MPI45:MPV45"/>
    <mergeCell ref="MPW45:MQJ45"/>
    <mergeCell ref="MQK45:MQX45"/>
    <mergeCell ref="MQY45:MRL45"/>
    <mergeCell ref="MRM45:MRZ45"/>
    <mergeCell ref="MSA45:MSN45"/>
    <mergeCell ref="MSO45:MTB45"/>
    <mergeCell ref="MTC45:MTP45"/>
    <mergeCell ref="MTQ45:MUD45"/>
    <mergeCell ref="MUE45:MUR45"/>
    <mergeCell ref="MUS45:MVF45"/>
    <mergeCell ref="MVG45:MVT45"/>
    <mergeCell ref="MVU45:MWH45"/>
    <mergeCell ref="MWI45:MWV45"/>
    <mergeCell ref="MWW45:MXJ45"/>
    <mergeCell ref="MXK45:MXX45"/>
    <mergeCell ref="MXY45:MYL45"/>
    <mergeCell ref="MYM45:MYZ45"/>
    <mergeCell ref="MZA45:MZN45"/>
    <mergeCell ref="MZO45:NAB45"/>
    <mergeCell ref="NAC45:NAP45"/>
    <mergeCell ref="NAQ45:NBD45"/>
    <mergeCell ref="NBE45:NBR45"/>
    <mergeCell ref="NBS45:NCF45"/>
    <mergeCell ref="NCG45:NCT45"/>
    <mergeCell ref="NCU45:NDH45"/>
    <mergeCell ref="NDI45:NDV45"/>
    <mergeCell ref="NDW45:NEJ45"/>
    <mergeCell ref="NEK45:NEX45"/>
    <mergeCell ref="NEY45:NFL45"/>
    <mergeCell ref="NFM45:NFZ45"/>
    <mergeCell ref="NGA45:NGN45"/>
    <mergeCell ref="NGO45:NHB45"/>
    <mergeCell ref="NHC45:NHP45"/>
    <mergeCell ref="NHQ45:NID45"/>
    <mergeCell ref="NIE45:NIR45"/>
    <mergeCell ref="NIS45:NJF45"/>
    <mergeCell ref="NJG45:NJT45"/>
    <mergeCell ref="NJU45:NKH45"/>
    <mergeCell ref="NKI45:NKV45"/>
    <mergeCell ref="NKW45:NLJ45"/>
    <mergeCell ref="NLK45:NLX45"/>
    <mergeCell ref="NLY45:NML45"/>
    <mergeCell ref="NMM45:NMZ45"/>
    <mergeCell ref="NNA45:NNN45"/>
    <mergeCell ref="NNO45:NOB45"/>
    <mergeCell ref="NOC45:NOP45"/>
    <mergeCell ref="NOQ45:NPD45"/>
    <mergeCell ref="NPE45:NPR45"/>
    <mergeCell ref="NPS45:NQF45"/>
    <mergeCell ref="NQG45:NQT45"/>
    <mergeCell ref="NQU45:NRH45"/>
    <mergeCell ref="NRI45:NRV45"/>
    <mergeCell ref="NRW45:NSJ45"/>
    <mergeCell ref="NSK45:NSX45"/>
    <mergeCell ref="NSY45:NTL45"/>
    <mergeCell ref="NTM45:NTZ45"/>
    <mergeCell ref="NUA45:NUN45"/>
    <mergeCell ref="NUO45:NVB45"/>
    <mergeCell ref="NVC45:NVP45"/>
    <mergeCell ref="NVQ45:NWD45"/>
    <mergeCell ref="NWE45:NWR45"/>
    <mergeCell ref="NWS45:NXF45"/>
    <mergeCell ref="NXG45:NXT45"/>
    <mergeCell ref="NXU45:NYH45"/>
    <mergeCell ref="NYI45:NYV45"/>
    <mergeCell ref="NYW45:NZJ45"/>
    <mergeCell ref="NZK45:NZX45"/>
    <mergeCell ref="NZY45:OAL45"/>
    <mergeCell ref="OAM45:OAZ45"/>
    <mergeCell ref="OBA45:OBN45"/>
    <mergeCell ref="OBO45:OCB45"/>
    <mergeCell ref="OCC45:OCP45"/>
    <mergeCell ref="OCQ45:ODD45"/>
    <mergeCell ref="ODE45:ODR45"/>
    <mergeCell ref="ODS45:OEF45"/>
    <mergeCell ref="OEG45:OET45"/>
    <mergeCell ref="OEU45:OFH45"/>
    <mergeCell ref="OFI45:OFV45"/>
    <mergeCell ref="OFW45:OGJ45"/>
    <mergeCell ref="OGK45:OGX45"/>
    <mergeCell ref="OGY45:OHL45"/>
    <mergeCell ref="OHM45:OHZ45"/>
    <mergeCell ref="OIA45:OIN45"/>
    <mergeCell ref="OIO45:OJB45"/>
    <mergeCell ref="OJC45:OJP45"/>
    <mergeCell ref="OJQ45:OKD45"/>
    <mergeCell ref="OKE45:OKR45"/>
    <mergeCell ref="OKS45:OLF45"/>
    <mergeCell ref="OLG45:OLT45"/>
    <mergeCell ref="OLU45:OMH45"/>
    <mergeCell ref="OMI45:OMV45"/>
    <mergeCell ref="OMW45:ONJ45"/>
    <mergeCell ref="ONK45:ONX45"/>
    <mergeCell ref="ONY45:OOL45"/>
    <mergeCell ref="OOM45:OOZ45"/>
    <mergeCell ref="OPA45:OPN45"/>
    <mergeCell ref="OPO45:OQB45"/>
    <mergeCell ref="OQC45:OQP45"/>
    <mergeCell ref="OQQ45:ORD45"/>
    <mergeCell ref="ORE45:ORR45"/>
    <mergeCell ref="ORS45:OSF45"/>
    <mergeCell ref="OSG45:OST45"/>
    <mergeCell ref="OSU45:OTH45"/>
    <mergeCell ref="OTI45:OTV45"/>
    <mergeCell ref="OTW45:OUJ45"/>
    <mergeCell ref="OUK45:OUX45"/>
    <mergeCell ref="OUY45:OVL45"/>
    <mergeCell ref="OVM45:OVZ45"/>
    <mergeCell ref="OWA45:OWN45"/>
    <mergeCell ref="OWO45:OXB45"/>
    <mergeCell ref="OXC45:OXP45"/>
    <mergeCell ref="OXQ45:OYD45"/>
    <mergeCell ref="OYE45:OYR45"/>
    <mergeCell ref="OYS45:OZF45"/>
    <mergeCell ref="OZG45:OZT45"/>
    <mergeCell ref="OZU45:PAH45"/>
    <mergeCell ref="PAI45:PAV45"/>
    <mergeCell ref="PAW45:PBJ45"/>
    <mergeCell ref="PBK45:PBX45"/>
    <mergeCell ref="PBY45:PCL45"/>
    <mergeCell ref="PCM45:PCZ45"/>
    <mergeCell ref="PDA45:PDN45"/>
    <mergeCell ref="PDO45:PEB45"/>
    <mergeCell ref="PEC45:PEP45"/>
    <mergeCell ref="PEQ45:PFD45"/>
    <mergeCell ref="PFE45:PFR45"/>
    <mergeCell ref="PFS45:PGF45"/>
    <mergeCell ref="PGG45:PGT45"/>
    <mergeCell ref="PGU45:PHH45"/>
    <mergeCell ref="PHI45:PHV45"/>
    <mergeCell ref="PHW45:PIJ45"/>
    <mergeCell ref="PIK45:PIX45"/>
    <mergeCell ref="PIY45:PJL45"/>
    <mergeCell ref="PJM45:PJZ45"/>
    <mergeCell ref="PKA45:PKN45"/>
    <mergeCell ref="PKO45:PLB45"/>
    <mergeCell ref="PLC45:PLP45"/>
    <mergeCell ref="PLQ45:PMD45"/>
    <mergeCell ref="PME45:PMR45"/>
    <mergeCell ref="PMS45:PNF45"/>
    <mergeCell ref="PNG45:PNT45"/>
    <mergeCell ref="PNU45:POH45"/>
    <mergeCell ref="POI45:POV45"/>
    <mergeCell ref="POW45:PPJ45"/>
    <mergeCell ref="PPK45:PPX45"/>
    <mergeCell ref="PPY45:PQL45"/>
    <mergeCell ref="PQM45:PQZ45"/>
    <mergeCell ref="PRA45:PRN45"/>
    <mergeCell ref="PRO45:PSB45"/>
    <mergeCell ref="PSC45:PSP45"/>
    <mergeCell ref="PSQ45:PTD45"/>
    <mergeCell ref="PTE45:PTR45"/>
    <mergeCell ref="PTS45:PUF45"/>
    <mergeCell ref="PUG45:PUT45"/>
    <mergeCell ref="PUU45:PVH45"/>
    <mergeCell ref="PVI45:PVV45"/>
    <mergeCell ref="PVW45:PWJ45"/>
    <mergeCell ref="PWK45:PWX45"/>
    <mergeCell ref="PWY45:PXL45"/>
    <mergeCell ref="PXM45:PXZ45"/>
    <mergeCell ref="PYA45:PYN45"/>
    <mergeCell ref="PYO45:PZB45"/>
    <mergeCell ref="PZC45:PZP45"/>
    <mergeCell ref="PZQ45:QAD45"/>
    <mergeCell ref="QAE45:QAR45"/>
    <mergeCell ref="QAS45:QBF45"/>
    <mergeCell ref="QBG45:QBT45"/>
    <mergeCell ref="QBU45:QCH45"/>
    <mergeCell ref="QCI45:QCV45"/>
    <mergeCell ref="QCW45:QDJ45"/>
    <mergeCell ref="QDK45:QDX45"/>
    <mergeCell ref="QDY45:QEL45"/>
    <mergeCell ref="QEM45:QEZ45"/>
    <mergeCell ref="QFA45:QFN45"/>
    <mergeCell ref="QFO45:QGB45"/>
    <mergeCell ref="QGC45:QGP45"/>
    <mergeCell ref="QGQ45:QHD45"/>
    <mergeCell ref="QHE45:QHR45"/>
    <mergeCell ref="QHS45:QIF45"/>
    <mergeCell ref="QIG45:QIT45"/>
    <mergeCell ref="QIU45:QJH45"/>
    <mergeCell ref="QJI45:QJV45"/>
    <mergeCell ref="QJW45:QKJ45"/>
    <mergeCell ref="QKK45:QKX45"/>
    <mergeCell ref="QKY45:QLL45"/>
    <mergeCell ref="QLM45:QLZ45"/>
    <mergeCell ref="QMA45:QMN45"/>
    <mergeCell ref="QMO45:QNB45"/>
    <mergeCell ref="QNC45:QNP45"/>
    <mergeCell ref="QNQ45:QOD45"/>
    <mergeCell ref="QOE45:QOR45"/>
    <mergeCell ref="QOS45:QPF45"/>
    <mergeCell ref="QPG45:QPT45"/>
    <mergeCell ref="QPU45:QQH45"/>
    <mergeCell ref="QQI45:QQV45"/>
    <mergeCell ref="QQW45:QRJ45"/>
    <mergeCell ref="QRK45:QRX45"/>
    <mergeCell ref="QRY45:QSL45"/>
    <mergeCell ref="QSM45:QSZ45"/>
    <mergeCell ref="QTA45:QTN45"/>
    <mergeCell ref="QTO45:QUB45"/>
    <mergeCell ref="QUC45:QUP45"/>
    <mergeCell ref="QUQ45:QVD45"/>
    <mergeCell ref="QVE45:QVR45"/>
    <mergeCell ref="QVS45:QWF45"/>
    <mergeCell ref="QWG45:QWT45"/>
    <mergeCell ref="QWU45:QXH45"/>
    <mergeCell ref="QXI45:QXV45"/>
    <mergeCell ref="QXW45:QYJ45"/>
    <mergeCell ref="QYK45:QYX45"/>
    <mergeCell ref="QYY45:QZL45"/>
    <mergeCell ref="QZM45:QZZ45"/>
    <mergeCell ref="RAA45:RAN45"/>
    <mergeCell ref="RAO45:RBB45"/>
    <mergeCell ref="RBC45:RBP45"/>
    <mergeCell ref="RBQ45:RCD45"/>
    <mergeCell ref="RCE45:RCR45"/>
    <mergeCell ref="RCS45:RDF45"/>
    <mergeCell ref="RDG45:RDT45"/>
    <mergeCell ref="RDU45:REH45"/>
    <mergeCell ref="REI45:REV45"/>
    <mergeCell ref="REW45:RFJ45"/>
    <mergeCell ref="RFK45:RFX45"/>
    <mergeCell ref="RFY45:RGL45"/>
    <mergeCell ref="RGM45:RGZ45"/>
    <mergeCell ref="RHA45:RHN45"/>
    <mergeCell ref="RHO45:RIB45"/>
    <mergeCell ref="RIC45:RIP45"/>
    <mergeCell ref="RIQ45:RJD45"/>
    <mergeCell ref="RJE45:RJR45"/>
    <mergeCell ref="RJS45:RKF45"/>
    <mergeCell ref="RKG45:RKT45"/>
    <mergeCell ref="RKU45:RLH45"/>
    <mergeCell ref="RLI45:RLV45"/>
    <mergeCell ref="RLW45:RMJ45"/>
    <mergeCell ref="RMK45:RMX45"/>
    <mergeCell ref="RMY45:RNL45"/>
    <mergeCell ref="RNM45:RNZ45"/>
    <mergeCell ref="ROA45:RON45"/>
    <mergeCell ref="ROO45:RPB45"/>
    <mergeCell ref="RPC45:RPP45"/>
    <mergeCell ref="RPQ45:RQD45"/>
    <mergeCell ref="RQE45:RQR45"/>
    <mergeCell ref="RQS45:RRF45"/>
    <mergeCell ref="RRG45:RRT45"/>
    <mergeCell ref="RRU45:RSH45"/>
    <mergeCell ref="RSI45:RSV45"/>
    <mergeCell ref="RSW45:RTJ45"/>
    <mergeCell ref="RTK45:RTX45"/>
    <mergeCell ref="RTY45:RUL45"/>
    <mergeCell ref="RUM45:RUZ45"/>
    <mergeCell ref="RVA45:RVN45"/>
    <mergeCell ref="RVO45:RWB45"/>
    <mergeCell ref="RWC45:RWP45"/>
    <mergeCell ref="RWQ45:RXD45"/>
    <mergeCell ref="RXE45:RXR45"/>
    <mergeCell ref="RXS45:RYF45"/>
    <mergeCell ref="RYG45:RYT45"/>
    <mergeCell ref="RYU45:RZH45"/>
    <mergeCell ref="RZI45:RZV45"/>
    <mergeCell ref="RZW45:SAJ45"/>
    <mergeCell ref="SAK45:SAX45"/>
    <mergeCell ref="SAY45:SBL45"/>
    <mergeCell ref="SBM45:SBZ45"/>
    <mergeCell ref="SCA45:SCN45"/>
    <mergeCell ref="SCO45:SDB45"/>
    <mergeCell ref="SDC45:SDP45"/>
    <mergeCell ref="SDQ45:SED45"/>
    <mergeCell ref="SEE45:SER45"/>
    <mergeCell ref="SES45:SFF45"/>
    <mergeCell ref="SFG45:SFT45"/>
    <mergeCell ref="SFU45:SGH45"/>
    <mergeCell ref="SGI45:SGV45"/>
    <mergeCell ref="SGW45:SHJ45"/>
    <mergeCell ref="SHK45:SHX45"/>
    <mergeCell ref="SHY45:SIL45"/>
    <mergeCell ref="SIM45:SIZ45"/>
    <mergeCell ref="SJA45:SJN45"/>
    <mergeCell ref="SJO45:SKB45"/>
    <mergeCell ref="SKC45:SKP45"/>
    <mergeCell ref="SKQ45:SLD45"/>
    <mergeCell ref="SLE45:SLR45"/>
    <mergeCell ref="SLS45:SMF45"/>
    <mergeCell ref="SMG45:SMT45"/>
    <mergeCell ref="SMU45:SNH45"/>
    <mergeCell ref="SNI45:SNV45"/>
    <mergeCell ref="SNW45:SOJ45"/>
    <mergeCell ref="SOK45:SOX45"/>
    <mergeCell ref="SOY45:SPL45"/>
    <mergeCell ref="SPM45:SPZ45"/>
    <mergeCell ref="SQA45:SQN45"/>
    <mergeCell ref="SQO45:SRB45"/>
    <mergeCell ref="SRC45:SRP45"/>
    <mergeCell ref="SRQ45:SSD45"/>
    <mergeCell ref="SSE45:SSR45"/>
    <mergeCell ref="SSS45:STF45"/>
    <mergeCell ref="STG45:STT45"/>
    <mergeCell ref="STU45:SUH45"/>
    <mergeCell ref="SUI45:SUV45"/>
    <mergeCell ref="SUW45:SVJ45"/>
    <mergeCell ref="SVK45:SVX45"/>
    <mergeCell ref="SVY45:SWL45"/>
    <mergeCell ref="SWM45:SWZ45"/>
    <mergeCell ref="SXA45:SXN45"/>
    <mergeCell ref="SXO45:SYB45"/>
    <mergeCell ref="SYC45:SYP45"/>
    <mergeCell ref="SYQ45:SZD45"/>
    <mergeCell ref="SZE45:SZR45"/>
    <mergeCell ref="SZS45:TAF45"/>
    <mergeCell ref="TAG45:TAT45"/>
    <mergeCell ref="TAU45:TBH45"/>
    <mergeCell ref="TBI45:TBV45"/>
    <mergeCell ref="TBW45:TCJ45"/>
    <mergeCell ref="TCK45:TCX45"/>
    <mergeCell ref="TCY45:TDL45"/>
    <mergeCell ref="TDM45:TDZ45"/>
    <mergeCell ref="TEA45:TEN45"/>
    <mergeCell ref="TEO45:TFB45"/>
    <mergeCell ref="TFC45:TFP45"/>
    <mergeCell ref="TFQ45:TGD45"/>
    <mergeCell ref="TGE45:TGR45"/>
    <mergeCell ref="TGS45:THF45"/>
    <mergeCell ref="THG45:THT45"/>
    <mergeCell ref="THU45:TIH45"/>
    <mergeCell ref="TII45:TIV45"/>
    <mergeCell ref="TIW45:TJJ45"/>
    <mergeCell ref="TJK45:TJX45"/>
    <mergeCell ref="TJY45:TKL45"/>
    <mergeCell ref="TKM45:TKZ45"/>
    <mergeCell ref="TLA45:TLN45"/>
    <mergeCell ref="TLO45:TMB45"/>
    <mergeCell ref="TMC45:TMP45"/>
    <mergeCell ref="TMQ45:TND45"/>
    <mergeCell ref="TNE45:TNR45"/>
    <mergeCell ref="TNS45:TOF45"/>
    <mergeCell ref="TOG45:TOT45"/>
    <mergeCell ref="TOU45:TPH45"/>
    <mergeCell ref="TPI45:TPV45"/>
    <mergeCell ref="TPW45:TQJ45"/>
    <mergeCell ref="TQK45:TQX45"/>
    <mergeCell ref="TQY45:TRL45"/>
    <mergeCell ref="TRM45:TRZ45"/>
    <mergeCell ref="TSA45:TSN45"/>
    <mergeCell ref="TSO45:TTB45"/>
    <mergeCell ref="TTC45:TTP45"/>
    <mergeCell ref="TTQ45:TUD45"/>
    <mergeCell ref="TUE45:TUR45"/>
    <mergeCell ref="TUS45:TVF45"/>
    <mergeCell ref="TVG45:TVT45"/>
    <mergeCell ref="TVU45:TWH45"/>
    <mergeCell ref="TWI45:TWV45"/>
    <mergeCell ref="TWW45:TXJ45"/>
    <mergeCell ref="TXK45:TXX45"/>
    <mergeCell ref="TXY45:TYL45"/>
    <mergeCell ref="TYM45:TYZ45"/>
    <mergeCell ref="TZA45:TZN45"/>
    <mergeCell ref="TZO45:UAB45"/>
    <mergeCell ref="UAC45:UAP45"/>
    <mergeCell ref="UAQ45:UBD45"/>
    <mergeCell ref="UBE45:UBR45"/>
    <mergeCell ref="UBS45:UCF45"/>
    <mergeCell ref="UCG45:UCT45"/>
    <mergeCell ref="UCU45:UDH45"/>
    <mergeCell ref="UDI45:UDV45"/>
    <mergeCell ref="UDW45:UEJ45"/>
    <mergeCell ref="UEK45:UEX45"/>
    <mergeCell ref="UEY45:UFL45"/>
    <mergeCell ref="UFM45:UFZ45"/>
    <mergeCell ref="UGA45:UGN45"/>
    <mergeCell ref="UGO45:UHB45"/>
    <mergeCell ref="UHC45:UHP45"/>
    <mergeCell ref="UHQ45:UID45"/>
    <mergeCell ref="UIE45:UIR45"/>
    <mergeCell ref="UIS45:UJF45"/>
    <mergeCell ref="UJG45:UJT45"/>
    <mergeCell ref="UJU45:UKH45"/>
    <mergeCell ref="UKI45:UKV45"/>
    <mergeCell ref="UKW45:ULJ45"/>
    <mergeCell ref="ULK45:ULX45"/>
    <mergeCell ref="ULY45:UML45"/>
    <mergeCell ref="UMM45:UMZ45"/>
    <mergeCell ref="UNA45:UNN45"/>
    <mergeCell ref="UNO45:UOB45"/>
    <mergeCell ref="UOC45:UOP45"/>
    <mergeCell ref="UOQ45:UPD45"/>
    <mergeCell ref="UPE45:UPR45"/>
    <mergeCell ref="UPS45:UQF45"/>
    <mergeCell ref="UQG45:UQT45"/>
    <mergeCell ref="UQU45:URH45"/>
    <mergeCell ref="URI45:URV45"/>
    <mergeCell ref="URW45:USJ45"/>
    <mergeCell ref="USK45:USX45"/>
    <mergeCell ref="USY45:UTL45"/>
    <mergeCell ref="UTM45:UTZ45"/>
    <mergeCell ref="UUA45:UUN45"/>
    <mergeCell ref="UUO45:UVB45"/>
    <mergeCell ref="UVC45:UVP45"/>
    <mergeCell ref="UVQ45:UWD45"/>
    <mergeCell ref="UWE45:UWR45"/>
    <mergeCell ref="UWS45:UXF45"/>
    <mergeCell ref="UXG45:UXT45"/>
    <mergeCell ref="UXU45:UYH45"/>
    <mergeCell ref="UYI45:UYV45"/>
    <mergeCell ref="UYW45:UZJ45"/>
    <mergeCell ref="UZK45:UZX45"/>
    <mergeCell ref="UZY45:VAL45"/>
    <mergeCell ref="VAM45:VAZ45"/>
    <mergeCell ref="VBA45:VBN45"/>
    <mergeCell ref="VBO45:VCB45"/>
    <mergeCell ref="VCC45:VCP45"/>
    <mergeCell ref="VCQ45:VDD45"/>
    <mergeCell ref="VDE45:VDR45"/>
    <mergeCell ref="VDS45:VEF45"/>
    <mergeCell ref="VEG45:VET45"/>
    <mergeCell ref="VEU45:VFH45"/>
    <mergeCell ref="VFI45:VFV45"/>
    <mergeCell ref="VFW45:VGJ45"/>
    <mergeCell ref="VGK45:VGX45"/>
    <mergeCell ref="VGY45:VHL45"/>
    <mergeCell ref="VHM45:VHZ45"/>
    <mergeCell ref="VIA45:VIN45"/>
    <mergeCell ref="VIO45:VJB45"/>
    <mergeCell ref="VJC45:VJP45"/>
    <mergeCell ref="VJQ45:VKD45"/>
    <mergeCell ref="VKE45:VKR45"/>
    <mergeCell ref="VKS45:VLF45"/>
    <mergeCell ref="VLG45:VLT45"/>
    <mergeCell ref="VLU45:VMH45"/>
    <mergeCell ref="VMI45:VMV45"/>
    <mergeCell ref="VMW45:VNJ45"/>
    <mergeCell ref="VNK45:VNX45"/>
    <mergeCell ref="VNY45:VOL45"/>
    <mergeCell ref="VOM45:VOZ45"/>
    <mergeCell ref="VPA45:VPN45"/>
    <mergeCell ref="VPO45:VQB45"/>
    <mergeCell ref="VQC45:VQP45"/>
    <mergeCell ref="VQQ45:VRD45"/>
    <mergeCell ref="VRE45:VRR45"/>
    <mergeCell ref="VRS45:VSF45"/>
    <mergeCell ref="VSG45:VST45"/>
    <mergeCell ref="VSU45:VTH45"/>
    <mergeCell ref="VTI45:VTV45"/>
    <mergeCell ref="VTW45:VUJ45"/>
    <mergeCell ref="VUK45:VUX45"/>
    <mergeCell ref="VUY45:VVL45"/>
    <mergeCell ref="VVM45:VVZ45"/>
    <mergeCell ref="VWA45:VWN45"/>
    <mergeCell ref="VWO45:VXB45"/>
    <mergeCell ref="VXC45:VXP45"/>
    <mergeCell ref="VXQ45:VYD45"/>
    <mergeCell ref="VYE45:VYR45"/>
    <mergeCell ref="VYS45:VZF45"/>
    <mergeCell ref="VZG45:VZT45"/>
    <mergeCell ref="VZU45:WAH45"/>
    <mergeCell ref="WAI45:WAV45"/>
    <mergeCell ref="WAW45:WBJ45"/>
    <mergeCell ref="WBK45:WBX45"/>
    <mergeCell ref="WBY45:WCL45"/>
    <mergeCell ref="WCM45:WCZ45"/>
    <mergeCell ref="WDA45:WDN45"/>
    <mergeCell ref="WDO45:WEB45"/>
    <mergeCell ref="WEC45:WEP45"/>
    <mergeCell ref="WEQ45:WFD45"/>
    <mergeCell ref="WFE45:WFR45"/>
    <mergeCell ref="WFS45:WGF45"/>
    <mergeCell ref="WGG45:WGT45"/>
    <mergeCell ref="WGU45:WHH45"/>
    <mergeCell ref="WHI45:WHV45"/>
    <mergeCell ref="WZC45:WZP45"/>
    <mergeCell ref="WZQ45:XAD45"/>
    <mergeCell ref="WHW45:WIJ45"/>
    <mergeCell ref="WIK45:WIX45"/>
    <mergeCell ref="WIY45:WJL45"/>
    <mergeCell ref="WJM45:WJZ45"/>
    <mergeCell ref="WKA45:WKN45"/>
    <mergeCell ref="WKO45:WLB45"/>
    <mergeCell ref="WLC45:WLP45"/>
    <mergeCell ref="WLQ45:WMD45"/>
    <mergeCell ref="WME45:WMR45"/>
    <mergeCell ref="WMS45:WNF45"/>
    <mergeCell ref="WNG45:WNT45"/>
    <mergeCell ref="WNU45:WOH45"/>
    <mergeCell ref="WOI45:WOV45"/>
    <mergeCell ref="WOW45:WPJ45"/>
    <mergeCell ref="WPK45:WPX45"/>
    <mergeCell ref="WPY45:WQL45"/>
    <mergeCell ref="WQM45:WQZ45"/>
    <mergeCell ref="XAE45:XAR45"/>
    <mergeCell ref="XAS45:XBF45"/>
    <mergeCell ref="XBG45:XBT45"/>
    <mergeCell ref="XBU45:XCH45"/>
    <mergeCell ref="XCI45:XCV45"/>
    <mergeCell ref="XCW45:XDJ45"/>
    <mergeCell ref="XDK45:XDX45"/>
    <mergeCell ref="XDY45:XEL45"/>
    <mergeCell ref="XEM45:XEZ45"/>
    <mergeCell ref="XFA45:XFD45"/>
    <mergeCell ref="B49:N49"/>
    <mergeCell ref="B53:N53"/>
    <mergeCell ref="B57:N57"/>
    <mergeCell ref="B64:N64"/>
    <mergeCell ref="B67:N67"/>
    <mergeCell ref="B73:N73"/>
    <mergeCell ref="B75:N75"/>
    <mergeCell ref="WRA45:WRN45"/>
    <mergeCell ref="WRO45:WSB45"/>
    <mergeCell ref="WSC45:WSP45"/>
    <mergeCell ref="WSQ45:WTD45"/>
    <mergeCell ref="WTE45:WTR45"/>
    <mergeCell ref="WTS45:WUF45"/>
    <mergeCell ref="WUG45:WUT45"/>
    <mergeCell ref="WUU45:WVH45"/>
    <mergeCell ref="WVI45:WVV45"/>
    <mergeCell ref="WVW45:WWJ45"/>
    <mergeCell ref="WWK45:WWX45"/>
    <mergeCell ref="WWY45:WXL45"/>
    <mergeCell ref="WXM45:WXZ45"/>
    <mergeCell ref="WYA45:WYN45"/>
    <mergeCell ref="WYO45:WZB45"/>
    <mergeCell ref="B78:N78"/>
    <mergeCell ref="B80:N80"/>
    <mergeCell ref="B82:N82"/>
    <mergeCell ref="B88:N88"/>
    <mergeCell ref="B91:N91"/>
    <mergeCell ref="HQ85:ID85"/>
    <mergeCell ref="IE85:IR85"/>
    <mergeCell ref="IS85:JF85"/>
    <mergeCell ref="JG85:JT85"/>
    <mergeCell ref="JU85:KH85"/>
    <mergeCell ref="KI85:KV85"/>
    <mergeCell ref="KW85:LJ85"/>
    <mergeCell ref="LK85:LX85"/>
    <mergeCell ref="LY85:ML85"/>
    <mergeCell ref="MM85:MZ85"/>
    <mergeCell ref="NA85:NN85"/>
    <mergeCell ref="NO85:OB85"/>
    <mergeCell ref="OC85:OP85"/>
    <mergeCell ref="OQ85:PD85"/>
    <mergeCell ref="PE85:PR85"/>
    <mergeCell ref="B95:N95"/>
    <mergeCell ref="A96:N97"/>
    <mergeCell ref="O85:AB85"/>
    <mergeCell ref="AC85:AP85"/>
    <mergeCell ref="AQ85:BD85"/>
    <mergeCell ref="BE85:BR85"/>
    <mergeCell ref="BS85:CF85"/>
    <mergeCell ref="CG85:CT85"/>
    <mergeCell ref="CU85:DH85"/>
    <mergeCell ref="DI85:DV85"/>
    <mergeCell ref="DW85:EJ85"/>
    <mergeCell ref="EK85:EX85"/>
    <mergeCell ref="EY85:FL85"/>
    <mergeCell ref="FM85:FZ85"/>
    <mergeCell ref="GA85:GN85"/>
    <mergeCell ref="GO85:HB85"/>
    <mergeCell ref="HC85:HP85"/>
    <mergeCell ref="PS85:QF85"/>
    <mergeCell ref="QG85:QT85"/>
    <mergeCell ref="QU85:RH85"/>
    <mergeCell ref="RI85:RV85"/>
    <mergeCell ref="RW85:SJ85"/>
    <mergeCell ref="SK85:SX85"/>
    <mergeCell ref="SY85:TL85"/>
    <mergeCell ref="TM85:TZ85"/>
    <mergeCell ref="UA85:UN85"/>
    <mergeCell ref="UO85:VB85"/>
    <mergeCell ref="VC85:VP85"/>
    <mergeCell ref="VQ85:WD85"/>
    <mergeCell ref="WE85:WR85"/>
    <mergeCell ref="WS85:XF85"/>
    <mergeCell ref="XG85:XT85"/>
    <mergeCell ref="XU85:YH85"/>
    <mergeCell ref="YI85:YV85"/>
    <mergeCell ref="YW85:ZJ85"/>
    <mergeCell ref="ZK85:ZX85"/>
    <mergeCell ref="ZY85:AAL85"/>
    <mergeCell ref="AAM85:AAZ85"/>
    <mergeCell ref="ABA85:ABN85"/>
    <mergeCell ref="ABO85:ACB85"/>
    <mergeCell ref="ACC85:ACP85"/>
    <mergeCell ref="ACQ85:ADD85"/>
    <mergeCell ref="ADE85:ADR85"/>
    <mergeCell ref="ADS85:AEF85"/>
    <mergeCell ref="AEG85:AET85"/>
    <mergeCell ref="AEU85:AFH85"/>
    <mergeCell ref="AFI85:AFV85"/>
    <mergeCell ref="AFW85:AGJ85"/>
    <mergeCell ref="AGK85:AGX85"/>
    <mergeCell ref="AGY85:AHL85"/>
    <mergeCell ref="AHM85:AHZ85"/>
    <mergeCell ref="AIA85:AIN85"/>
    <mergeCell ref="AIO85:AJB85"/>
    <mergeCell ref="AJC85:AJP85"/>
    <mergeCell ref="AJQ85:AKD85"/>
    <mergeCell ref="AKE85:AKR85"/>
    <mergeCell ref="AKS85:ALF85"/>
    <mergeCell ref="ALG85:ALT85"/>
    <mergeCell ref="ALU85:AMH85"/>
    <mergeCell ref="AMI85:AMV85"/>
    <mergeCell ref="AMW85:ANJ85"/>
    <mergeCell ref="ANK85:ANX85"/>
    <mergeCell ref="ANY85:AOL85"/>
    <mergeCell ref="AOM85:AOZ85"/>
    <mergeCell ref="APA85:APN85"/>
    <mergeCell ref="APO85:AQB85"/>
    <mergeCell ref="AQC85:AQP85"/>
    <mergeCell ref="AQQ85:ARD85"/>
    <mergeCell ref="ARE85:ARR85"/>
    <mergeCell ref="ARS85:ASF85"/>
    <mergeCell ref="ASG85:AST85"/>
    <mergeCell ref="ASU85:ATH85"/>
    <mergeCell ref="ATI85:ATV85"/>
    <mergeCell ref="ATW85:AUJ85"/>
    <mergeCell ref="AUK85:AUX85"/>
    <mergeCell ref="AUY85:AVL85"/>
    <mergeCell ref="AVM85:AVZ85"/>
    <mergeCell ref="AWA85:AWN85"/>
    <mergeCell ref="AWO85:AXB85"/>
    <mergeCell ref="AXC85:AXP85"/>
    <mergeCell ref="AXQ85:AYD85"/>
    <mergeCell ref="AYE85:AYR85"/>
    <mergeCell ref="AYS85:AZF85"/>
    <mergeCell ref="AZG85:AZT85"/>
    <mergeCell ref="AZU85:BAH85"/>
    <mergeCell ref="BAI85:BAV85"/>
    <mergeCell ref="BAW85:BBJ85"/>
    <mergeCell ref="BBK85:BBX85"/>
    <mergeCell ref="BBY85:BCL85"/>
    <mergeCell ref="BCM85:BCZ85"/>
    <mergeCell ref="BDA85:BDN85"/>
    <mergeCell ref="BDO85:BEB85"/>
    <mergeCell ref="BEC85:BEP85"/>
    <mergeCell ref="BEQ85:BFD85"/>
    <mergeCell ref="BFE85:BFR85"/>
    <mergeCell ref="BFS85:BGF85"/>
    <mergeCell ref="BGG85:BGT85"/>
    <mergeCell ref="BGU85:BHH85"/>
    <mergeCell ref="BHI85:BHV85"/>
    <mergeCell ref="BHW85:BIJ85"/>
    <mergeCell ref="BIK85:BIX85"/>
    <mergeCell ref="BIY85:BJL85"/>
    <mergeCell ref="BJM85:BJZ85"/>
    <mergeCell ref="BKA85:BKN85"/>
    <mergeCell ref="BKO85:BLB85"/>
    <mergeCell ref="BLC85:BLP85"/>
    <mergeCell ref="BLQ85:BMD85"/>
    <mergeCell ref="BME85:BMR85"/>
    <mergeCell ref="BMS85:BNF85"/>
    <mergeCell ref="BNG85:BNT85"/>
    <mergeCell ref="BNU85:BOH85"/>
    <mergeCell ref="BOI85:BOV85"/>
    <mergeCell ref="BOW85:BPJ85"/>
    <mergeCell ref="BPK85:BPX85"/>
    <mergeCell ref="BPY85:BQL85"/>
    <mergeCell ref="BQM85:BQZ85"/>
    <mergeCell ref="BRA85:BRN85"/>
    <mergeCell ref="BRO85:BSB85"/>
    <mergeCell ref="BSC85:BSP85"/>
    <mergeCell ref="BSQ85:BTD85"/>
    <mergeCell ref="BTE85:BTR85"/>
    <mergeCell ref="BTS85:BUF85"/>
    <mergeCell ref="BUG85:BUT85"/>
    <mergeCell ref="BUU85:BVH85"/>
    <mergeCell ref="BVI85:BVV85"/>
    <mergeCell ref="BVW85:BWJ85"/>
    <mergeCell ref="BWK85:BWX85"/>
    <mergeCell ref="BWY85:BXL85"/>
    <mergeCell ref="BXM85:BXZ85"/>
    <mergeCell ref="BYA85:BYN85"/>
    <mergeCell ref="BYO85:BZB85"/>
    <mergeCell ref="BZC85:BZP85"/>
    <mergeCell ref="BZQ85:CAD85"/>
    <mergeCell ref="CAE85:CAR85"/>
    <mergeCell ref="CAS85:CBF85"/>
    <mergeCell ref="CBG85:CBT85"/>
    <mergeCell ref="CBU85:CCH85"/>
    <mergeCell ref="CCI85:CCV85"/>
    <mergeCell ref="CCW85:CDJ85"/>
    <mergeCell ref="CDK85:CDX85"/>
    <mergeCell ref="CDY85:CEL85"/>
    <mergeCell ref="CEM85:CEZ85"/>
    <mergeCell ref="CFA85:CFN85"/>
    <mergeCell ref="CFO85:CGB85"/>
    <mergeCell ref="CGC85:CGP85"/>
    <mergeCell ref="CGQ85:CHD85"/>
    <mergeCell ref="CHE85:CHR85"/>
    <mergeCell ref="CHS85:CIF85"/>
    <mergeCell ref="CIG85:CIT85"/>
    <mergeCell ref="CIU85:CJH85"/>
    <mergeCell ref="CJI85:CJV85"/>
    <mergeCell ref="CJW85:CKJ85"/>
    <mergeCell ref="CKK85:CKX85"/>
    <mergeCell ref="CKY85:CLL85"/>
    <mergeCell ref="CLM85:CLZ85"/>
    <mergeCell ref="CMA85:CMN85"/>
    <mergeCell ref="CMO85:CNB85"/>
    <mergeCell ref="CNC85:CNP85"/>
    <mergeCell ref="CNQ85:COD85"/>
    <mergeCell ref="COE85:COR85"/>
    <mergeCell ref="COS85:CPF85"/>
    <mergeCell ref="CPG85:CPT85"/>
    <mergeCell ref="CPU85:CQH85"/>
    <mergeCell ref="CQI85:CQV85"/>
    <mergeCell ref="CQW85:CRJ85"/>
    <mergeCell ref="CRK85:CRX85"/>
    <mergeCell ref="CRY85:CSL85"/>
    <mergeCell ref="CSM85:CSZ85"/>
    <mergeCell ref="CTA85:CTN85"/>
    <mergeCell ref="CTO85:CUB85"/>
    <mergeCell ref="CUC85:CUP85"/>
    <mergeCell ref="CUQ85:CVD85"/>
    <mergeCell ref="CVE85:CVR85"/>
    <mergeCell ref="CVS85:CWF85"/>
    <mergeCell ref="CWG85:CWT85"/>
    <mergeCell ref="CWU85:CXH85"/>
    <mergeCell ref="CXI85:CXV85"/>
    <mergeCell ref="CXW85:CYJ85"/>
    <mergeCell ref="CYK85:CYX85"/>
    <mergeCell ref="CYY85:CZL85"/>
    <mergeCell ref="CZM85:CZZ85"/>
    <mergeCell ref="DAA85:DAN85"/>
    <mergeCell ref="DAO85:DBB85"/>
    <mergeCell ref="DBC85:DBP85"/>
    <mergeCell ref="DBQ85:DCD85"/>
    <mergeCell ref="DCE85:DCR85"/>
    <mergeCell ref="DCS85:DDF85"/>
    <mergeCell ref="DDG85:DDT85"/>
    <mergeCell ref="DDU85:DEH85"/>
    <mergeCell ref="DEI85:DEV85"/>
    <mergeCell ref="DEW85:DFJ85"/>
    <mergeCell ref="DFK85:DFX85"/>
    <mergeCell ref="DFY85:DGL85"/>
    <mergeCell ref="DGM85:DGZ85"/>
    <mergeCell ref="DHA85:DHN85"/>
    <mergeCell ref="DHO85:DIB85"/>
    <mergeCell ref="DIC85:DIP85"/>
    <mergeCell ref="DIQ85:DJD85"/>
    <mergeCell ref="DJE85:DJR85"/>
    <mergeCell ref="DJS85:DKF85"/>
    <mergeCell ref="DKG85:DKT85"/>
    <mergeCell ref="DKU85:DLH85"/>
    <mergeCell ref="DLI85:DLV85"/>
    <mergeCell ref="DLW85:DMJ85"/>
    <mergeCell ref="DMK85:DMX85"/>
    <mergeCell ref="DMY85:DNL85"/>
    <mergeCell ref="DNM85:DNZ85"/>
    <mergeCell ref="DOA85:DON85"/>
    <mergeCell ref="DOO85:DPB85"/>
    <mergeCell ref="DPC85:DPP85"/>
    <mergeCell ref="DPQ85:DQD85"/>
    <mergeCell ref="DQE85:DQR85"/>
    <mergeCell ref="DQS85:DRF85"/>
    <mergeCell ref="DRG85:DRT85"/>
    <mergeCell ref="DRU85:DSH85"/>
    <mergeCell ref="DSI85:DSV85"/>
    <mergeCell ref="DSW85:DTJ85"/>
    <mergeCell ref="DTK85:DTX85"/>
    <mergeCell ref="DTY85:DUL85"/>
    <mergeCell ref="DUM85:DUZ85"/>
    <mergeCell ref="DVA85:DVN85"/>
    <mergeCell ref="DVO85:DWB85"/>
    <mergeCell ref="DWC85:DWP85"/>
    <mergeCell ref="DWQ85:DXD85"/>
    <mergeCell ref="DXE85:DXR85"/>
    <mergeCell ref="DXS85:DYF85"/>
    <mergeCell ref="DYG85:DYT85"/>
    <mergeCell ref="DYU85:DZH85"/>
    <mergeCell ref="DZI85:DZV85"/>
    <mergeCell ref="DZW85:EAJ85"/>
    <mergeCell ref="EAK85:EAX85"/>
    <mergeCell ref="EAY85:EBL85"/>
    <mergeCell ref="EBM85:EBZ85"/>
    <mergeCell ref="ECA85:ECN85"/>
    <mergeCell ref="ECO85:EDB85"/>
    <mergeCell ref="EDC85:EDP85"/>
    <mergeCell ref="EDQ85:EED85"/>
    <mergeCell ref="EEE85:EER85"/>
    <mergeCell ref="EES85:EFF85"/>
    <mergeCell ref="EFG85:EFT85"/>
    <mergeCell ref="EFU85:EGH85"/>
    <mergeCell ref="EGI85:EGV85"/>
    <mergeCell ref="EGW85:EHJ85"/>
    <mergeCell ref="EHK85:EHX85"/>
    <mergeCell ref="EHY85:EIL85"/>
    <mergeCell ref="EIM85:EIZ85"/>
    <mergeCell ref="EJA85:EJN85"/>
    <mergeCell ref="EJO85:EKB85"/>
    <mergeCell ref="EKC85:EKP85"/>
    <mergeCell ref="EKQ85:ELD85"/>
    <mergeCell ref="ELE85:ELR85"/>
    <mergeCell ref="ELS85:EMF85"/>
    <mergeCell ref="EMG85:EMT85"/>
    <mergeCell ref="EMU85:ENH85"/>
    <mergeCell ref="ENI85:ENV85"/>
    <mergeCell ref="ENW85:EOJ85"/>
    <mergeCell ref="EOK85:EOX85"/>
    <mergeCell ref="EOY85:EPL85"/>
    <mergeCell ref="EPM85:EPZ85"/>
    <mergeCell ref="EQA85:EQN85"/>
    <mergeCell ref="EQO85:ERB85"/>
    <mergeCell ref="ERC85:ERP85"/>
    <mergeCell ref="ERQ85:ESD85"/>
    <mergeCell ref="ESE85:ESR85"/>
    <mergeCell ref="ESS85:ETF85"/>
    <mergeCell ref="ETG85:ETT85"/>
    <mergeCell ref="ETU85:EUH85"/>
    <mergeCell ref="EUI85:EUV85"/>
    <mergeCell ref="EUW85:EVJ85"/>
    <mergeCell ref="EVK85:EVX85"/>
    <mergeCell ref="EVY85:EWL85"/>
    <mergeCell ref="EWM85:EWZ85"/>
    <mergeCell ref="EXA85:EXN85"/>
    <mergeCell ref="EXO85:EYB85"/>
    <mergeCell ref="EYC85:EYP85"/>
    <mergeCell ref="EYQ85:EZD85"/>
    <mergeCell ref="EZE85:EZR85"/>
    <mergeCell ref="EZS85:FAF85"/>
    <mergeCell ref="FAG85:FAT85"/>
    <mergeCell ref="FAU85:FBH85"/>
    <mergeCell ref="FBI85:FBV85"/>
    <mergeCell ref="FBW85:FCJ85"/>
    <mergeCell ref="FCK85:FCX85"/>
    <mergeCell ref="FCY85:FDL85"/>
    <mergeCell ref="FDM85:FDZ85"/>
    <mergeCell ref="FEA85:FEN85"/>
    <mergeCell ref="FEO85:FFB85"/>
    <mergeCell ref="FFC85:FFP85"/>
    <mergeCell ref="FFQ85:FGD85"/>
    <mergeCell ref="FGE85:FGR85"/>
    <mergeCell ref="FGS85:FHF85"/>
    <mergeCell ref="FHG85:FHT85"/>
    <mergeCell ref="FHU85:FIH85"/>
    <mergeCell ref="FII85:FIV85"/>
    <mergeCell ref="FIW85:FJJ85"/>
    <mergeCell ref="FJK85:FJX85"/>
    <mergeCell ref="FJY85:FKL85"/>
    <mergeCell ref="FKM85:FKZ85"/>
    <mergeCell ref="FLA85:FLN85"/>
    <mergeCell ref="FLO85:FMB85"/>
    <mergeCell ref="FMC85:FMP85"/>
    <mergeCell ref="FMQ85:FND85"/>
    <mergeCell ref="FNE85:FNR85"/>
    <mergeCell ref="FNS85:FOF85"/>
    <mergeCell ref="FOG85:FOT85"/>
    <mergeCell ref="FOU85:FPH85"/>
    <mergeCell ref="FPI85:FPV85"/>
    <mergeCell ref="FPW85:FQJ85"/>
    <mergeCell ref="FQK85:FQX85"/>
    <mergeCell ref="FQY85:FRL85"/>
    <mergeCell ref="FRM85:FRZ85"/>
    <mergeCell ref="FSA85:FSN85"/>
    <mergeCell ref="FSO85:FTB85"/>
    <mergeCell ref="FTC85:FTP85"/>
    <mergeCell ref="FTQ85:FUD85"/>
    <mergeCell ref="FUE85:FUR85"/>
    <mergeCell ref="FUS85:FVF85"/>
    <mergeCell ref="FVG85:FVT85"/>
    <mergeCell ref="FVU85:FWH85"/>
    <mergeCell ref="FWI85:FWV85"/>
    <mergeCell ref="FWW85:FXJ85"/>
    <mergeCell ref="FXK85:FXX85"/>
    <mergeCell ref="FXY85:FYL85"/>
    <mergeCell ref="FYM85:FYZ85"/>
    <mergeCell ref="FZA85:FZN85"/>
    <mergeCell ref="FZO85:GAB85"/>
    <mergeCell ref="GAC85:GAP85"/>
    <mergeCell ref="GAQ85:GBD85"/>
    <mergeCell ref="GBE85:GBR85"/>
    <mergeCell ref="GBS85:GCF85"/>
    <mergeCell ref="GCG85:GCT85"/>
    <mergeCell ref="GCU85:GDH85"/>
    <mergeCell ref="GDI85:GDV85"/>
    <mergeCell ref="GDW85:GEJ85"/>
    <mergeCell ref="GEK85:GEX85"/>
    <mergeCell ref="GEY85:GFL85"/>
    <mergeCell ref="GFM85:GFZ85"/>
    <mergeCell ref="GGA85:GGN85"/>
    <mergeCell ref="GGO85:GHB85"/>
    <mergeCell ref="GHC85:GHP85"/>
    <mergeCell ref="GHQ85:GID85"/>
    <mergeCell ref="GIE85:GIR85"/>
    <mergeCell ref="GIS85:GJF85"/>
    <mergeCell ref="GJG85:GJT85"/>
    <mergeCell ref="GJU85:GKH85"/>
    <mergeCell ref="GKI85:GKV85"/>
    <mergeCell ref="GKW85:GLJ85"/>
    <mergeCell ref="GLK85:GLX85"/>
    <mergeCell ref="GLY85:GML85"/>
    <mergeCell ref="GMM85:GMZ85"/>
    <mergeCell ref="GNA85:GNN85"/>
    <mergeCell ref="GNO85:GOB85"/>
    <mergeCell ref="GOC85:GOP85"/>
    <mergeCell ref="GOQ85:GPD85"/>
    <mergeCell ref="GPE85:GPR85"/>
    <mergeCell ref="GPS85:GQF85"/>
    <mergeCell ref="GQG85:GQT85"/>
    <mergeCell ref="GQU85:GRH85"/>
    <mergeCell ref="GRI85:GRV85"/>
    <mergeCell ref="GRW85:GSJ85"/>
    <mergeCell ref="GSK85:GSX85"/>
    <mergeCell ref="GSY85:GTL85"/>
    <mergeCell ref="GTM85:GTZ85"/>
    <mergeCell ref="GUA85:GUN85"/>
    <mergeCell ref="GUO85:GVB85"/>
    <mergeCell ref="GVC85:GVP85"/>
    <mergeCell ref="GVQ85:GWD85"/>
    <mergeCell ref="GWE85:GWR85"/>
    <mergeCell ref="GWS85:GXF85"/>
    <mergeCell ref="GXG85:GXT85"/>
    <mergeCell ref="GXU85:GYH85"/>
    <mergeCell ref="GYI85:GYV85"/>
    <mergeCell ref="GYW85:GZJ85"/>
    <mergeCell ref="GZK85:GZX85"/>
    <mergeCell ref="GZY85:HAL85"/>
    <mergeCell ref="HAM85:HAZ85"/>
    <mergeCell ref="HBA85:HBN85"/>
    <mergeCell ref="HBO85:HCB85"/>
    <mergeCell ref="HCC85:HCP85"/>
    <mergeCell ref="HCQ85:HDD85"/>
    <mergeCell ref="HDE85:HDR85"/>
    <mergeCell ref="HDS85:HEF85"/>
    <mergeCell ref="HEG85:HET85"/>
    <mergeCell ref="HEU85:HFH85"/>
    <mergeCell ref="HFI85:HFV85"/>
    <mergeCell ref="HFW85:HGJ85"/>
    <mergeCell ref="HGK85:HGX85"/>
    <mergeCell ref="HGY85:HHL85"/>
    <mergeCell ref="HHM85:HHZ85"/>
    <mergeCell ref="HIA85:HIN85"/>
    <mergeCell ref="HIO85:HJB85"/>
    <mergeCell ref="HJC85:HJP85"/>
    <mergeCell ref="HJQ85:HKD85"/>
    <mergeCell ref="HKE85:HKR85"/>
    <mergeCell ref="HKS85:HLF85"/>
    <mergeCell ref="HLG85:HLT85"/>
    <mergeCell ref="HLU85:HMH85"/>
    <mergeCell ref="HMI85:HMV85"/>
    <mergeCell ref="HMW85:HNJ85"/>
    <mergeCell ref="HNK85:HNX85"/>
    <mergeCell ref="HNY85:HOL85"/>
    <mergeCell ref="HOM85:HOZ85"/>
    <mergeCell ref="HPA85:HPN85"/>
    <mergeCell ref="HPO85:HQB85"/>
    <mergeCell ref="HQC85:HQP85"/>
    <mergeCell ref="HQQ85:HRD85"/>
    <mergeCell ref="HRE85:HRR85"/>
    <mergeCell ref="HRS85:HSF85"/>
    <mergeCell ref="HSG85:HST85"/>
    <mergeCell ref="HSU85:HTH85"/>
    <mergeCell ref="HTI85:HTV85"/>
    <mergeCell ref="HTW85:HUJ85"/>
    <mergeCell ref="HUK85:HUX85"/>
    <mergeCell ref="HUY85:HVL85"/>
    <mergeCell ref="HVM85:HVZ85"/>
    <mergeCell ref="HWA85:HWN85"/>
    <mergeCell ref="HWO85:HXB85"/>
    <mergeCell ref="HXC85:HXP85"/>
    <mergeCell ref="HXQ85:HYD85"/>
    <mergeCell ref="HYE85:HYR85"/>
    <mergeCell ref="HYS85:HZF85"/>
    <mergeCell ref="HZG85:HZT85"/>
    <mergeCell ref="HZU85:IAH85"/>
    <mergeCell ref="IAI85:IAV85"/>
    <mergeCell ref="IAW85:IBJ85"/>
    <mergeCell ref="IBK85:IBX85"/>
    <mergeCell ref="IBY85:ICL85"/>
    <mergeCell ref="ICM85:ICZ85"/>
    <mergeCell ref="IDA85:IDN85"/>
    <mergeCell ref="IDO85:IEB85"/>
    <mergeCell ref="IEC85:IEP85"/>
    <mergeCell ref="IEQ85:IFD85"/>
    <mergeCell ref="IFE85:IFR85"/>
    <mergeCell ref="IFS85:IGF85"/>
    <mergeCell ref="IGG85:IGT85"/>
    <mergeCell ref="IGU85:IHH85"/>
    <mergeCell ref="IHI85:IHV85"/>
    <mergeCell ref="IHW85:IIJ85"/>
    <mergeCell ref="IIK85:IIX85"/>
    <mergeCell ref="IIY85:IJL85"/>
    <mergeCell ref="IJM85:IJZ85"/>
    <mergeCell ref="IKA85:IKN85"/>
    <mergeCell ref="IKO85:ILB85"/>
    <mergeCell ref="ILC85:ILP85"/>
    <mergeCell ref="ILQ85:IMD85"/>
    <mergeCell ref="IME85:IMR85"/>
    <mergeCell ref="IMS85:INF85"/>
    <mergeCell ref="ING85:INT85"/>
    <mergeCell ref="INU85:IOH85"/>
    <mergeCell ref="IOI85:IOV85"/>
    <mergeCell ref="IOW85:IPJ85"/>
    <mergeCell ref="IPK85:IPX85"/>
    <mergeCell ref="IPY85:IQL85"/>
    <mergeCell ref="IQM85:IQZ85"/>
    <mergeCell ref="IRA85:IRN85"/>
    <mergeCell ref="IRO85:ISB85"/>
    <mergeCell ref="ISC85:ISP85"/>
    <mergeCell ref="ISQ85:ITD85"/>
    <mergeCell ref="ITE85:ITR85"/>
    <mergeCell ref="ITS85:IUF85"/>
    <mergeCell ref="IUG85:IUT85"/>
    <mergeCell ref="IUU85:IVH85"/>
    <mergeCell ref="IVI85:IVV85"/>
    <mergeCell ref="IVW85:IWJ85"/>
    <mergeCell ref="IWK85:IWX85"/>
    <mergeCell ref="IWY85:IXL85"/>
    <mergeCell ref="IXM85:IXZ85"/>
    <mergeCell ref="IYA85:IYN85"/>
    <mergeCell ref="IYO85:IZB85"/>
    <mergeCell ref="IZC85:IZP85"/>
    <mergeCell ref="IZQ85:JAD85"/>
    <mergeCell ref="JAE85:JAR85"/>
    <mergeCell ref="JAS85:JBF85"/>
    <mergeCell ref="JBG85:JBT85"/>
    <mergeCell ref="JBU85:JCH85"/>
    <mergeCell ref="JCI85:JCV85"/>
    <mergeCell ref="JCW85:JDJ85"/>
    <mergeCell ref="JDK85:JDX85"/>
    <mergeCell ref="JDY85:JEL85"/>
    <mergeCell ref="JEM85:JEZ85"/>
    <mergeCell ref="JFA85:JFN85"/>
    <mergeCell ref="JFO85:JGB85"/>
    <mergeCell ref="JGC85:JGP85"/>
    <mergeCell ref="JGQ85:JHD85"/>
    <mergeCell ref="JHE85:JHR85"/>
    <mergeCell ref="JHS85:JIF85"/>
    <mergeCell ref="JIG85:JIT85"/>
    <mergeCell ref="JIU85:JJH85"/>
    <mergeCell ref="JJI85:JJV85"/>
    <mergeCell ref="JJW85:JKJ85"/>
    <mergeCell ref="JKK85:JKX85"/>
    <mergeCell ref="JKY85:JLL85"/>
    <mergeCell ref="JLM85:JLZ85"/>
    <mergeCell ref="JMA85:JMN85"/>
    <mergeCell ref="JMO85:JNB85"/>
    <mergeCell ref="JNC85:JNP85"/>
    <mergeCell ref="JNQ85:JOD85"/>
    <mergeCell ref="JOE85:JOR85"/>
    <mergeCell ref="JOS85:JPF85"/>
    <mergeCell ref="JPG85:JPT85"/>
    <mergeCell ref="JPU85:JQH85"/>
    <mergeCell ref="JQI85:JQV85"/>
    <mergeCell ref="JQW85:JRJ85"/>
    <mergeCell ref="JRK85:JRX85"/>
    <mergeCell ref="JRY85:JSL85"/>
    <mergeCell ref="JSM85:JSZ85"/>
    <mergeCell ref="JTA85:JTN85"/>
    <mergeCell ref="JTO85:JUB85"/>
    <mergeCell ref="JUC85:JUP85"/>
    <mergeCell ref="JUQ85:JVD85"/>
    <mergeCell ref="JVE85:JVR85"/>
    <mergeCell ref="JVS85:JWF85"/>
    <mergeCell ref="JWG85:JWT85"/>
    <mergeCell ref="JWU85:JXH85"/>
    <mergeCell ref="JXI85:JXV85"/>
    <mergeCell ref="JXW85:JYJ85"/>
    <mergeCell ref="JYK85:JYX85"/>
    <mergeCell ref="JYY85:JZL85"/>
    <mergeCell ref="JZM85:JZZ85"/>
    <mergeCell ref="KAA85:KAN85"/>
    <mergeCell ref="KAO85:KBB85"/>
    <mergeCell ref="KBC85:KBP85"/>
    <mergeCell ref="KBQ85:KCD85"/>
    <mergeCell ref="KCE85:KCR85"/>
    <mergeCell ref="KCS85:KDF85"/>
    <mergeCell ref="KDG85:KDT85"/>
    <mergeCell ref="KDU85:KEH85"/>
    <mergeCell ref="KEI85:KEV85"/>
    <mergeCell ref="KEW85:KFJ85"/>
    <mergeCell ref="KFK85:KFX85"/>
    <mergeCell ref="KFY85:KGL85"/>
    <mergeCell ref="KGM85:KGZ85"/>
    <mergeCell ref="KHA85:KHN85"/>
    <mergeCell ref="KHO85:KIB85"/>
    <mergeCell ref="KIC85:KIP85"/>
    <mergeCell ref="KIQ85:KJD85"/>
    <mergeCell ref="KJE85:KJR85"/>
    <mergeCell ref="KJS85:KKF85"/>
    <mergeCell ref="KKG85:KKT85"/>
    <mergeCell ref="KKU85:KLH85"/>
    <mergeCell ref="KLI85:KLV85"/>
    <mergeCell ref="KLW85:KMJ85"/>
    <mergeCell ref="KMK85:KMX85"/>
    <mergeCell ref="KMY85:KNL85"/>
    <mergeCell ref="KNM85:KNZ85"/>
    <mergeCell ref="KOA85:KON85"/>
    <mergeCell ref="KOO85:KPB85"/>
    <mergeCell ref="KPC85:KPP85"/>
    <mergeCell ref="KPQ85:KQD85"/>
    <mergeCell ref="KQE85:KQR85"/>
    <mergeCell ref="KQS85:KRF85"/>
    <mergeCell ref="KRG85:KRT85"/>
    <mergeCell ref="KRU85:KSH85"/>
    <mergeCell ref="KSI85:KSV85"/>
    <mergeCell ref="KSW85:KTJ85"/>
    <mergeCell ref="KTK85:KTX85"/>
    <mergeCell ref="KTY85:KUL85"/>
    <mergeCell ref="KUM85:KUZ85"/>
    <mergeCell ref="KVA85:KVN85"/>
    <mergeCell ref="KVO85:KWB85"/>
    <mergeCell ref="KWC85:KWP85"/>
    <mergeCell ref="KWQ85:KXD85"/>
    <mergeCell ref="KXE85:KXR85"/>
    <mergeCell ref="KXS85:KYF85"/>
    <mergeCell ref="KYG85:KYT85"/>
    <mergeCell ref="KYU85:KZH85"/>
    <mergeCell ref="KZI85:KZV85"/>
    <mergeCell ref="KZW85:LAJ85"/>
    <mergeCell ref="LAK85:LAX85"/>
    <mergeCell ref="LAY85:LBL85"/>
    <mergeCell ref="LBM85:LBZ85"/>
    <mergeCell ref="LCA85:LCN85"/>
    <mergeCell ref="LCO85:LDB85"/>
    <mergeCell ref="LDC85:LDP85"/>
    <mergeCell ref="LDQ85:LED85"/>
    <mergeCell ref="LEE85:LER85"/>
    <mergeCell ref="LES85:LFF85"/>
    <mergeCell ref="LFG85:LFT85"/>
    <mergeCell ref="LFU85:LGH85"/>
    <mergeCell ref="LGI85:LGV85"/>
    <mergeCell ref="LGW85:LHJ85"/>
    <mergeCell ref="LHK85:LHX85"/>
    <mergeCell ref="LHY85:LIL85"/>
    <mergeCell ref="LIM85:LIZ85"/>
    <mergeCell ref="LJA85:LJN85"/>
    <mergeCell ref="LJO85:LKB85"/>
    <mergeCell ref="LKC85:LKP85"/>
    <mergeCell ref="LKQ85:LLD85"/>
    <mergeCell ref="LLE85:LLR85"/>
    <mergeCell ref="LLS85:LMF85"/>
    <mergeCell ref="LMG85:LMT85"/>
    <mergeCell ref="LMU85:LNH85"/>
    <mergeCell ref="LNI85:LNV85"/>
    <mergeCell ref="LNW85:LOJ85"/>
    <mergeCell ref="LOK85:LOX85"/>
    <mergeCell ref="LOY85:LPL85"/>
    <mergeCell ref="LPM85:LPZ85"/>
    <mergeCell ref="LQA85:LQN85"/>
    <mergeCell ref="LQO85:LRB85"/>
    <mergeCell ref="LRC85:LRP85"/>
    <mergeCell ref="LRQ85:LSD85"/>
    <mergeCell ref="LSE85:LSR85"/>
    <mergeCell ref="LSS85:LTF85"/>
    <mergeCell ref="LTG85:LTT85"/>
    <mergeCell ref="LTU85:LUH85"/>
    <mergeCell ref="LUI85:LUV85"/>
    <mergeCell ref="LUW85:LVJ85"/>
    <mergeCell ref="LVK85:LVX85"/>
    <mergeCell ref="LVY85:LWL85"/>
    <mergeCell ref="LWM85:LWZ85"/>
    <mergeCell ref="LXA85:LXN85"/>
    <mergeCell ref="LXO85:LYB85"/>
    <mergeCell ref="LYC85:LYP85"/>
    <mergeCell ref="LYQ85:LZD85"/>
    <mergeCell ref="LZE85:LZR85"/>
    <mergeCell ref="LZS85:MAF85"/>
    <mergeCell ref="MAG85:MAT85"/>
    <mergeCell ref="MAU85:MBH85"/>
    <mergeCell ref="MBI85:MBV85"/>
    <mergeCell ref="MBW85:MCJ85"/>
    <mergeCell ref="MCK85:MCX85"/>
    <mergeCell ref="MCY85:MDL85"/>
    <mergeCell ref="MDM85:MDZ85"/>
    <mergeCell ref="MEA85:MEN85"/>
    <mergeCell ref="MEO85:MFB85"/>
    <mergeCell ref="MFC85:MFP85"/>
    <mergeCell ref="MFQ85:MGD85"/>
    <mergeCell ref="MGE85:MGR85"/>
    <mergeCell ref="MGS85:MHF85"/>
    <mergeCell ref="MHG85:MHT85"/>
    <mergeCell ref="MHU85:MIH85"/>
    <mergeCell ref="MII85:MIV85"/>
    <mergeCell ref="MIW85:MJJ85"/>
    <mergeCell ref="MJK85:MJX85"/>
    <mergeCell ref="MJY85:MKL85"/>
    <mergeCell ref="MKM85:MKZ85"/>
    <mergeCell ref="MLA85:MLN85"/>
    <mergeCell ref="MLO85:MMB85"/>
    <mergeCell ref="MMC85:MMP85"/>
    <mergeCell ref="MMQ85:MND85"/>
    <mergeCell ref="MNE85:MNR85"/>
    <mergeCell ref="MNS85:MOF85"/>
    <mergeCell ref="MOG85:MOT85"/>
    <mergeCell ref="MOU85:MPH85"/>
    <mergeCell ref="MPI85:MPV85"/>
    <mergeCell ref="MPW85:MQJ85"/>
    <mergeCell ref="MQK85:MQX85"/>
    <mergeCell ref="MQY85:MRL85"/>
    <mergeCell ref="MRM85:MRZ85"/>
    <mergeCell ref="MSA85:MSN85"/>
    <mergeCell ref="MSO85:MTB85"/>
    <mergeCell ref="MTC85:MTP85"/>
    <mergeCell ref="MTQ85:MUD85"/>
    <mergeCell ref="MUE85:MUR85"/>
    <mergeCell ref="MUS85:MVF85"/>
    <mergeCell ref="MVG85:MVT85"/>
    <mergeCell ref="MVU85:MWH85"/>
    <mergeCell ref="MWI85:MWV85"/>
    <mergeCell ref="MWW85:MXJ85"/>
    <mergeCell ref="MXK85:MXX85"/>
    <mergeCell ref="MXY85:MYL85"/>
    <mergeCell ref="MYM85:MYZ85"/>
    <mergeCell ref="MZA85:MZN85"/>
    <mergeCell ref="MZO85:NAB85"/>
    <mergeCell ref="NAC85:NAP85"/>
    <mergeCell ref="NAQ85:NBD85"/>
    <mergeCell ref="NBE85:NBR85"/>
    <mergeCell ref="NBS85:NCF85"/>
    <mergeCell ref="NCG85:NCT85"/>
    <mergeCell ref="NCU85:NDH85"/>
    <mergeCell ref="NDI85:NDV85"/>
    <mergeCell ref="NDW85:NEJ85"/>
    <mergeCell ref="NEK85:NEX85"/>
    <mergeCell ref="NEY85:NFL85"/>
    <mergeCell ref="NFM85:NFZ85"/>
    <mergeCell ref="NGA85:NGN85"/>
    <mergeCell ref="NGO85:NHB85"/>
    <mergeCell ref="NHC85:NHP85"/>
    <mergeCell ref="NHQ85:NID85"/>
    <mergeCell ref="NIE85:NIR85"/>
    <mergeCell ref="NIS85:NJF85"/>
    <mergeCell ref="NJG85:NJT85"/>
    <mergeCell ref="NJU85:NKH85"/>
    <mergeCell ref="NKI85:NKV85"/>
    <mergeCell ref="NKW85:NLJ85"/>
    <mergeCell ref="NLK85:NLX85"/>
    <mergeCell ref="NLY85:NML85"/>
    <mergeCell ref="NMM85:NMZ85"/>
    <mergeCell ref="NNA85:NNN85"/>
    <mergeCell ref="NNO85:NOB85"/>
    <mergeCell ref="NOC85:NOP85"/>
    <mergeCell ref="NOQ85:NPD85"/>
    <mergeCell ref="NPE85:NPR85"/>
    <mergeCell ref="NPS85:NQF85"/>
    <mergeCell ref="NQG85:NQT85"/>
    <mergeCell ref="NQU85:NRH85"/>
    <mergeCell ref="NRI85:NRV85"/>
    <mergeCell ref="NRW85:NSJ85"/>
    <mergeCell ref="NSK85:NSX85"/>
    <mergeCell ref="NSY85:NTL85"/>
    <mergeCell ref="NTM85:NTZ85"/>
    <mergeCell ref="NUA85:NUN85"/>
    <mergeCell ref="NUO85:NVB85"/>
    <mergeCell ref="NVC85:NVP85"/>
    <mergeCell ref="NVQ85:NWD85"/>
    <mergeCell ref="NWE85:NWR85"/>
    <mergeCell ref="NWS85:NXF85"/>
    <mergeCell ref="NXG85:NXT85"/>
    <mergeCell ref="NXU85:NYH85"/>
    <mergeCell ref="NYI85:NYV85"/>
    <mergeCell ref="NYW85:NZJ85"/>
    <mergeCell ref="NZK85:NZX85"/>
    <mergeCell ref="NZY85:OAL85"/>
    <mergeCell ref="OAM85:OAZ85"/>
    <mergeCell ref="OBA85:OBN85"/>
    <mergeCell ref="OBO85:OCB85"/>
    <mergeCell ref="OCC85:OCP85"/>
    <mergeCell ref="OCQ85:ODD85"/>
    <mergeCell ref="ODE85:ODR85"/>
    <mergeCell ref="ODS85:OEF85"/>
    <mergeCell ref="OEG85:OET85"/>
    <mergeCell ref="OEU85:OFH85"/>
    <mergeCell ref="OFI85:OFV85"/>
    <mergeCell ref="OFW85:OGJ85"/>
    <mergeCell ref="OGK85:OGX85"/>
    <mergeCell ref="OGY85:OHL85"/>
    <mergeCell ref="OHM85:OHZ85"/>
    <mergeCell ref="OIA85:OIN85"/>
    <mergeCell ref="OIO85:OJB85"/>
    <mergeCell ref="OJC85:OJP85"/>
    <mergeCell ref="OJQ85:OKD85"/>
    <mergeCell ref="OKE85:OKR85"/>
    <mergeCell ref="OKS85:OLF85"/>
    <mergeCell ref="OLG85:OLT85"/>
    <mergeCell ref="OLU85:OMH85"/>
    <mergeCell ref="OMI85:OMV85"/>
    <mergeCell ref="OMW85:ONJ85"/>
    <mergeCell ref="ONK85:ONX85"/>
    <mergeCell ref="ONY85:OOL85"/>
    <mergeCell ref="OOM85:OOZ85"/>
    <mergeCell ref="OPA85:OPN85"/>
    <mergeCell ref="OPO85:OQB85"/>
    <mergeCell ref="OQC85:OQP85"/>
    <mergeCell ref="OQQ85:ORD85"/>
    <mergeCell ref="ORE85:ORR85"/>
    <mergeCell ref="ORS85:OSF85"/>
    <mergeCell ref="OSG85:OST85"/>
    <mergeCell ref="OSU85:OTH85"/>
    <mergeCell ref="OTI85:OTV85"/>
    <mergeCell ref="OTW85:OUJ85"/>
    <mergeCell ref="OUK85:OUX85"/>
    <mergeCell ref="OUY85:OVL85"/>
    <mergeCell ref="OVM85:OVZ85"/>
    <mergeCell ref="OWA85:OWN85"/>
    <mergeCell ref="OWO85:OXB85"/>
    <mergeCell ref="OXC85:OXP85"/>
    <mergeCell ref="OXQ85:OYD85"/>
    <mergeCell ref="OYE85:OYR85"/>
    <mergeCell ref="OYS85:OZF85"/>
    <mergeCell ref="OZG85:OZT85"/>
    <mergeCell ref="OZU85:PAH85"/>
    <mergeCell ref="PAI85:PAV85"/>
    <mergeCell ref="PAW85:PBJ85"/>
    <mergeCell ref="PBK85:PBX85"/>
    <mergeCell ref="PBY85:PCL85"/>
    <mergeCell ref="PCM85:PCZ85"/>
    <mergeCell ref="PDA85:PDN85"/>
    <mergeCell ref="PDO85:PEB85"/>
    <mergeCell ref="PEC85:PEP85"/>
    <mergeCell ref="PEQ85:PFD85"/>
    <mergeCell ref="PFE85:PFR85"/>
    <mergeCell ref="PFS85:PGF85"/>
    <mergeCell ref="PGG85:PGT85"/>
    <mergeCell ref="PGU85:PHH85"/>
    <mergeCell ref="PHI85:PHV85"/>
    <mergeCell ref="PHW85:PIJ85"/>
    <mergeCell ref="PIK85:PIX85"/>
    <mergeCell ref="PIY85:PJL85"/>
    <mergeCell ref="PJM85:PJZ85"/>
    <mergeCell ref="PKA85:PKN85"/>
    <mergeCell ref="PKO85:PLB85"/>
    <mergeCell ref="PLC85:PLP85"/>
    <mergeCell ref="PLQ85:PMD85"/>
    <mergeCell ref="PME85:PMR85"/>
    <mergeCell ref="PMS85:PNF85"/>
    <mergeCell ref="PNG85:PNT85"/>
    <mergeCell ref="PNU85:POH85"/>
    <mergeCell ref="POI85:POV85"/>
    <mergeCell ref="POW85:PPJ85"/>
    <mergeCell ref="PPK85:PPX85"/>
    <mergeCell ref="PPY85:PQL85"/>
    <mergeCell ref="PQM85:PQZ85"/>
    <mergeCell ref="PRA85:PRN85"/>
    <mergeCell ref="PRO85:PSB85"/>
    <mergeCell ref="PSC85:PSP85"/>
    <mergeCell ref="PSQ85:PTD85"/>
    <mergeCell ref="PTE85:PTR85"/>
    <mergeCell ref="PTS85:PUF85"/>
    <mergeCell ref="PUG85:PUT85"/>
    <mergeCell ref="PUU85:PVH85"/>
    <mergeCell ref="PVI85:PVV85"/>
    <mergeCell ref="PVW85:PWJ85"/>
    <mergeCell ref="PWK85:PWX85"/>
    <mergeCell ref="PWY85:PXL85"/>
    <mergeCell ref="PXM85:PXZ85"/>
    <mergeCell ref="PYA85:PYN85"/>
    <mergeCell ref="PYO85:PZB85"/>
    <mergeCell ref="PZC85:PZP85"/>
    <mergeCell ref="PZQ85:QAD85"/>
    <mergeCell ref="QAE85:QAR85"/>
    <mergeCell ref="QAS85:QBF85"/>
    <mergeCell ref="QBG85:QBT85"/>
    <mergeCell ref="QBU85:QCH85"/>
    <mergeCell ref="QCI85:QCV85"/>
    <mergeCell ref="QCW85:QDJ85"/>
    <mergeCell ref="QDK85:QDX85"/>
    <mergeCell ref="QDY85:QEL85"/>
    <mergeCell ref="QEM85:QEZ85"/>
    <mergeCell ref="QFA85:QFN85"/>
    <mergeCell ref="QFO85:QGB85"/>
    <mergeCell ref="QGC85:QGP85"/>
    <mergeCell ref="QGQ85:QHD85"/>
    <mergeCell ref="QHE85:QHR85"/>
    <mergeCell ref="QHS85:QIF85"/>
    <mergeCell ref="QIG85:QIT85"/>
    <mergeCell ref="QIU85:QJH85"/>
    <mergeCell ref="QJI85:QJV85"/>
    <mergeCell ref="QJW85:QKJ85"/>
    <mergeCell ref="QKK85:QKX85"/>
    <mergeCell ref="QKY85:QLL85"/>
    <mergeCell ref="QLM85:QLZ85"/>
    <mergeCell ref="QMA85:QMN85"/>
    <mergeCell ref="QMO85:QNB85"/>
    <mergeCell ref="QNC85:QNP85"/>
    <mergeCell ref="QNQ85:QOD85"/>
    <mergeCell ref="QOE85:QOR85"/>
    <mergeCell ref="QOS85:QPF85"/>
    <mergeCell ref="QPG85:QPT85"/>
    <mergeCell ref="QPU85:QQH85"/>
    <mergeCell ref="QQI85:QQV85"/>
    <mergeCell ref="QQW85:QRJ85"/>
    <mergeCell ref="QRK85:QRX85"/>
    <mergeCell ref="QRY85:QSL85"/>
    <mergeCell ref="QSM85:QSZ85"/>
    <mergeCell ref="QTA85:QTN85"/>
    <mergeCell ref="QTO85:QUB85"/>
    <mergeCell ref="QUC85:QUP85"/>
    <mergeCell ref="QUQ85:QVD85"/>
    <mergeCell ref="QVE85:QVR85"/>
    <mergeCell ref="QVS85:QWF85"/>
    <mergeCell ref="QWG85:QWT85"/>
    <mergeCell ref="QWU85:QXH85"/>
    <mergeCell ref="QXI85:QXV85"/>
    <mergeCell ref="QXW85:QYJ85"/>
    <mergeCell ref="QYK85:QYX85"/>
    <mergeCell ref="QYY85:QZL85"/>
    <mergeCell ref="QZM85:QZZ85"/>
    <mergeCell ref="RAA85:RAN85"/>
    <mergeCell ref="RAO85:RBB85"/>
    <mergeCell ref="RBC85:RBP85"/>
    <mergeCell ref="RBQ85:RCD85"/>
    <mergeCell ref="RCE85:RCR85"/>
    <mergeCell ref="RCS85:RDF85"/>
    <mergeCell ref="RDG85:RDT85"/>
    <mergeCell ref="RDU85:REH85"/>
    <mergeCell ref="REI85:REV85"/>
    <mergeCell ref="REW85:RFJ85"/>
    <mergeCell ref="RFK85:RFX85"/>
    <mergeCell ref="RFY85:RGL85"/>
    <mergeCell ref="RGM85:RGZ85"/>
    <mergeCell ref="RHA85:RHN85"/>
    <mergeCell ref="RHO85:RIB85"/>
    <mergeCell ref="RIC85:RIP85"/>
    <mergeCell ref="RIQ85:RJD85"/>
    <mergeCell ref="RJE85:RJR85"/>
    <mergeCell ref="RJS85:RKF85"/>
    <mergeCell ref="RKG85:RKT85"/>
    <mergeCell ref="RKU85:RLH85"/>
    <mergeCell ref="RLI85:RLV85"/>
    <mergeCell ref="RLW85:RMJ85"/>
    <mergeCell ref="RMK85:RMX85"/>
    <mergeCell ref="RMY85:RNL85"/>
    <mergeCell ref="RNM85:RNZ85"/>
    <mergeCell ref="ROA85:RON85"/>
    <mergeCell ref="ROO85:RPB85"/>
    <mergeCell ref="RPC85:RPP85"/>
    <mergeCell ref="RPQ85:RQD85"/>
    <mergeCell ref="RQE85:RQR85"/>
    <mergeCell ref="RQS85:RRF85"/>
    <mergeCell ref="RRG85:RRT85"/>
    <mergeCell ref="RRU85:RSH85"/>
    <mergeCell ref="RSI85:RSV85"/>
    <mergeCell ref="RSW85:RTJ85"/>
    <mergeCell ref="RTK85:RTX85"/>
    <mergeCell ref="RTY85:RUL85"/>
    <mergeCell ref="RUM85:RUZ85"/>
    <mergeCell ref="RVA85:RVN85"/>
    <mergeCell ref="RVO85:RWB85"/>
    <mergeCell ref="RWC85:RWP85"/>
    <mergeCell ref="RWQ85:RXD85"/>
    <mergeCell ref="RXE85:RXR85"/>
    <mergeCell ref="RXS85:RYF85"/>
    <mergeCell ref="RYG85:RYT85"/>
    <mergeCell ref="RYU85:RZH85"/>
    <mergeCell ref="RZI85:RZV85"/>
    <mergeCell ref="RZW85:SAJ85"/>
    <mergeCell ref="SAK85:SAX85"/>
    <mergeCell ref="SAY85:SBL85"/>
    <mergeCell ref="SBM85:SBZ85"/>
    <mergeCell ref="SCA85:SCN85"/>
    <mergeCell ref="SCO85:SDB85"/>
    <mergeCell ref="SDC85:SDP85"/>
    <mergeCell ref="SDQ85:SED85"/>
    <mergeCell ref="SEE85:SER85"/>
    <mergeCell ref="SES85:SFF85"/>
    <mergeCell ref="SFG85:SFT85"/>
    <mergeCell ref="SFU85:SGH85"/>
    <mergeCell ref="SGI85:SGV85"/>
    <mergeCell ref="SGW85:SHJ85"/>
    <mergeCell ref="SHK85:SHX85"/>
    <mergeCell ref="SHY85:SIL85"/>
    <mergeCell ref="SIM85:SIZ85"/>
    <mergeCell ref="SJA85:SJN85"/>
    <mergeCell ref="SJO85:SKB85"/>
    <mergeCell ref="SKC85:SKP85"/>
    <mergeCell ref="SKQ85:SLD85"/>
    <mergeCell ref="SLE85:SLR85"/>
    <mergeCell ref="SLS85:SMF85"/>
    <mergeCell ref="SMG85:SMT85"/>
    <mergeCell ref="SMU85:SNH85"/>
    <mergeCell ref="SNI85:SNV85"/>
    <mergeCell ref="SNW85:SOJ85"/>
    <mergeCell ref="SOK85:SOX85"/>
    <mergeCell ref="SOY85:SPL85"/>
    <mergeCell ref="SPM85:SPZ85"/>
    <mergeCell ref="SQA85:SQN85"/>
    <mergeCell ref="SQO85:SRB85"/>
    <mergeCell ref="SRC85:SRP85"/>
    <mergeCell ref="SRQ85:SSD85"/>
    <mergeCell ref="SSE85:SSR85"/>
    <mergeCell ref="SSS85:STF85"/>
    <mergeCell ref="STG85:STT85"/>
    <mergeCell ref="STU85:SUH85"/>
    <mergeCell ref="SUI85:SUV85"/>
    <mergeCell ref="SUW85:SVJ85"/>
    <mergeCell ref="SVK85:SVX85"/>
    <mergeCell ref="SVY85:SWL85"/>
    <mergeCell ref="SWM85:SWZ85"/>
    <mergeCell ref="SXA85:SXN85"/>
    <mergeCell ref="SXO85:SYB85"/>
    <mergeCell ref="SYC85:SYP85"/>
    <mergeCell ref="SYQ85:SZD85"/>
    <mergeCell ref="SZE85:SZR85"/>
    <mergeCell ref="SZS85:TAF85"/>
    <mergeCell ref="TAG85:TAT85"/>
    <mergeCell ref="TAU85:TBH85"/>
    <mergeCell ref="TBI85:TBV85"/>
    <mergeCell ref="TBW85:TCJ85"/>
    <mergeCell ref="TCK85:TCX85"/>
    <mergeCell ref="TCY85:TDL85"/>
    <mergeCell ref="TDM85:TDZ85"/>
    <mergeCell ref="TEA85:TEN85"/>
    <mergeCell ref="TEO85:TFB85"/>
    <mergeCell ref="TFC85:TFP85"/>
    <mergeCell ref="TFQ85:TGD85"/>
    <mergeCell ref="TGE85:TGR85"/>
    <mergeCell ref="TGS85:THF85"/>
    <mergeCell ref="THG85:THT85"/>
    <mergeCell ref="THU85:TIH85"/>
    <mergeCell ref="TII85:TIV85"/>
    <mergeCell ref="TIW85:TJJ85"/>
    <mergeCell ref="TJK85:TJX85"/>
    <mergeCell ref="TJY85:TKL85"/>
    <mergeCell ref="TKM85:TKZ85"/>
    <mergeCell ref="TLA85:TLN85"/>
    <mergeCell ref="TLO85:TMB85"/>
    <mergeCell ref="TMC85:TMP85"/>
    <mergeCell ref="TMQ85:TND85"/>
    <mergeCell ref="TNE85:TNR85"/>
    <mergeCell ref="TNS85:TOF85"/>
    <mergeCell ref="TOG85:TOT85"/>
    <mergeCell ref="TOU85:TPH85"/>
    <mergeCell ref="TPI85:TPV85"/>
    <mergeCell ref="TPW85:TQJ85"/>
    <mergeCell ref="TQK85:TQX85"/>
    <mergeCell ref="TQY85:TRL85"/>
    <mergeCell ref="TRM85:TRZ85"/>
    <mergeCell ref="TSA85:TSN85"/>
    <mergeCell ref="TSO85:TTB85"/>
    <mergeCell ref="TTC85:TTP85"/>
    <mergeCell ref="TTQ85:TUD85"/>
    <mergeCell ref="TUE85:TUR85"/>
    <mergeCell ref="TUS85:TVF85"/>
    <mergeCell ref="TVG85:TVT85"/>
    <mergeCell ref="TVU85:TWH85"/>
    <mergeCell ref="TWI85:TWV85"/>
    <mergeCell ref="TWW85:TXJ85"/>
    <mergeCell ref="TXK85:TXX85"/>
    <mergeCell ref="TXY85:TYL85"/>
    <mergeCell ref="TYM85:TYZ85"/>
    <mergeCell ref="TZA85:TZN85"/>
    <mergeCell ref="TZO85:UAB85"/>
    <mergeCell ref="UAC85:UAP85"/>
    <mergeCell ref="UAQ85:UBD85"/>
    <mergeCell ref="UBE85:UBR85"/>
    <mergeCell ref="UBS85:UCF85"/>
    <mergeCell ref="UCG85:UCT85"/>
    <mergeCell ref="UCU85:UDH85"/>
    <mergeCell ref="UDI85:UDV85"/>
    <mergeCell ref="UDW85:UEJ85"/>
    <mergeCell ref="UEK85:UEX85"/>
    <mergeCell ref="UEY85:UFL85"/>
    <mergeCell ref="UFM85:UFZ85"/>
    <mergeCell ref="UGA85:UGN85"/>
    <mergeCell ref="UGO85:UHB85"/>
    <mergeCell ref="UHC85:UHP85"/>
    <mergeCell ref="UHQ85:UID85"/>
    <mergeCell ref="UIE85:UIR85"/>
    <mergeCell ref="UIS85:UJF85"/>
    <mergeCell ref="UJG85:UJT85"/>
    <mergeCell ref="UJU85:UKH85"/>
    <mergeCell ref="UKI85:UKV85"/>
    <mergeCell ref="UKW85:ULJ85"/>
    <mergeCell ref="ULK85:ULX85"/>
    <mergeCell ref="ULY85:UML85"/>
    <mergeCell ref="UMM85:UMZ85"/>
    <mergeCell ref="UNA85:UNN85"/>
    <mergeCell ref="UNO85:UOB85"/>
    <mergeCell ref="UOC85:UOP85"/>
    <mergeCell ref="UOQ85:UPD85"/>
    <mergeCell ref="UPE85:UPR85"/>
    <mergeCell ref="UPS85:UQF85"/>
    <mergeCell ref="UQG85:UQT85"/>
    <mergeCell ref="UQU85:URH85"/>
    <mergeCell ref="URI85:URV85"/>
    <mergeCell ref="URW85:USJ85"/>
    <mergeCell ref="USK85:USX85"/>
    <mergeCell ref="USY85:UTL85"/>
    <mergeCell ref="UTM85:UTZ85"/>
    <mergeCell ref="UUA85:UUN85"/>
    <mergeCell ref="UUO85:UVB85"/>
    <mergeCell ref="UVC85:UVP85"/>
    <mergeCell ref="UVQ85:UWD85"/>
    <mergeCell ref="UWE85:UWR85"/>
    <mergeCell ref="UWS85:UXF85"/>
    <mergeCell ref="UXG85:UXT85"/>
    <mergeCell ref="UXU85:UYH85"/>
    <mergeCell ref="UYI85:UYV85"/>
    <mergeCell ref="UYW85:UZJ85"/>
    <mergeCell ref="UZK85:UZX85"/>
    <mergeCell ref="UZY85:VAL85"/>
    <mergeCell ref="VAM85:VAZ85"/>
    <mergeCell ref="VBA85:VBN85"/>
    <mergeCell ref="VBO85:VCB85"/>
    <mergeCell ref="VCC85:VCP85"/>
    <mergeCell ref="VCQ85:VDD85"/>
    <mergeCell ref="VDE85:VDR85"/>
    <mergeCell ref="VDS85:VEF85"/>
    <mergeCell ref="VEG85:VET85"/>
    <mergeCell ref="VEU85:VFH85"/>
    <mergeCell ref="VFI85:VFV85"/>
    <mergeCell ref="VFW85:VGJ85"/>
    <mergeCell ref="VGK85:VGX85"/>
    <mergeCell ref="VGY85:VHL85"/>
    <mergeCell ref="VHM85:VHZ85"/>
    <mergeCell ref="VIA85:VIN85"/>
    <mergeCell ref="VIO85:VJB85"/>
    <mergeCell ref="VJC85:VJP85"/>
    <mergeCell ref="VJQ85:VKD85"/>
    <mergeCell ref="VKE85:VKR85"/>
    <mergeCell ref="VKS85:VLF85"/>
    <mergeCell ref="VLG85:VLT85"/>
    <mergeCell ref="VLU85:VMH85"/>
    <mergeCell ref="VMI85:VMV85"/>
    <mergeCell ref="VMW85:VNJ85"/>
    <mergeCell ref="VNK85:VNX85"/>
    <mergeCell ref="VNY85:VOL85"/>
    <mergeCell ref="VOM85:VOZ85"/>
    <mergeCell ref="VPA85:VPN85"/>
    <mergeCell ref="VPO85:VQB85"/>
    <mergeCell ref="VQC85:VQP85"/>
    <mergeCell ref="VQQ85:VRD85"/>
    <mergeCell ref="VRE85:VRR85"/>
    <mergeCell ref="VRS85:VSF85"/>
    <mergeCell ref="VSG85:VST85"/>
    <mergeCell ref="VSU85:VTH85"/>
    <mergeCell ref="VTI85:VTV85"/>
    <mergeCell ref="VTW85:VUJ85"/>
    <mergeCell ref="VUK85:VUX85"/>
    <mergeCell ref="VUY85:VVL85"/>
    <mergeCell ref="VVM85:VVZ85"/>
    <mergeCell ref="VWA85:VWN85"/>
    <mergeCell ref="VWO85:VXB85"/>
    <mergeCell ref="VXC85:VXP85"/>
    <mergeCell ref="VXQ85:VYD85"/>
    <mergeCell ref="VYE85:VYR85"/>
    <mergeCell ref="VYS85:VZF85"/>
    <mergeCell ref="VZG85:VZT85"/>
    <mergeCell ref="VZU85:WAH85"/>
    <mergeCell ref="WAI85:WAV85"/>
    <mergeCell ref="WAW85:WBJ85"/>
    <mergeCell ref="WBK85:WBX85"/>
    <mergeCell ref="WBY85:WCL85"/>
    <mergeCell ref="WCM85:WCZ85"/>
    <mergeCell ref="WDA85:WDN85"/>
    <mergeCell ref="WDO85:WEB85"/>
    <mergeCell ref="WEC85:WEP85"/>
    <mergeCell ref="WEQ85:WFD85"/>
    <mergeCell ref="WFE85:WFR85"/>
    <mergeCell ref="WFS85:WGF85"/>
    <mergeCell ref="WGG85:WGT85"/>
    <mergeCell ref="WGU85:WHH85"/>
    <mergeCell ref="WHI85:WHV85"/>
    <mergeCell ref="WHW85:WIJ85"/>
    <mergeCell ref="WIK85:WIX85"/>
    <mergeCell ref="WIY85:WJL85"/>
    <mergeCell ref="WJM85:WJZ85"/>
    <mergeCell ref="WKA85:WKN85"/>
    <mergeCell ref="WKO85:WLB85"/>
    <mergeCell ref="WLC85:WLP85"/>
    <mergeCell ref="WLQ85:WMD85"/>
    <mergeCell ref="WME85:WMR85"/>
    <mergeCell ref="WMS85:WNF85"/>
    <mergeCell ref="WNG85:WNT85"/>
    <mergeCell ref="WNU85:WOH85"/>
    <mergeCell ref="WOI85:WOV85"/>
    <mergeCell ref="WOW85:WPJ85"/>
    <mergeCell ref="WPK85:WPX85"/>
    <mergeCell ref="WPY85:WQL85"/>
    <mergeCell ref="WQM85:WQZ85"/>
    <mergeCell ref="WRA85:WRN85"/>
    <mergeCell ref="WRO85:WSB85"/>
    <mergeCell ref="WSC85:WSP85"/>
    <mergeCell ref="WSQ85:WTD85"/>
    <mergeCell ref="WTE85:WTR85"/>
    <mergeCell ref="WTS85:WUF85"/>
    <mergeCell ref="WUG85:WUT85"/>
    <mergeCell ref="WUU85:WVH85"/>
    <mergeCell ref="WVI85:WVV85"/>
    <mergeCell ref="WVW85:WWJ85"/>
    <mergeCell ref="WWK85:WWX85"/>
    <mergeCell ref="WWY85:WXL85"/>
    <mergeCell ref="WXM85:WXZ85"/>
    <mergeCell ref="WYA85:WYN85"/>
    <mergeCell ref="WYO85:WZB85"/>
    <mergeCell ref="WZC85:WZP85"/>
    <mergeCell ref="WZQ85:XAD85"/>
    <mergeCell ref="XAE85:XAR85"/>
    <mergeCell ref="XAS85:XBF85"/>
    <mergeCell ref="XBG85:XBT85"/>
    <mergeCell ref="XBU85:XCH85"/>
    <mergeCell ref="XCI85:XCV85"/>
    <mergeCell ref="XCW85:XDJ85"/>
    <mergeCell ref="XDK85:XDX85"/>
    <mergeCell ref="XDY85:XEL85"/>
    <mergeCell ref="XEM85:XEZ85"/>
    <mergeCell ref="XFA85:XFD85"/>
    <mergeCell ref="O102:AB102"/>
    <mergeCell ref="AC102:AP102"/>
    <mergeCell ref="AQ102:BD102"/>
    <mergeCell ref="BE102:BR102"/>
    <mergeCell ref="BS102:CF102"/>
    <mergeCell ref="CG102:CT102"/>
    <mergeCell ref="CU102:DH102"/>
    <mergeCell ref="DI102:DV102"/>
    <mergeCell ref="DW102:EJ102"/>
    <mergeCell ref="EK102:EX102"/>
    <mergeCell ref="EY102:FL102"/>
    <mergeCell ref="FM102:FZ102"/>
    <mergeCell ref="GA102:GN102"/>
    <mergeCell ref="GO102:HB102"/>
    <mergeCell ref="HC102:HP102"/>
    <mergeCell ref="HQ102:ID102"/>
    <mergeCell ref="IE102:IR102"/>
    <mergeCell ref="IS102:JF102"/>
    <mergeCell ref="JG102:JT102"/>
    <mergeCell ref="JU102:KH102"/>
    <mergeCell ref="KI102:KV102"/>
    <mergeCell ref="KW102:LJ102"/>
    <mergeCell ref="LK102:LX102"/>
    <mergeCell ref="LY102:ML102"/>
    <mergeCell ref="MM102:MZ102"/>
    <mergeCell ref="NA102:NN102"/>
    <mergeCell ref="NO102:OB102"/>
    <mergeCell ref="OC102:OP102"/>
    <mergeCell ref="OQ102:PD102"/>
    <mergeCell ref="PE102:PR102"/>
    <mergeCell ref="PS102:QF102"/>
    <mergeCell ref="QG102:QT102"/>
    <mergeCell ref="QU102:RH102"/>
    <mergeCell ref="RI102:RV102"/>
    <mergeCell ref="RW102:SJ102"/>
    <mergeCell ref="SK102:SX102"/>
    <mergeCell ref="SY102:TL102"/>
    <mergeCell ref="TM102:TZ102"/>
    <mergeCell ref="UA102:UN102"/>
    <mergeCell ref="UO102:VB102"/>
    <mergeCell ref="VC102:VP102"/>
    <mergeCell ref="VQ102:WD102"/>
    <mergeCell ref="WE102:WR102"/>
    <mergeCell ref="WS102:XF102"/>
    <mergeCell ref="XG102:XT102"/>
    <mergeCell ref="XU102:YH102"/>
    <mergeCell ref="YI102:YV102"/>
    <mergeCell ref="YW102:ZJ102"/>
    <mergeCell ref="ZK102:ZX102"/>
    <mergeCell ref="ZY102:AAL102"/>
    <mergeCell ref="AAM102:AAZ102"/>
    <mergeCell ref="ABA102:ABN102"/>
    <mergeCell ref="ABO102:ACB102"/>
    <mergeCell ref="ACC102:ACP102"/>
    <mergeCell ref="ACQ102:ADD102"/>
    <mergeCell ref="ADE102:ADR102"/>
    <mergeCell ref="ADS102:AEF102"/>
    <mergeCell ref="AEG102:AET102"/>
    <mergeCell ref="AEU102:AFH102"/>
    <mergeCell ref="AFI102:AFV102"/>
    <mergeCell ref="AFW102:AGJ102"/>
    <mergeCell ref="AGK102:AGX102"/>
    <mergeCell ref="AGY102:AHL102"/>
    <mergeCell ref="AHM102:AHZ102"/>
    <mergeCell ref="AIA102:AIN102"/>
    <mergeCell ref="AIO102:AJB102"/>
    <mergeCell ref="AJC102:AJP102"/>
    <mergeCell ref="AJQ102:AKD102"/>
    <mergeCell ref="AKE102:AKR102"/>
    <mergeCell ref="AKS102:ALF102"/>
    <mergeCell ref="ALG102:ALT102"/>
    <mergeCell ref="ALU102:AMH102"/>
    <mergeCell ref="AMI102:AMV102"/>
    <mergeCell ref="AMW102:ANJ102"/>
    <mergeCell ref="ANK102:ANX102"/>
    <mergeCell ref="ANY102:AOL102"/>
    <mergeCell ref="AOM102:AOZ102"/>
    <mergeCell ref="APA102:APN102"/>
    <mergeCell ref="APO102:AQB102"/>
    <mergeCell ref="AQC102:AQP102"/>
    <mergeCell ref="AQQ102:ARD102"/>
    <mergeCell ref="ARE102:ARR102"/>
    <mergeCell ref="ARS102:ASF102"/>
    <mergeCell ref="ASG102:AST102"/>
    <mergeCell ref="ASU102:ATH102"/>
    <mergeCell ref="ATI102:ATV102"/>
    <mergeCell ref="ATW102:AUJ102"/>
    <mergeCell ref="AUK102:AUX102"/>
    <mergeCell ref="AUY102:AVL102"/>
    <mergeCell ref="AVM102:AVZ102"/>
    <mergeCell ref="AWA102:AWN102"/>
    <mergeCell ref="AWO102:AXB102"/>
    <mergeCell ref="AXC102:AXP102"/>
    <mergeCell ref="AXQ102:AYD102"/>
    <mergeCell ref="AYE102:AYR102"/>
    <mergeCell ref="AYS102:AZF102"/>
    <mergeCell ref="AZG102:AZT102"/>
    <mergeCell ref="AZU102:BAH102"/>
    <mergeCell ref="BAI102:BAV102"/>
    <mergeCell ref="BAW102:BBJ102"/>
    <mergeCell ref="BBK102:BBX102"/>
    <mergeCell ref="BBY102:BCL102"/>
    <mergeCell ref="BCM102:BCZ102"/>
    <mergeCell ref="BDA102:BDN102"/>
    <mergeCell ref="BDO102:BEB102"/>
    <mergeCell ref="BEC102:BEP102"/>
    <mergeCell ref="BEQ102:BFD102"/>
    <mergeCell ref="BFE102:BFR102"/>
    <mergeCell ref="BFS102:BGF102"/>
    <mergeCell ref="BGG102:BGT102"/>
    <mergeCell ref="BGU102:BHH102"/>
    <mergeCell ref="BHI102:BHV102"/>
    <mergeCell ref="BHW102:BIJ102"/>
    <mergeCell ref="BIK102:BIX102"/>
    <mergeCell ref="BIY102:BJL102"/>
    <mergeCell ref="BJM102:BJZ102"/>
    <mergeCell ref="BKA102:BKN102"/>
    <mergeCell ref="BKO102:BLB102"/>
    <mergeCell ref="BLC102:BLP102"/>
    <mergeCell ref="BLQ102:BMD102"/>
    <mergeCell ref="BME102:BMR102"/>
    <mergeCell ref="BMS102:BNF102"/>
    <mergeCell ref="BNG102:BNT102"/>
    <mergeCell ref="BNU102:BOH102"/>
    <mergeCell ref="BOI102:BOV102"/>
    <mergeCell ref="BOW102:BPJ102"/>
    <mergeCell ref="BPK102:BPX102"/>
    <mergeCell ref="BPY102:BQL102"/>
    <mergeCell ref="BQM102:BQZ102"/>
    <mergeCell ref="BRA102:BRN102"/>
    <mergeCell ref="BRO102:BSB102"/>
    <mergeCell ref="BSC102:BSP102"/>
    <mergeCell ref="BSQ102:BTD102"/>
    <mergeCell ref="BTE102:BTR102"/>
    <mergeCell ref="BTS102:BUF102"/>
    <mergeCell ref="BUG102:BUT102"/>
    <mergeCell ref="BUU102:BVH102"/>
    <mergeCell ref="BVI102:BVV102"/>
    <mergeCell ref="BVW102:BWJ102"/>
    <mergeCell ref="BWK102:BWX102"/>
    <mergeCell ref="BWY102:BXL102"/>
    <mergeCell ref="BXM102:BXZ102"/>
    <mergeCell ref="BYA102:BYN102"/>
    <mergeCell ref="BYO102:BZB102"/>
    <mergeCell ref="BZC102:BZP102"/>
    <mergeCell ref="BZQ102:CAD102"/>
    <mergeCell ref="CAE102:CAR102"/>
    <mergeCell ref="CAS102:CBF102"/>
    <mergeCell ref="CBG102:CBT102"/>
    <mergeCell ref="CBU102:CCH102"/>
    <mergeCell ref="CCI102:CCV102"/>
    <mergeCell ref="CCW102:CDJ102"/>
    <mergeCell ref="CDK102:CDX102"/>
    <mergeCell ref="CDY102:CEL102"/>
    <mergeCell ref="CEM102:CEZ102"/>
    <mergeCell ref="CFA102:CFN102"/>
    <mergeCell ref="CFO102:CGB102"/>
    <mergeCell ref="CGC102:CGP102"/>
    <mergeCell ref="CGQ102:CHD102"/>
    <mergeCell ref="CHE102:CHR102"/>
    <mergeCell ref="CHS102:CIF102"/>
    <mergeCell ref="CIG102:CIT102"/>
    <mergeCell ref="CIU102:CJH102"/>
    <mergeCell ref="CJI102:CJV102"/>
    <mergeCell ref="CJW102:CKJ102"/>
    <mergeCell ref="CKK102:CKX102"/>
    <mergeCell ref="CKY102:CLL102"/>
    <mergeCell ref="CLM102:CLZ102"/>
    <mergeCell ref="CMA102:CMN102"/>
    <mergeCell ref="CMO102:CNB102"/>
    <mergeCell ref="CNC102:CNP102"/>
    <mergeCell ref="CNQ102:COD102"/>
    <mergeCell ref="COE102:COR102"/>
    <mergeCell ref="COS102:CPF102"/>
    <mergeCell ref="CPG102:CPT102"/>
    <mergeCell ref="CPU102:CQH102"/>
    <mergeCell ref="CQI102:CQV102"/>
    <mergeCell ref="CQW102:CRJ102"/>
    <mergeCell ref="CRK102:CRX102"/>
    <mergeCell ref="CRY102:CSL102"/>
    <mergeCell ref="CSM102:CSZ102"/>
    <mergeCell ref="CTA102:CTN102"/>
    <mergeCell ref="CTO102:CUB102"/>
    <mergeCell ref="CUC102:CUP102"/>
    <mergeCell ref="CUQ102:CVD102"/>
    <mergeCell ref="CVE102:CVR102"/>
    <mergeCell ref="CVS102:CWF102"/>
    <mergeCell ref="CWG102:CWT102"/>
    <mergeCell ref="CWU102:CXH102"/>
    <mergeCell ref="CXI102:CXV102"/>
    <mergeCell ref="CXW102:CYJ102"/>
    <mergeCell ref="CYK102:CYX102"/>
    <mergeCell ref="CYY102:CZL102"/>
    <mergeCell ref="CZM102:CZZ102"/>
    <mergeCell ref="DAA102:DAN102"/>
    <mergeCell ref="DAO102:DBB102"/>
    <mergeCell ref="DBC102:DBP102"/>
    <mergeCell ref="DBQ102:DCD102"/>
    <mergeCell ref="DCE102:DCR102"/>
    <mergeCell ref="DCS102:DDF102"/>
    <mergeCell ref="DDG102:DDT102"/>
    <mergeCell ref="DDU102:DEH102"/>
    <mergeCell ref="DEI102:DEV102"/>
    <mergeCell ref="DEW102:DFJ102"/>
    <mergeCell ref="DFK102:DFX102"/>
    <mergeCell ref="DFY102:DGL102"/>
    <mergeCell ref="DGM102:DGZ102"/>
    <mergeCell ref="DHA102:DHN102"/>
    <mergeCell ref="DHO102:DIB102"/>
    <mergeCell ref="DIC102:DIP102"/>
    <mergeCell ref="DIQ102:DJD102"/>
    <mergeCell ref="DJE102:DJR102"/>
    <mergeCell ref="DJS102:DKF102"/>
    <mergeCell ref="DKG102:DKT102"/>
    <mergeCell ref="DKU102:DLH102"/>
    <mergeCell ref="DLI102:DLV102"/>
    <mergeCell ref="DLW102:DMJ102"/>
    <mergeCell ref="DMK102:DMX102"/>
    <mergeCell ref="DMY102:DNL102"/>
    <mergeCell ref="DNM102:DNZ102"/>
    <mergeCell ref="DOA102:DON102"/>
    <mergeCell ref="DOO102:DPB102"/>
    <mergeCell ref="DPC102:DPP102"/>
    <mergeCell ref="DPQ102:DQD102"/>
    <mergeCell ref="DQE102:DQR102"/>
    <mergeCell ref="DQS102:DRF102"/>
    <mergeCell ref="DRG102:DRT102"/>
    <mergeCell ref="DRU102:DSH102"/>
    <mergeCell ref="DSI102:DSV102"/>
    <mergeCell ref="DSW102:DTJ102"/>
    <mergeCell ref="DTK102:DTX102"/>
    <mergeCell ref="DTY102:DUL102"/>
    <mergeCell ref="DUM102:DUZ102"/>
    <mergeCell ref="DVA102:DVN102"/>
    <mergeCell ref="DVO102:DWB102"/>
    <mergeCell ref="DWC102:DWP102"/>
    <mergeCell ref="DWQ102:DXD102"/>
    <mergeCell ref="DXE102:DXR102"/>
    <mergeCell ref="DXS102:DYF102"/>
    <mergeCell ref="DYG102:DYT102"/>
    <mergeCell ref="DYU102:DZH102"/>
    <mergeCell ref="DZI102:DZV102"/>
    <mergeCell ref="DZW102:EAJ102"/>
    <mergeCell ref="EAK102:EAX102"/>
    <mergeCell ref="EAY102:EBL102"/>
    <mergeCell ref="EBM102:EBZ102"/>
    <mergeCell ref="ECA102:ECN102"/>
    <mergeCell ref="ECO102:EDB102"/>
    <mergeCell ref="EDC102:EDP102"/>
    <mergeCell ref="EDQ102:EED102"/>
    <mergeCell ref="EEE102:EER102"/>
    <mergeCell ref="EES102:EFF102"/>
    <mergeCell ref="EFG102:EFT102"/>
    <mergeCell ref="EFU102:EGH102"/>
    <mergeCell ref="EGI102:EGV102"/>
    <mergeCell ref="EGW102:EHJ102"/>
    <mergeCell ref="EHK102:EHX102"/>
    <mergeCell ref="EHY102:EIL102"/>
    <mergeCell ref="EIM102:EIZ102"/>
    <mergeCell ref="EJA102:EJN102"/>
    <mergeCell ref="EJO102:EKB102"/>
    <mergeCell ref="EKC102:EKP102"/>
    <mergeCell ref="EKQ102:ELD102"/>
    <mergeCell ref="ELE102:ELR102"/>
    <mergeCell ref="ELS102:EMF102"/>
    <mergeCell ref="EMG102:EMT102"/>
    <mergeCell ref="EMU102:ENH102"/>
    <mergeCell ref="ENI102:ENV102"/>
    <mergeCell ref="ENW102:EOJ102"/>
    <mergeCell ref="EOK102:EOX102"/>
    <mergeCell ref="EOY102:EPL102"/>
    <mergeCell ref="EPM102:EPZ102"/>
    <mergeCell ref="EQA102:EQN102"/>
    <mergeCell ref="EQO102:ERB102"/>
    <mergeCell ref="ERC102:ERP102"/>
    <mergeCell ref="ERQ102:ESD102"/>
    <mergeCell ref="ESE102:ESR102"/>
    <mergeCell ref="ESS102:ETF102"/>
    <mergeCell ref="ETG102:ETT102"/>
    <mergeCell ref="ETU102:EUH102"/>
    <mergeCell ref="EUI102:EUV102"/>
    <mergeCell ref="EUW102:EVJ102"/>
    <mergeCell ref="EVK102:EVX102"/>
    <mergeCell ref="EVY102:EWL102"/>
    <mergeCell ref="EWM102:EWZ102"/>
    <mergeCell ref="EXA102:EXN102"/>
    <mergeCell ref="EXO102:EYB102"/>
    <mergeCell ref="EYC102:EYP102"/>
    <mergeCell ref="EYQ102:EZD102"/>
    <mergeCell ref="EZE102:EZR102"/>
    <mergeCell ref="EZS102:FAF102"/>
    <mergeCell ref="FAG102:FAT102"/>
    <mergeCell ref="FAU102:FBH102"/>
    <mergeCell ref="FBI102:FBV102"/>
    <mergeCell ref="FBW102:FCJ102"/>
    <mergeCell ref="FCK102:FCX102"/>
    <mergeCell ref="FCY102:FDL102"/>
    <mergeCell ref="FDM102:FDZ102"/>
    <mergeCell ref="FEA102:FEN102"/>
    <mergeCell ref="FEO102:FFB102"/>
    <mergeCell ref="FFC102:FFP102"/>
    <mergeCell ref="FFQ102:FGD102"/>
    <mergeCell ref="FGE102:FGR102"/>
    <mergeCell ref="FGS102:FHF102"/>
    <mergeCell ref="FHG102:FHT102"/>
    <mergeCell ref="FHU102:FIH102"/>
    <mergeCell ref="FII102:FIV102"/>
    <mergeCell ref="FIW102:FJJ102"/>
    <mergeCell ref="FJK102:FJX102"/>
    <mergeCell ref="FJY102:FKL102"/>
    <mergeCell ref="FKM102:FKZ102"/>
    <mergeCell ref="FLA102:FLN102"/>
    <mergeCell ref="FLO102:FMB102"/>
    <mergeCell ref="FMC102:FMP102"/>
    <mergeCell ref="FMQ102:FND102"/>
    <mergeCell ref="FNE102:FNR102"/>
    <mergeCell ref="FNS102:FOF102"/>
    <mergeCell ref="FOG102:FOT102"/>
    <mergeCell ref="FOU102:FPH102"/>
    <mergeCell ref="FPI102:FPV102"/>
    <mergeCell ref="FPW102:FQJ102"/>
    <mergeCell ref="FQK102:FQX102"/>
    <mergeCell ref="FQY102:FRL102"/>
    <mergeCell ref="FRM102:FRZ102"/>
    <mergeCell ref="FSA102:FSN102"/>
    <mergeCell ref="FSO102:FTB102"/>
    <mergeCell ref="FTC102:FTP102"/>
    <mergeCell ref="FTQ102:FUD102"/>
    <mergeCell ref="FUE102:FUR102"/>
    <mergeCell ref="FUS102:FVF102"/>
    <mergeCell ref="FVG102:FVT102"/>
    <mergeCell ref="FVU102:FWH102"/>
    <mergeCell ref="FWI102:FWV102"/>
    <mergeCell ref="FWW102:FXJ102"/>
    <mergeCell ref="FXK102:FXX102"/>
    <mergeCell ref="FXY102:FYL102"/>
    <mergeCell ref="FYM102:FYZ102"/>
    <mergeCell ref="FZA102:FZN102"/>
    <mergeCell ref="FZO102:GAB102"/>
    <mergeCell ref="GAC102:GAP102"/>
    <mergeCell ref="GAQ102:GBD102"/>
    <mergeCell ref="GBE102:GBR102"/>
    <mergeCell ref="GBS102:GCF102"/>
    <mergeCell ref="GCG102:GCT102"/>
    <mergeCell ref="GCU102:GDH102"/>
    <mergeCell ref="GDI102:GDV102"/>
    <mergeCell ref="GDW102:GEJ102"/>
    <mergeCell ref="GEK102:GEX102"/>
    <mergeCell ref="GEY102:GFL102"/>
    <mergeCell ref="GFM102:GFZ102"/>
    <mergeCell ref="GGA102:GGN102"/>
    <mergeCell ref="GGO102:GHB102"/>
    <mergeCell ref="GHC102:GHP102"/>
    <mergeCell ref="GHQ102:GID102"/>
    <mergeCell ref="GIE102:GIR102"/>
    <mergeCell ref="GIS102:GJF102"/>
    <mergeCell ref="GJG102:GJT102"/>
    <mergeCell ref="GJU102:GKH102"/>
    <mergeCell ref="GKI102:GKV102"/>
    <mergeCell ref="GKW102:GLJ102"/>
    <mergeCell ref="GLK102:GLX102"/>
    <mergeCell ref="GLY102:GML102"/>
    <mergeCell ref="GMM102:GMZ102"/>
    <mergeCell ref="GNA102:GNN102"/>
    <mergeCell ref="GNO102:GOB102"/>
    <mergeCell ref="GOC102:GOP102"/>
    <mergeCell ref="GOQ102:GPD102"/>
    <mergeCell ref="GPE102:GPR102"/>
    <mergeCell ref="GPS102:GQF102"/>
    <mergeCell ref="GQG102:GQT102"/>
    <mergeCell ref="GQU102:GRH102"/>
    <mergeCell ref="GRI102:GRV102"/>
    <mergeCell ref="GRW102:GSJ102"/>
    <mergeCell ref="GSK102:GSX102"/>
    <mergeCell ref="GSY102:GTL102"/>
    <mergeCell ref="GTM102:GTZ102"/>
    <mergeCell ref="GUA102:GUN102"/>
    <mergeCell ref="GUO102:GVB102"/>
    <mergeCell ref="GVC102:GVP102"/>
    <mergeCell ref="GVQ102:GWD102"/>
    <mergeCell ref="GWE102:GWR102"/>
    <mergeCell ref="GWS102:GXF102"/>
    <mergeCell ref="GXG102:GXT102"/>
    <mergeCell ref="GXU102:GYH102"/>
    <mergeCell ref="GYI102:GYV102"/>
    <mergeCell ref="GYW102:GZJ102"/>
    <mergeCell ref="GZK102:GZX102"/>
    <mergeCell ref="GZY102:HAL102"/>
    <mergeCell ref="HAM102:HAZ102"/>
    <mergeCell ref="HBA102:HBN102"/>
    <mergeCell ref="HBO102:HCB102"/>
    <mergeCell ref="HCC102:HCP102"/>
    <mergeCell ref="HCQ102:HDD102"/>
    <mergeCell ref="HDE102:HDR102"/>
    <mergeCell ref="HDS102:HEF102"/>
    <mergeCell ref="HEG102:HET102"/>
    <mergeCell ref="HEU102:HFH102"/>
    <mergeCell ref="HFI102:HFV102"/>
    <mergeCell ref="HFW102:HGJ102"/>
    <mergeCell ref="HGK102:HGX102"/>
    <mergeCell ref="HGY102:HHL102"/>
    <mergeCell ref="HHM102:HHZ102"/>
    <mergeCell ref="HIA102:HIN102"/>
    <mergeCell ref="HIO102:HJB102"/>
    <mergeCell ref="HJC102:HJP102"/>
    <mergeCell ref="HJQ102:HKD102"/>
    <mergeCell ref="HKE102:HKR102"/>
    <mergeCell ref="HKS102:HLF102"/>
    <mergeCell ref="HLG102:HLT102"/>
    <mergeCell ref="HLU102:HMH102"/>
    <mergeCell ref="HMI102:HMV102"/>
    <mergeCell ref="HMW102:HNJ102"/>
    <mergeCell ref="HNK102:HNX102"/>
    <mergeCell ref="HNY102:HOL102"/>
    <mergeCell ref="HOM102:HOZ102"/>
    <mergeCell ref="HPA102:HPN102"/>
    <mergeCell ref="HPO102:HQB102"/>
    <mergeCell ref="HQC102:HQP102"/>
    <mergeCell ref="HQQ102:HRD102"/>
    <mergeCell ref="HRE102:HRR102"/>
    <mergeCell ref="HRS102:HSF102"/>
    <mergeCell ref="HSG102:HST102"/>
    <mergeCell ref="HSU102:HTH102"/>
    <mergeCell ref="HTI102:HTV102"/>
    <mergeCell ref="HTW102:HUJ102"/>
    <mergeCell ref="HUK102:HUX102"/>
    <mergeCell ref="HUY102:HVL102"/>
    <mergeCell ref="HVM102:HVZ102"/>
    <mergeCell ref="HWA102:HWN102"/>
    <mergeCell ref="HWO102:HXB102"/>
    <mergeCell ref="HXC102:HXP102"/>
    <mergeCell ref="HXQ102:HYD102"/>
    <mergeCell ref="HYE102:HYR102"/>
    <mergeCell ref="HYS102:HZF102"/>
    <mergeCell ref="HZG102:HZT102"/>
    <mergeCell ref="HZU102:IAH102"/>
    <mergeCell ref="IAI102:IAV102"/>
    <mergeCell ref="IAW102:IBJ102"/>
    <mergeCell ref="IBK102:IBX102"/>
    <mergeCell ref="IBY102:ICL102"/>
    <mergeCell ref="ICM102:ICZ102"/>
    <mergeCell ref="IDA102:IDN102"/>
    <mergeCell ref="IDO102:IEB102"/>
    <mergeCell ref="IEC102:IEP102"/>
    <mergeCell ref="IEQ102:IFD102"/>
    <mergeCell ref="IFE102:IFR102"/>
    <mergeCell ref="IFS102:IGF102"/>
    <mergeCell ref="IGG102:IGT102"/>
    <mergeCell ref="IGU102:IHH102"/>
    <mergeCell ref="IHI102:IHV102"/>
    <mergeCell ref="IHW102:IIJ102"/>
    <mergeCell ref="IIK102:IIX102"/>
    <mergeCell ref="IIY102:IJL102"/>
    <mergeCell ref="IJM102:IJZ102"/>
    <mergeCell ref="IKA102:IKN102"/>
    <mergeCell ref="IKO102:ILB102"/>
    <mergeCell ref="ILC102:ILP102"/>
    <mergeCell ref="ILQ102:IMD102"/>
    <mergeCell ref="IME102:IMR102"/>
    <mergeCell ref="IMS102:INF102"/>
    <mergeCell ref="ING102:INT102"/>
    <mergeCell ref="INU102:IOH102"/>
    <mergeCell ref="IOI102:IOV102"/>
    <mergeCell ref="IOW102:IPJ102"/>
    <mergeCell ref="IPK102:IPX102"/>
    <mergeCell ref="IPY102:IQL102"/>
    <mergeCell ref="IQM102:IQZ102"/>
    <mergeCell ref="IRA102:IRN102"/>
    <mergeCell ref="IRO102:ISB102"/>
    <mergeCell ref="ISC102:ISP102"/>
    <mergeCell ref="ISQ102:ITD102"/>
    <mergeCell ref="ITE102:ITR102"/>
    <mergeCell ref="ITS102:IUF102"/>
    <mergeCell ref="IUG102:IUT102"/>
    <mergeCell ref="IUU102:IVH102"/>
    <mergeCell ref="IVI102:IVV102"/>
    <mergeCell ref="IVW102:IWJ102"/>
    <mergeCell ref="IWK102:IWX102"/>
    <mergeCell ref="IWY102:IXL102"/>
    <mergeCell ref="IXM102:IXZ102"/>
    <mergeCell ref="IYA102:IYN102"/>
    <mergeCell ref="IYO102:IZB102"/>
    <mergeCell ref="IZC102:IZP102"/>
    <mergeCell ref="IZQ102:JAD102"/>
    <mergeCell ref="JAE102:JAR102"/>
    <mergeCell ref="JAS102:JBF102"/>
    <mergeCell ref="JBG102:JBT102"/>
    <mergeCell ref="JBU102:JCH102"/>
    <mergeCell ref="JCI102:JCV102"/>
    <mergeCell ref="JCW102:JDJ102"/>
    <mergeCell ref="JDK102:JDX102"/>
    <mergeCell ref="JDY102:JEL102"/>
    <mergeCell ref="JEM102:JEZ102"/>
    <mergeCell ref="JFA102:JFN102"/>
    <mergeCell ref="JFO102:JGB102"/>
    <mergeCell ref="JGC102:JGP102"/>
    <mergeCell ref="JGQ102:JHD102"/>
    <mergeCell ref="JHE102:JHR102"/>
    <mergeCell ref="JHS102:JIF102"/>
    <mergeCell ref="JIG102:JIT102"/>
    <mergeCell ref="JIU102:JJH102"/>
    <mergeCell ref="JJI102:JJV102"/>
    <mergeCell ref="JJW102:JKJ102"/>
    <mergeCell ref="JKK102:JKX102"/>
    <mergeCell ref="JKY102:JLL102"/>
    <mergeCell ref="JLM102:JLZ102"/>
    <mergeCell ref="JMA102:JMN102"/>
    <mergeCell ref="JMO102:JNB102"/>
    <mergeCell ref="JNC102:JNP102"/>
    <mergeCell ref="JNQ102:JOD102"/>
    <mergeCell ref="JOE102:JOR102"/>
    <mergeCell ref="JOS102:JPF102"/>
    <mergeCell ref="JPG102:JPT102"/>
    <mergeCell ref="JPU102:JQH102"/>
    <mergeCell ref="JQI102:JQV102"/>
    <mergeCell ref="JQW102:JRJ102"/>
    <mergeCell ref="JRK102:JRX102"/>
    <mergeCell ref="JRY102:JSL102"/>
    <mergeCell ref="JSM102:JSZ102"/>
    <mergeCell ref="JTA102:JTN102"/>
    <mergeCell ref="JTO102:JUB102"/>
    <mergeCell ref="JUC102:JUP102"/>
    <mergeCell ref="JUQ102:JVD102"/>
    <mergeCell ref="JVE102:JVR102"/>
    <mergeCell ref="JVS102:JWF102"/>
    <mergeCell ref="JWG102:JWT102"/>
    <mergeCell ref="JWU102:JXH102"/>
    <mergeCell ref="JXI102:JXV102"/>
    <mergeCell ref="JXW102:JYJ102"/>
    <mergeCell ref="JYK102:JYX102"/>
    <mergeCell ref="JYY102:JZL102"/>
    <mergeCell ref="JZM102:JZZ102"/>
    <mergeCell ref="KAA102:KAN102"/>
    <mergeCell ref="KAO102:KBB102"/>
    <mergeCell ref="KBC102:KBP102"/>
    <mergeCell ref="KBQ102:KCD102"/>
    <mergeCell ref="KCE102:KCR102"/>
    <mergeCell ref="KCS102:KDF102"/>
    <mergeCell ref="KDG102:KDT102"/>
    <mergeCell ref="KDU102:KEH102"/>
    <mergeCell ref="KEI102:KEV102"/>
    <mergeCell ref="KEW102:KFJ102"/>
    <mergeCell ref="KFK102:KFX102"/>
    <mergeCell ref="KFY102:KGL102"/>
    <mergeCell ref="KGM102:KGZ102"/>
    <mergeCell ref="KHA102:KHN102"/>
    <mergeCell ref="KHO102:KIB102"/>
    <mergeCell ref="KIC102:KIP102"/>
    <mergeCell ref="KIQ102:KJD102"/>
    <mergeCell ref="KJE102:KJR102"/>
    <mergeCell ref="KJS102:KKF102"/>
    <mergeCell ref="KKG102:KKT102"/>
    <mergeCell ref="KKU102:KLH102"/>
    <mergeCell ref="KLI102:KLV102"/>
    <mergeCell ref="KLW102:KMJ102"/>
    <mergeCell ref="KMK102:KMX102"/>
    <mergeCell ref="KMY102:KNL102"/>
    <mergeCell ref="KNM102:KNZ102"/>
    <mergeCell ref="KOA102:KON102"/>
    <mergeCell ref="KOO102:KPB102"/>
    <mergeCell ref="KPC102:KPP102"/>
    <mergeCell ref="KPQ102:KQD102"/>
    <mergeCell ref="KQE102:KQR102"/>
    <mergeCell ref="KQS102:KRF102"/>
    <mergeCell ref="KRG102:KRT102"/>
    <mergeCell ref="KRU102:KSH102"/>
    <mergeCell ref="KSI102:KSV102"/>
    <mergeCell ref="KSW102:KTJ102"/>
    <mergeCell ref="KTK102:KTX102"/>
    <mergeCell ref="KTY102:KUL102"/>
    <mergeCell ref="KUM102:KUZ102"/>
    <mergeCell ref="KVA102:KVN102"/>
    <mergeCell ref="KVO102:KWB102"/>
    <mergeCell ref="KWC102:KWP102"/>
    <mergeCell ref="KWQ102:KXD102"/>
    <mergeCell ref="KXE102:KXR102"/>
    <mergeCell ref="KXS102:KYF102"/>
    <mergeCell ref="KYG102:KYT102"/>
    <mergeCell ref="KYU102:KZH102"/>
    <mergeCell ref="KZI102:KZV102"/>
    <mergeCell ref="KZW102:LAJ102"/>
    <mergeCell ref="LAK102:LAX102"/>
    <mergeCell ref="LAY102:LBL102"/>
    <mergeCell ref="LBM102:LBZ102"/>
    <mergeCell ref="LCA102:LCN102"/>
    <mergeCell ref="LCO102:LDB102"/>
    <mergeCell ref="LDC102:LDP102"/>
    <mergeCell ref="LDQ102:LED102"/>
    <mergeCell ref="LEE102:LER102"/>
    <mergeCell ref="LES102:LFF102"/>
    <mergeCell ref="LFG102:LFT102"/>
    <mergeCell ref="LFU102:LGH102"/>
    <mergeCell ref="LGI102:LGV102"/>
    <mergeCell ref="LGW102:LHJ102"/>
    <mergeCell ref="LHK102:LHX102"/>
    <mergeCell ref="LHY102:LIL102"/>
    <mergeCell ref="LIM102:LIZ102"/>
    <mergeCell ref="LJA102:LJN102"/>
    <mergeCell ref="LJO102:LKB102"/>
    <mergeCell ref="LKC102:LKP102"/>
    <mergeCell ref="LKQ102:LLD102"/>
    <mergeCell ref="LLE102:LLR102"/>
    <mergeCell ref="LLS102:LMF102"/>
    <mergeCell ref="LMG102:LMT102"/>
    <mergeCell ref="LMU102:LNH102"/>
    <mergeCell ref="LNI102:LNV102"/>
    <mergeCell ref="LNW102:LOJ102"/>
    <mergeCell ref="LOK102:LOX102"/>
    <mergeCell ref="LOY102:LPL102"/>
    <mergeCell ref="LPM102:LPZ102"/>
    <mergeCell ref="LQA102:LQN102"/>
    <mergeCell ref="LQO102:LRB102"/>
    <mergeCell ref="LRC102:LRP102"/>
    <mergeCell ref="LRQ102:LSD102"/>
    <mergeCell ref="LSE102:LSR102"/>
    <mergeCell ref="LSS102:LTF102"/>
    <mergeCell ref="LTG102:LTT102"/>
    <mergeCell ref="LTU102:LUH102"/>
    <mergeCell ref="LUI102:LUV102"/>
    <mergeCell ref="LUW102:LVJ102"/>
    <mergeCell ref="LVK102:LVX102"/>
    <mergeCell ref="LVY102:LWL102"/>
    <mergeCell ref="LWM102:LWZ102"/>
    <mergeCell ref="LXA102:LXN102"/>
    <mergeCell ref="LXO102:LYB102"/>
    <mergeCell ref="LYC102:LYP102"/>
    <mergeCell ref="LYQ102:LZD102"/>
    <mergeCell ref="LZE102:LZR102"/>
    <mergeCell ref="LZS102:MAF102"/>
    <mergeCell ref="MAG102:MAT102"/>
    <mergeCell ref="MAU102:MBH102"/>
    <mergeCell ref="MBI102:MBV102"/>
    <mergeCell ref="MBW102:MCJ102"/>
    <mergeCell ref="MCK102:MCX102"/>
    <mergeCell ref="MCY102:MDL102"/>
    <mergeCell ref="MDM102:MDZ102"/>
    <mergeCell ref="MEA102:MEN102"/>
    <mergeCell ref="MEO102:MFB102"/>
    <mergeCell ref="MFC102:MFP102"/>
    <mergeCell ref="MFQ102:MGD102"/>
    <mergeCell ref="MGE102:MGR102"/>
    <mergeCell ref="MGS102:MHF102"/>
    <mergeCell ref="MHG102:MHT102"/>
    <mergeCell ref="MHU102:MIH102"/>
    <mergeCell ref="MII102:MIV102"/>
    <mergeCell ref="MIW102:MJJ102"/>
    <mergeCell ref="MJK102:MJX102"/>
    <mergeCell ref="MJY102:MKL102"/>
    <mergeCell ref="MKM102:MKZ102"/>
    <mergeCell ref="MLA102:MLN102"/>
    <mergeCell ref="MLO102:MMB102"/>
    <mergeCell ref="MMC102:MMP102"/>
    <mergeCell ref="MMQ102:MND102"/>
    <mergeCell ref="MNE102:MNR102"/>
    <mergeCell ref="MNS102:MOF102"/>
    <mergeCell ref="MOG102:MOT102"/>
    <mergeCell ref="MOU102:MPH102"/>
    <mergeCell ref="MPI102:MPV102"/>
    <mergeCell ref="MPW102:MQJ102"/>
    <mergeCell ref="MQK102:MQX102"/>
    <mergeCell ref="MQY102:MRL102"/>
    <mergeCell ref="MRM102:MRZ102"/>
    <mergeCell ref="MSA102:MSN102"/>
    <mergeCell ref="MSO102:MTB102"/>
    <mergeCell ref="MTC102:MTP102"/>
    <mergeCell ref="MTQ102:MUD102"/>
    <mergeCell ref="MUE102:MUR102"/>
    <mergeCell ref="MUS102:MVF102"/>
    <mergeCell ref="MVG102:MVT102"/>
    <mergeCell ref="MVU102:MWH102"/>
    <mergeCell ref="MWI102:MWV102"/>
    <mergeCell ref="MWW102:MXJ102"/>
    <mergeCell ref="MXK102:MXX102"/>
    <mergeCell ref="MXY102:MYL102"/>
    <mergeCell ref="MYM102:MYZ102"/>
    <mergeCell ref="MZA102:MZN102"/>
    <mergeCell ref="MZO102:NAB102"/>
    <mergeCell ref="NAC102:NAP102"/>
    <mergeCell ref="NAQ102:NBD102"/>
    <mergeCell ref="NBE102:NBR102"/>
    <mergeCell ref="NBS102:NCF102"/>
    <mergeCell ref="NCG102:NCT102"/>
    <mergeCell ref="NCU102:NDH102"/>
    <mergeCell ref="NDI102:NDV102"/>
    <mergeCell ref="NDW102:NEJ102"/>
    <mergeCell ref="NEK102:NEX102"/>
    <mergeCell ref="NEY102:NFL102"/>
    <mergeCell ref="NFM102:NFZ102"/>
    <mergeCell ref="NGA102:NGN102"/>
    <mergeCell ref="NGO102:NHB102"/>
    <mergeCell ref="NHC102:NHP102"/>
    <mergeCell ref="NHQ102:NID102"/>
    <mergeCell ref="NIE102:NIR102"/>
    <mergeCell ref="NIS102:NJF102"/>
    <mergeCell ref="NJG102:NJT102"/>
    <mergeCell ref="NJU102:NKH102"/>
    <mergeCell ref="NKI102:NKV102"/>
    <mergeCell ref="NKW102:NLJ102"/>
    <mergeCell ref="NLK102:NLX102"/>
    <mergeCell ref="NLY102:NML102"/>
    <mergeCell ref="NMM102:NMZ102"/>
    <mergeCell ref="NNA102:NNN102"/>
    <mergeCell ref="NNO102:NOB102"/>
    <mergeCell ref="NOC102:NOP102"/>
    <mergeCell ref="NOQ102:NPD102"/>
    <mergeCell ref="NPE102:NPR102"/>
    <mergeCell ref="NPS102:NQF102"/>
    <mergeCell ref="NQG102:NQT102"/>
    <mergeCell ref="NQU102:NRH102"/>
    <mergeCell ref="NRI102:NRV102"/>
    <mergeCell ref="NRW102:NSJ102"/>
    <mergeCell ref="NSK102:NSX102"/>
    <mergeCell ref="NSY102:NTL102"/>
    <mergeCell ref="NTM102:NTZ102"/>
    <mergeCell ref="NUA102:NUN102"/>
    <mergeCell ref="NUO102:NVB102"/>
    <mergeCell ref="NVC102:NVP102"/>
    <mergeCell ref="NVQ102:NWD102"/>
    <mergeCell ref="NWE102:NWR102"/>
    <mergeCell ref="NWS102:NXF102"/>
    <mergeCell ref="NXG102:NXT102"/>
    <mergeCell ref="NXU102:NYH102"/>
    <mergeCell ref="NYI102:NYV102"/>
    <mergeCell ref="NYW102:NZJ102"/>
    <mergeCell ref="NZK102:NZX102"/>
    <mergeCell ref="NZY102:OAL102"/>
    <mergeCell ref="OAM102:OAZ102"/>
    <mergeCell ref="OBA102:OBN102"/>
    <mergeCell ref="OBO102:OCB102"/>
    <mergeCell ref="OCC102:OCP102"/>
    <mergeCell ref="OCQ102:ODD102"/>
    <mergeCell ref="ODE102:ODR102"/>
    <mergeCell ref="ODS102:OEF102"/>
    <mergeCell ref="OEG102:OET102"/>
    <mergeCell ref="OEU102:OFH102"/>
    <mergeCell ref="OFI102:OFV102"/>
    <mergeCell ref="OFW102:OGJ102"/>
    <mergeCell ref="OGK102:OGX102"/>
    <mergeCell ref="OGY102:OHL102"/>
    <mergeCell ref="OHM102:OHZ102"/>
    <mergeCell ref="OIA102:OIN102"/>
    <mergeCell ref="OIO102:OJB102"/>
    <mergeCell ref="OJC102:OJP102"/>
    <mergeCell ref="OJQ102:OKD102"/>
    <mergeCell ref="OKE102:OKR102"/>
    <mergeCell ref="OKS102:OLF102"/>
    <mergeCell ref="OLG102:OLT102"/>
    <mergeCell ref="OLU102:OMH102"/>
    <mergeCell ref="OMI102:OMV102"/>
    <mergeCell ref="OMW102:ONJ102"/>
    <mergeCell ref="ONK102:ONX102"/>
    <mergeCell ref="ONY102:OOL102"/>
    <mergeCell ref="OOM102:OOZ102"/>
    <mergeCell ref="OPA102:OPN102"/>
    <mergeCell ref="OPO102:OQB102"/>
    <mergeCell ref="OQC102:OQP102"/>
    <mergeCell ref="OQQ102:ORD102"/>
    <mergeCell ref="ORE102:ORR102"/>
    <mergeCell ref="ORS102:OSF102"/>
    <mergeCell ref="OSG102:OST102"/>
    <mergeCell ref="OSU102:OTH102"/>
    <mergeCell ref="OTI102:OTV102"/>
    <mergeCell ref="OTW102:OUJ102"/>
    <mergeCell ref="OUK102:OUX102"/>
    <mergeCell ref="OUY102:OVL102"/>
    <mergeCell ref="OVM102:OVZ102"/>
    <mergeCell ref="OWA102:OWN102"/>
    <mergeCell ref="OWO102:OXB102"/>
    <mergeCell ref="OXC102:OXP102"/>
    <mergeCell ref="OXQ102:OYD102"/>
    <mergeCell ref="OYE102:OYR102"/>
    <mergeCell ref="OYS102:OZF102"/>
    <mergeCell ref="OZG102:OZT102"/>
    <mergeCell ref="OZU102:PAH102"/>
    <mergeCell ref="PAI102:PAV102"/>
    <mergeCell ref="PAW102:PBJ102"/>
    <mergeCell ref="PBK102:PBX102"/>
    <mergeCell ref="PBY102:PCL102"/>
    <mergeCell ref="PCM102:PCZ102"/>
    <mergeCell ref="PDA102:PDN102"/>
    <mergeCell ref="PDO102:PEB102"/>
    <mergeCell ref="PEC102:PEP102"/>
    <mergeCell ref="PEQ102:PFD102"/>
    <mergeCell ref="PFE102:PFR102"/>
    <mergeCell ref="PFS102:PGF102"/>
    <mergeCell ref="PGG102:PGT102"/>
    <mergeCell ref="PGU102:PHH102"/>
    <mergeCell ref="PHI102:PHV102"/>
    <mergeCell ref="PHW102:PIJ102"/>
    <mergeCell ref="PIK102:PIX102"/>
    <mergeCell ref="PIY102:PJL102"/>
    <mergeCell ref="PJM102:PJZ102"/>
    <mergeCell ref="PKA102:PKN102"/>
    <mergeCell ref="PKO102:PLB102"/>
    <mergeCell ref="PLC102:PLP102"/>
    <mergeCell ref="PLQ102:PMD102"/>
    <mergeCell ref="PME102:PMR102"/>
    <mergeCell ref="PMS102:PNF102"/>
    <mergeCell ref="PNG102:PNT102"/>
    <mergeCell ref="PNU102:POH102"/>
    <mergeCell ref="POI102:POV102"/>
    <mergeCell ref="POW102:PPJ102"/>
    <mergeCell ref="PPK102:PPX102"/>
    <mergeCell ref="PPY102:PQL102"/>
    <mergeCell ref="PQM102:PQZ102"/>
    <mergeCell ref="PRA102:PRN102"/>
    <mergeCell ref="PRO102:PSB102"/>
    <mergeCell ref="PSC102:PSP102"/>
    <mergeCell ref="PSQ102:PTD102"/>
    <mergeCell ref="PTE102:PTR102"/>
    <mergeCell ref="PTS102:PUF102"/>
    <mergeCell ref="PUG102:PUT102"/>
    <mergeCell ref="PUU102:PVH102"/>
    <mergeCell ref="PVI102:PVV102"/>
    <mergeCell ref="PVW102:PWJ102"/>
    <mergeCell ref="PWK102:PWX102"/>
    <mergeCell ref="PWY102:PXL102"/>
    <mergeCell ref="PXM102:PXZ102"/>
    <mergeCell ref="PYA102:PYN102"/>
    <mergeCell ref="PYO102:PZB102"/>
    <mergeCell ref="PZC102:PZP102"/>
    <mergeCell ref="PZQ102:QAD102"/>
    <mergeCell ref="QAE102:QAR102"/>
    <mergeCell ref="QAS102:QBF102"/>
    <mergeCell ref="QBG102:QBT102"/>
    <mergeCell ref="QBU102:QCH102"/>
    <mergeCell ref="QCI102:QCV102"/>
    <mergeCell ref="QCW102:QDJ102"/>
    <mergeCell ref="QDK102:QDX102"/>
    <mergeCell ref="QDY102:QEL102"/>
    <mergeCell ref="QEM102:QEZ102"/>
    <mergeCell ref="QFA102:QFN102"/>
    <mergeCell ref="QFO102:QGB102"/>
    <mergeCell ref="QGC102:QGP102"/>
    <mergeCell ref="QGQ102:QHD102"/>
    <mergeCell ref="QHE102:QHR102"/>
    <mergeCell ref="QHS102:QIF102"/>
    <mergeCell ref="QIG102:QIT102"/>
    <mergeCell ref="QIU102:QJH102"/>
    <mergeCell ref="QJI102:QJV102"/>
    <mergeCell ref="QJW102:QKJ102"/>
    <mergeCell ref="QKK102:QKX102"/>
    <mergeCell ref="QKY102:QLL102"/>
    <mergeCell ref="QLM102:QLZ102"/>
    <mergeCell ref="QMA102:QMN102"/>
    <mergeCell ref="QMO102:QNB102"/>
    <mergeCell ref="QNC102:QNP102"/>
    <mergeCell ref="QNQ102:QOD102"/>
    <mergeCell ref="QOE102:QOR102"/>
    <mergeCell ref="QOS102:QPF102"/>
    <mergeCell ref="QPG102:QPT102"/>
    <mergeCell ref="QPU102:QQH102"/>
    <mergeCell ref="QQI102:QQV102"/>
    <mergeCell ref="QQW102:QRJ102"/>
    <mergeCell ref="QRK102:QRX102"/>
    <mergeCell ref="QRY102:QSL102"/>
    <mergeCell ref="QSM102:QSZ102"/>
    <mergeCell ref="QTA102:QTN102"/>
    <mergeCell ref="QTO102:QUB102"/>
    <mergeCell ref="QUC102:QUP102"/>
    <mergeCell ref="QUQ102:QVD102"/>
    <mergeCell ref="QVE102:QVR102"/>
    <mergeCell ref="QVS102:QWF102"/>
    <mergeCell ref="QWG102:QWT102"/>
    <mergeCell ref="QWU102:QXH102"/>
    <mergeCell ref="QXI102:QXV102"/>
    <mergeCell ref="QXW102:QYJ102"/>
    <mergeCell ref="QYK102:QYX102"/>
    <mergeCell ref="QYY102:QZL102"/>
    <mergeCell ref="QZM102:QZZ102"/>
    <mergeCell ref="RAA102:RAN102"/>
    <mergeCell ref="RAO102:RBB102"/>
    <mergeCell ref="RBC102:RBP102"/>
    <mergeCell ref="RBQ102:RCD102"/>
    <mergeCell ref="RCE102:RCR102"/>
    <mergeCell ref="RCS102:RDF102"/>
    <mergeCell ref="RDG102:RDT102"/>
    <mergeCell ref="RDU102:REH102"/>
    <mergeCell ref="REI102:REV102"/>
    <mergeCell ref="REW102:RFJ102"/>
    <mergeCell ref="RFK102:RFX102"/>
    <mergeCell ref="RFY102:RGL102"/>
    <mergeCell ref="RGM102:RGZ102"/>
    <mergeCell ref="RHA102:RHN102"/>
    <mergeCell ref="RHO102:RIB102"/>
    <mergeCell ref="RIC102:RIP102"/>
    <mergeCell ref="RIQ102:RJD102"/>
    <mergeCell ref="RJE102:RJR102"/>
    <mergeCell ref="RJS102:RKF102"/>
    <mergeCell ref="RKG102:RKT102"/>
    <mergeCell ref="RKU102:RLH102"/>
    <mergeCell ref="RLI102:RLV102"/>
    <mergeCell ref="RLW102:RMJ102"/>
    <mergeCell ref="RMK102:RMX102"/>
    <mergeCell ref="RMY102:RNL102"/>
    <mergeCell ref="RNM102:RNZ102"/>
    <mergeCell ref="ROA102:RON102"/>
    <mergeCell ref="ROO102:RPB102"/>
    <mergeCell ref="RPC102:RPP102"/>
    <mergeCell ref="RPQ102:RQD102"/>
    <mergeCell ref="RQE102:RQR102"/>
    <mergeCell ref="RQS102:RRF102"/>
    <mergeCell ref="RRG102:RRT102"/>
    <mergeCell ref="RRU102:RSH102"/>
    <mergeCell ref="RSI102:RSV102"/>
    <mergeCell ref="RSW102:RTJ102"/>
    <mergeCell ref="RTK102:RTX102"/>
    <mergeCell ref="RTY102:RUL102"/>
    <mergeCell ref="RUM102:RUZ102"/>
    <mergeCell ref="RVA102:RVN102"/>
    <mergeCell ref="RVO102:RWB102"/>
    <mergeCell ref="RWC102:RWP102"/>
    <mergeCell ref="RWQ102:RXD102"/>
    <mergeCell ref="RXE102:RXR102"/>
    <mergeCell ref="RXS102:RYF102"/>
    <mergeCell ref="RYG102:RYT102"/>
    <mergeCell ref="RYU102:RZH102"/>
    <mergeCell ref="RZI102:RZV102"/>
    <mergeCell ref="RZW102:SAJ102"/>
    <mergeCell ref="SAK102:SAX102"/>
    <mergeCell ref="SAY102:SBL102"/>
    <mergeCell ref="SBM102:SBZ102"/>
    <mergeCell ref="SCA102:SCN102"/>
    <mergeCell ref="SCO102:SDB102"/>
    <mergeCell ref="SDC102:SDP102"/>
    <mergeCell ref="SDQ102:SED102"/>
    <mergeCell ref="SEE102:SER102"/>
    <mergeCell ref="SES102:SFF102"/>
    <mergeCell ref="SFG102:SFT102"/>
    <mergeCell ref="SFU102:SGH102"/>
    <mergeCell ref="SGI102:SGV102"/>
    <mergeCell ref="SGW102:SHJ102"/>
    <mergeCell ref="SHK102:SHX102"/>
    <mergeCell ref="SHY102:SIL102"/>
    <mergeCell ref="SIM102:SIZ102"/>
    <mergeCell ref="SJA102:SJN102"/>
    <mergeCell ref="SJO102:SKB102"/>
    <mergeCell ref="SKC102:SKP102"/>
    <mergeCell ref="SKQ102:SLD102"/>
    <mergeCell ref="SLE102:SLR102"/>
    <mergeCell ref="SLS102:SMF102"/>
    <mergeCell ref="SMG102:SMT102"/>
    <mergeCell ref="SMU102:SNH102"/>
    <mergeCell ref="SNI102:SNV102"/>
    <mergeCell ref="SNW102:SOJ102"/>
    <mergeCell ref="SOK102:SOX102"/>
    <mergeCell ref="SOY102:SPL102"/>
    <mergeCell ref="SPM102:SPZ102"/>
    <mergeCell ref="SQA102:SQN102"/>
    <mergeCell ref="SQO102:SRB102"/>
    <mergeCell ref="SRC102:SRP102"/>
    <mergeCell ref="SRQ102:SSD102"/>
    <mergeCell ref="SSE102:SSR102"/>
    <mergeCell ref="SSS102:STF102"/>
    <mergeCell ref="STG102:STT102"/>
    <mergeCell ref="STU102:SUH102"/>
    <mergeCell ref="SUI102:SUV102"/>
    <mergeCell ref="SUW102:SVJ102"/>
    <mergeCell ref="SVK102:SVX102"/>
    <mergeCell ref="SVY102:SWL102"/>
    <mergeCell ref="SWM102:SWZ102"/>
    <mergeCell ref="SXA102:SXN102"/>
    <mergeCell ref="SXO102:SYB102"/>
    <mergeCell ref="SYC102:SYP102"/>
    <mergeCell ref="SYQ102:SZD102"/>
    <mergeCell ref="SZE102:SZR102"/>
    <mergeCell ref="SZS102:TAF102"/>
    <mergeCell ref="TAG102:TAT102"/>
    <mergeCell ref="TAU102:TBH102"/>
    <mergeCell ref="TBI102:TBV102"/>
    <mergeCell ref="TBW102:TCJ102"/>
    <mergeCell ref="TCK102:TCX102"/>
    <mergeCell ref="TCY102:TDL102"/>
    <mergeCell ref="TDM102:TDZ102"/>
    <mergeCell ref="TEA102:TEN102"/>
    <mergeCell ref="TEO102:TFB102"/>
    <mergeCell ref="TFC102:TFP102"/>
    <mergeCell ref="TFQ102:TGD102"/>
    <mergeCell ref="TGE102:TGR102"/>
    <mergeCell ref="TGS102:THF102"/>
    <mergeCell ref="THG102:THT102"/>
    <mergeCell ref="THU102:TIH102"/>
    <mergeCell ref="TII102:TIV102"/>
    <mergeCell ref="TIW102:TJJ102"/>
    <mergeCell ref="TJK102:TJX102"/>
    <mergeCell ref="TJY102:TKL102"/>
    <mergeCell ref="TKM102:TKZ102"/>
    <mergeCell ref="TLA102:TLN102"/>
    <mergeCell ref="TLO102:TMB102"/>
    <mergeCell ref="TMC102:TMP102"/>
    <mergeCell ref="TMQ102:TND102"/>
    <mergeCell ref="TNE102:TNR102"/>
    <mergeCell ref="TNS102:TOF102"/>
    <mergeCell ref="TOG102:TOT102"/>
    <mergeCell ref="TOU102:TPH102"/>
    <mergeCell ref="TPI102:TPV102"/>
    <mergeCell ref="TPW102:TQJ102"/>
    <mergeCell ref="TQK102:TQX102"/>
    <mergeCell ref="TQY102:TRL102"/>
    <mergeCell ref="TRM102:TRZ102"/>
    <mergeCell ref="TSA102:TSN102"/>
    <mergeCell ref="TSO102:TTB102"/>
    <mergeCell ref="TTC102:TTP102"/>
    <mergeCell ref="TTQ102:TUD102"/>
    <mergeCell ref="TUE102:TUR102"/>
    <mergeCell ref="TUS102:TVF102"/>
    <mergeCell ref="TVG102:TVT102"/>
    <mergeCell ref="TVU102:TWH102"/>
    <mergeCell ref="TWI102:TWV102"/>
    <mergeCell ref="TWW102:TXJ102"/>
    <mergeCell ref="TXK102:TXX102"/>
    <mergeCell ref="TXY102:TYL102"/>
    <mergeCell ref="TYM102:TYZ102"/>
    <mergeCell ref="TZA102:TZN102"/>
    <mergeCell ref="TZO102:UAB102"/>
    <mergeCell ref="UAC102:UAP102"/>
    <mergeCell ref="UAQ102:UBD102"/>
    <mergeCell ref="UBE102:UBR102"/>
    <mergeCell ref="UBS102:UCF102"/>
    <mergeCell ref="UCG102:UCT102"/>
    <mergeCell ref="UCU102:UDH102"/>
    <mergeCell ref="UDI102:UDV102"/>
    <mergeCell ref="UDW102:UEJ102"/>
    <mergeCell ref="UEK102:UEX102"/>
    <mergeCell ref="UEY102:UFL102"/>
    <mergeCell ref="UFM102:UFZ102"/>
    <mergeCell ref="UGA102:UGN102"/>
    <mergeCell ref="UGO102:UHB102"/>
    <mergeCell ref="UHC102:UHP102"/>
    <mergeCell ref="UHQ102:UID102"/>
    <mergeCell ref="UIE102:UIR102"/>
    <mergeCell ref="UIS102:UJF102"/>
    <mergeCell ref="UJG102:UJT102"/>
    <mergeCell ref="UJU102:UKH102"/>
    <mergeCell ref="UKI102:UKV102"/>
    <mergeCell ref="UKW102:ULJ102"/>
    <mergeCell ref="ULK102:ULX102"/>
    <mergeCell ref="ULY102:UML102"/>
    <mergeCell ref="UMM102:UMZ102"/>
    <mergeCell ref="UNA102:UNN102"/>
    <mergeCell ref="UNO102:UOB102"/>
    <mergeCell ref="UOC102:UOP102"/>
    <mergeCell ref="UOQ102:UPD102"/>
    <mergeCell ref="UPE102:UPR102"/>
    <mergeCell ref="UPS102:UQF102"/>
    <mergeCell ref="UQG102:UQT102"/>
    <mergeCell ref="UQU102:URH102"/>
    <mergeCell ref="URI102:URV102"/>
    <mergeCell ref="URW102:USJ102"/>
    <mergeCell ref="USK102:USX102"/>
    <mergeCell ref="USY102:UTL102"/>
    <mergeCell ref="UTM102:UTZ102"/>
    <mergeCell ref="UUA102:UUN102"/>
    <mergeCell ref="UUO102:UVB102"/>
    <mergeCell ref="UVC102:UVP102"/>
    <mergeCell ref="UVQ102:UWD102"/>
    <mergeCell ref="UWE102:UWR102"/>
    <mergeCell ref="UWS102:UXF102"/>
    <mergeCell ref="UXG102:UXT102"/>
    <mergeCell ref="UXU102:UYH102"/>
    <mergeCell ref="UYI102:UYV102"/>
    <mergeCell ref="UYW102:UZJ102"/>
    <mergeCell ref="UZK102:UZX102"/>
    <mergeCell ref="UZY102:VAL102"/>
    <mergeCell ref="VAM102:VAZ102"/>
    <mergeCell ref="VBA102:VBN102"/>
    <mergeCell ref="VBO102:VCB102"/>
    <mergeCell ref="VCC102:VCP102"/>
    <mergeCell ref="VCQ102:VDD102"/>
    <mergeCell ref="VDE102:VDR102"/>
    <mergeCell ref="VDS102:VEF102"/>
    <mergeCell ref="VEG102:VET102"/>
    <mergeCell ref="VEU102:VFH102"/>
    <mergeCell ref="VFI102:VFV102"/>
    <mergeCell ref="VFW102:VGJ102"/>
    <mergeCell ref="VGK102:VGX102"/>
    <mergeCell ref="VGY102:VHL102"/>
    <mergeCell ref="VHM102:VHZ102"/>
    <mergeCell ref="VIA102:VIN102"/>
    <mergeCell ref="VIO102:VJB102"/>
    <mergeCell ref="VJC102:VJP102"/>
    <mergeCell ref="VJQ102:VKD102"/>
    <mergeCell ref="VKE102:VKR102"/>
    <mergeCell ref="VKS102:VLF102"/>
    <mergeCell ref="VLG102:VLT102"/>
    <mergeCell ref="VLU102:VMH102"/>
    <mergeCell ref="VMI102:VMV102"/>
    <mergeCell ref="VMW102:VNJ102"/>
    <mergeCell ref="VNK102:VNX102"/>
    <mergeCell ref="VNY102:VOL102"/>
    <mergeCell ref="VOM102:VOZ102"/>
    <mergeCell ref="VPA102:VPN102"/>
    <mergeCell ref="VPO102:VQB102"/>
    <mergeCell ref="VQC102:VQP102"/>
    <mergeCell ref="VQQ102:VRD102"/>
    <mergeCell ref="VRE102:VRR102"/>
    <mergeCell ref="VRS102:VSF102"/>
    <mergeCell ref="VSG102:VST102"/>
    <mergeCell ref="VSU102:VTH102"/>
    <mergeCell ref="VTI102:VTV102"/>
    <mergeCell ref="VTW102:VUJ102"/>
    <mergeCell ref="VUK102:VUX102"/>
    <mergeCell ref="VUY102:VVL102"/>
    <mergeCell ref="VVM102:VVZ102"/>
    <mergeCell ref="VWA102:VWN102"/>
    <mergeCell ref="VWO102:VXB102"/>
    <mergeCell ref="VXC102:VXP102"/>
    <mergeCell ref="VXQ102:VYD102"/>
    <mergeCell ref="VYE102:VYR102"/>
    <mergeCell ref="VYS102:VZF102"/>
    <mergeCell ref="VZG102:VZT102"/>
    <mergeCell ref="VZU102:WAH102"/>
    <mergeCell ref="WAI102:WAV102"/>
    <mergeCell ref="WAW102:WBJ102"/>
    <mergeCell ref="WBK102:WBX102"/>
    <mergeCell ref="WBY102:WCL102"/>
    <mergeCell ref="WCM102:WCZ102"/>
    <mergeCell ref="WDA102:WDN102"/>
    <mergeCell ref="WDO102:WEB102"/>
    <mergeCell ref="WEC102:WEP102"/>
    <mergeCell ref="WEQ102:WFD102"/>
    <mergeCell ref="WFE102:WFR102"/>
    <mergeCell ref="WFS102:WGF102"/>
    <mergeCell ref="WGG102:WGT102"/>
    <mergeCell ref="WGU102:WHH102"/>
    <mergeCell ref="WHI102:WHV102"/>
    <mergeCell ref="WHW102:WIJ102"/>
    <mergeCell ref="WIK102:WIX102"/>
    <mergeCell ref="WIY102:WJL102"/>
    <mergeCell ref="WJM102:WJZ102"/>
    <mergeCell ref="WKA102:WKN102"/>
    <mergeCell ref="WKO102:WLB102"/>
    <mergeCell ref="WLC102:WLP102"/>
    <mergeCell ref="WLQ102:WMD102"/>
    <mergeCell ref="WME102:WMR102"/>
    <mergeCell ref="WMS102:WNF102"/>
    <mergeCell ref="WNG102:WNT102"/>
    <mergeCell ref="WNU102:WOH102"/>
    <mergeCell ref="WOI102:WOV102"/>
    <mergeCell ref="WOW102:WPJ102"/>
    <mergeCell ref="WPK102:WPX102"/>
    <mergeCell ref="WPY102:WQL102"/>
    <mergeCell ref="WQM102:WQZ102"/>
    <mergeCell ref="WRA102:WRN102"/>
    <mergeCell ref="WRO102:WSB102"/>
    <mergeCell ref="WSC102:WSP102"/>
    <mergeCell ref="WSQ102:WTD102"/>
    <mergeCell ref="WTE102:WTR102"/>
    <mergeCell ref="WTS102:WUF102"/>
    <mergeCell ref="WUG102:WUT102"/>
    <mergeCell ref="WUU102:WVH102"/>
    <mergeCell ref="WVI102:WVV102"/>
    <mergeCell ref="WVW102:WWJ102"/>
    <mergeCell ref="WWK102:WWX102"/>
    <mergeCell ref="WWY102:WXL102"/>
    <mergeCell ref="WXM102:WXZ102"/>
    <mergeCell ref="WYA102:WYN102"/>
    <mergeCell ref="WYO102:WZB102"/>
    <mergeCell ref="WZC102:WZP102"/>
    <mergeCell ref="WZQ102:XAD102"/>
    <mergeCell ref="XAE102:XAR102"/>
    <mergeCell ref="XAS102:XBF102"/>
    <mergeCell ref="XBG102:XBT102"/>
    <mergeCell ref="XBU102:XCH102"/>
    <mergeCell ref="XCI102:XCV102"/>
    <mergeCell ref="XCW102:XDJ102"/>
    <mergeCell ref="XDK102:XDX102"/>
    <mergeCell ref="XDY102:XEL102"/>
    <mergeCell ref="XEM102:XEZ102"/>
    <mergeCell ref="XFA102:XFD102"/>
  </mergeCells>
  <hyperlinks>
    <hyperlink ref="A93" r:id="rId1" xr:uid="{0182A95D-8D5C-41A3-BBB3-D4A7E2CCF5AD}"/>
  </hyperlinks>
  <pageMargins left="0.7" right="0.7" top="0.75" bottom="0.75" header="0.3" footer="0.3"/>
  <pageSetup scale="53" orientation="portrait" r:id="rId2"/>
  <headerFooter>
    <oddFooter>&amp;CPage &amp;P of &amp;N</oddFooter>
  </headerFooter>
  <rowBreaks count="1" manualBreakCount="1">
    <brk id="5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pageSetUpPr fitToPage="1"/>
  </sheetPr>
  <dimension ref="A1:BM554"/>
  <sheetViews>
    <sheetView showGridLines="0" showZeros="0" topLeftCell="A5" zoomScale="90" zoomScaleNormal="90" zoomScaleSheetLayoutView="85" workbookViewId="0">
      <selection activeCell="A3" sqref="A3:C3"/>
    </sheetView>
  </sheetViews>
  <sheetFormatPr defaultColWidth="0" defaultRowHeight="17.25" zeroHeight="1"/>
  <cols>
    <col min="1" max="1" width="16.140625" style="64" customWidth="1"/>
    <col min="2" max="2" width="44.7109375" style="76" customWidth="1"/>
    <col min="3" max="3" width="14.7109375" style="64" customWidth="1"/>
    <col min="4" max="6" width="11" style="64" customWidth="1"/>
    <col min="7" max="7" width="14.7109375" style="64" customWidth="1"/>
    <col min="8" max="8" width="15.7109375" style="64" customWidth="1"/>
    <col min="9" max="11" width="11" style="64" customWidth="1"/>
    <col min="12" max="12" width="14.140625" style="64" customWidth="1"/>
    <col min="13" max="13" width="15.7109375" style="64" customWidth="1"/>
    <col min="14" max="16" width="11" style="64" customWidth="1"/>
    <col min="17" max="17" width="13" style="64" customWidth="1"/>
    <col min="18" max="18" width="15.7109375" style="64" hidden="1" customWidth="1"/>
    <col min="19" max="21" width="11" style="64" hidden="1" customWidth="1"/>
    <col min="22" max="22" width="14.42578125" style="64" hidden="1" customWidth="1"/>
    <col min="23" max="23" width="15.7109375" style="64" hidden="1" customWidth="1"/>
    <col min="24" max="26" width="11" style="64" hidden="1" customWidth="1"/>
    <col min="27" max="27" width="14.7109375" style="64" hidden="1" customWidth="1"/>
    <col min="28" max="28" width="15.28515625" style="497" customWidth="1"/>
    <col min="29" max="29" width="17.7109375" style="64" customWidth="1"/>
    <col min="30" max="58" width="17.7109375" style="64" hidden="1" customWidth="1"/>
    <col min="59" max="65" width="0" style="64" hidden="1" customWidth="1"/>
    <col min="66" max="16384" width="17.7109375" style="64" hidden="1"/>
  </cols>
  <sheetData>
    <row r="1" spans="1:65" s="25" customFormat="1">
      <c r="A1" s="30" t="str">
        <f>'Summary Buildout'!A1</f>
        <v>DEPARTMENT OF HOMELESSNESS AND SUPPORTIVE HOUSING</v>
      </c>
      <c r="C1" s="26"/>
      <c r="D1" s="26"/>
      <c r="E1" s="26"/>
      <c r="F1" s="26"/>
      <c r="G1" s="26"/>
      <c r="H1" s="26"/>
      <c r="I1" s="26"/>
      <c r="J1" s="26"/>
      <c r="K1" s="26"/>
      <c r="AB1" s="510"/>
    </row>
    <row r="2" spans="1:65" s="25" customFormat="1">
      <c r="A2" s="58" t="s">
        <v>232</v>
      </c>
      <c r="B2" s="27"/>
      <c r="C2" s="26"/>
      <c r="D2" s="26"/>
      <c r="E2" s="26"/>
      <c r="F2" s="26"/>
      <c r="G2" s="26"/>
      <c r="H2" s="26"/>
      <c r="I2" s="26"/>
      <c r="J2" s="26"/>
      <c r="K2" s="26"/>
      <c r="AB2" s="510"/>
    </row>
    <row r="3" spans="1:65" s="25" customFormat="1">
      <c r="A3" s="548" t="s">
        <v>184</v>
      </c>
      <c r="B3" s="204" t="str">
        <f>IF('Summary Buildout'!B3&lt;&gt;"",'Summary Buildout'!B3,"")</f>
        <v/>
      </c>
      <c r="C3" s="28"/>
      <c r="D3" s="28"/>
      <c r="E3" s="28"/>
      <c r="F3" s="28"/>
      <c r="G3" s="28"/>
      <c r="H3" s="28"/>
      <c r="I3" s="28"/>
      <c r="J3" s="28"/>
      <c r="K3" s="28"/>
      <c r="L3" s="28"/>
      <c r="M3" s="28"/>
      <c r="N3" s="28"/>
      <c r="O3" s="28"/>
      <c r="P3" s="28"/>
      <c r="Q3" s="28"/>
      <c r="R3" s="28"/>
      <c r="S3" s="28"/>
      <c r="T3" s="28"/>
      <c r="U3" s="28"/>
      <c r="V3" s="28"/>
      <c r="W3" s="28"/>
      <c r="X3" s="28"/>
      <c r="Y3" s="28"/>
      <c r="Z3" s="28"/>
      <c r="AA3" s="28"/>
      <c r="AB3" s="510"/>
    </row>
    <row r="4" spans="1:65" s="25" customFormat="1">
      <c r="A4" s="57" t="str">
        <f>'Summary Buildout'!A6</f>
        <v>Proposer Name</v>
      </c>
      <c r="B4" s="205" t="str">
        <f>IF('Summary Buildout'!B6&lt;&gt;"",'Summary Buildout'!B6,"")</f>
        <v/>
      </c>
      <c r="C4" s="26"/>
      <c r="D4" s="26"/>
      <c r="E4" s="26"/>
      <c r="F4" s="26"/>
      <c r="G4" s="26"/>
      <c r="H4" s="26"/>
      <c r="I4" s="26"/>
      <c r="J4" s="26"/>
      <c r="K4" s="26"/>
      <c r="L4" s="26"/>
      <c r="M4" s="26"/>
      <c r="N4" s="26"/>
      <c r="O4" s="26"/>
      <c r="P4" s="26"/>
      <c r="Q4" s="26"/>
      <c r="R4" s="26"/>
      <c r="S4" s="26"/>
      <c r="T4" s="26"/>
      <c r="U4" s="26"/>
      <c r="V4" s="26"/>
      <c r="W4" s="26"/>
      <c r="X4" s="26"/>
      <c r="Y4" s="26"/>
      <c r="Z4" s="26"/>
      <c r="AA4" s="26"/>
      <c r="AB4" s="510"/>
    </row>
    <row r="5" spans="1:65" s="25" customFormat="1">
      <c r="A5" s="57" t="str">
        <f>'Summary Buildout'!A7</f>
        <v>Program</v>
      </c>
      <c r="B5" s="205" t="str">
        <f>IF('Summary Buildout'!B7&lt;&gt;"",'Summary Buildout'!B7,"")</f>
        <v>Health and Wellness Center</v>
      </c>
      <c r="C5" s="26"/>
      <c r="D5" s="26"/>
      <c r="E5" s="26"/>
      <c r="F5" s="26"/>
      <c r="G5" s="26"/>
      <c r="H5" s="26"/>
      <c r="I5" s="26"/>
      <c r="J5" s="26"/>
      <c r="K5" s="26"/>
      <c r="L5" s="26"/>
      <c r="M5" s="26"/>
      <c r="N5" s="26"/>
      <c r="O5" s="26"/>
      <c r="P5" s="26"/>
      <c r="Q5" s="26"/>
      <c r="R5" s="26"/>
      <c r="S5" s="26"/>
      <c r="T5" s="26"/>
      <c r="U5" s="26"/>
      <c r="V5" s="26"/>
      <c r="W5" s="26"/>
      <c r="X5" s="26"/>
      <c r="Y5" s="26"/>
      <c r="Z5" s="26"/>
      <c r="AA5" s="26"/>
      <c r="AB5" s="510"/>
    </row>
    <row r="6" spans="1:65" s="25" customFormat="1" ht="38.25" customHeight="1">
      <c r="A6" s="57" t="str">
        <f>'Summary Buildout'!A8</f>
        <v>Budget Name</v>
      </c>
      <c r="B6" s="523" t="str">
        <f>IF('Summary Buildout'!B8&lt;&gt;"",'Summary Buildout'!B8,"")</f>
        <v/>
      </c>
      <c r="AB6" s="510"/>
    </row>
    <row r="7" spans="1:65" s="33" customFormat="1">
      <c r="A7" s="220"/>
      <c r="B7" s="221"/>
      <c r="C7" s="38"/>
      <c r="D7" s="38"/>
      <c r="E7" s="38"/>
      <c r="F7" s="38"/>
      <c r="G7" s="38"/>
      <c r="H7" s="38"/>
      <c r="I7" s="38"/>
      <c r="J7" s="38"/>
      <c r="K7" s="38"/>
      <c r="L7" s="38"/>
      <c r="M7" s="38"/>
      <c r="N7" s="38"/>
      <c r="O7" s="38"/>
      <c r="P7" s="38"/>
      <c r="Q7" s="38"/>
      <c r="R7" s="38"/>
      <c r="S7" s="38"/>
      <c r="T7" s="38"/>
      <c r="U7" s="38"/>
      <c r="V7" s="38"/>
      <c r="W7" s="38"/>
      <c r="X7" s="38"/>
      <c r="Y7" s="38"/>
      <c r="Z7" s="38"/>
      <c r="AA7" s="38"/>
      <c r="AB7" s="511"/>
    </row>
    <row r="8" spans="1:65" ht="18" customHeight="1">
      <c r="A8" s="788" t="s">
        <v>233</v>
      </c>
      <c r="B8" s="789"/>
      <c r="C8" s="775" t="s">
        <v>195</v>
      </c>
      <c r="D8" s="775"/>
      <c r="E8" s="775"/>
      <c r="F8" s="775"/>
      <c r="G8" s="656"/>
      <c r="H8" s="776" t="s">
        <v>196</v>
      </c>
      <c r="I8" s="776"/>
      <c r="J8" s="776"/>
      <c r="K8" s="776"/>
      <c r="L8" s="776"/>
      <c r="M8" s="781" t="s">
        <v>197</v>
      </c>
      <c r="N8" s="782"/>
      <c r="O8" s="782"/>
      <c r="P8" s="782"/>
      <c r="Q8" s="654"/>
      <c r="R8" s="768" t="s">
        <v>198</v>
      </c>
      <c r="S8" s="768"/>
      <c r="T8" s="768"/>
      <c r="U8" s="768"/>
      <c r="V8" s="768"/>
      <c r="W8" s="674" t="s">
        <v>199</v>
      </c>
      <c r="X8" s="674"/>
      <c r="Y8" s="674"/>
      <c r="Z8" s="674"/>
      <c r="AA8" s="674"/>
      <c r="AB8" s="512" t="s">
        <v>200</v>
      </c>
    </row>
    <row r="9" spans="1:65" s="79" customFormat="1" ht="31.5" customHeight="1">
      <c r="A9" s="790"/>
      <c r="B9" s="791"/>
      <c r="C9" s="662" t="s">
        <v>234</v>
      </c>
      <c r="D9" s="663"/>
      <c r="E9" s="666" t="s">
        <v>235</v>
      </c>
      <c r="F9" s="667"/>
      <c r="G9" s="486" t="str">
        <f>'Summary Buildout'!E12</f>
        <v>2/1/2025 - 6/30/2025</v>
      </c>
      <c r="H9" s="670" t="s">
        <v>234</v>
      </c>
      <c r="I9" s="671"/>
      <c r="J9" s="670" t="s">
        <v>235</v>
      </c>
      <c r="K9" s="671"/>
      <c r="L9" s="440" t="str">
        <f>'Summary Buildout'!F12</f>
        <v>7/1/2025 - 6/30/2026</v>
      </c>
      <c r="M9" s="777" t="s">
        <v>234</v>
      </c>
      <c r="N9" s="692"/>
      <c r="O9" s="691" t="s">
        <v>235</v>
      </c>
      <c r="P9" s="692"/>
      <c r="Q9" s="443" t="str">
        <f>'Summary Buildout'!G12</f>
        <v>7/1/2026 - 6/30/2027</v>
      </c>
      <c r="R9" s="695" t="s">
        <v>234</v>
      </c>
      <c r="S9" s="696"/>
      <c r="T9" s="695" t="s">
        <v>235</v>
      </c>
      <c r="U9" s="696"/>
      <c r="V9" s="36" t="str">
        <f>'Summary Buildout'!H12</f>
        <v>7/1/2027 - 6/30/2028</v>
      </c>
      <c r="W9" s="683" t="s">
        <v>234</v>
      </c>
      <c r="X9" s="677"/>
      <c r="Y9" s="676" t="s">
        <v>235</v>
      </c>
      <c r="Z9" s="677"/>
      <c r="AA9" s="208" t="str">
        <f>'Summary Buildout'!I12</f>
        <v>7/1/2028 - 6/30/2029</v>
      </c>
      <c r="AB9" s="513" t="str">
        <f>'Summary Buildout'!J12</f>
        <v>2/1/2025 - 6/30/2027</v>
      </c>
    </row>
    <row r="10" spans="1:65" s="79" customFormat="1" ht="15.75" customHeight="1">
      <c r="A10" s="790"/>
      <c r="B10" s="791"/>
      <c r="C10" s="769"/>
      <c r="D10" s="770"/>
      <c r="E10" s="771"/>
      <c r="F10" s="772"/>
      <c r="G10" s="487" t="str">
        <f>'Summary Buildout'!E13</f>
        <v>5 Months</v>
      </c>
      <c r="H10" s="773"/>
      <c r="I10" s="774"/>
      <c r="J10" s="773"/>
      <c r="K10" s="774"/>
      <c r="L10" s="488" t="str">
        <f>'Summary Buildout'!F13</f>
        <v>12 Month</v>
      </c>
      <c r="M10" s="778"/>
      <c r="N10" s="779"/>
      <c r="O10" s="780"/>
      <c r="P10" s="779"/>
      <c r="Q10" s="443" t="str">
        <f>'Summary Buildout'!G13</f>
        <v>12 Months</v>
      </c>
      <c r="R10" s="783"/>
      <c r="S10" s="784"/>
      <c r="T10" s="783"/>
      <c r="U10" s="784"/>
      <c r="V10" s="444" t="str">
        <f>'Summary Buildout'!H13</f>
        <v>12 Months</v>
      </c>
      <c r="W10" s="785"/>
      <c r="X10" s="786"/>
      <c r="Y10" s="787"/>
      <c r="Z10" s="786"/>
      <c r="AA10" s="208" t="str">
        <f>'Summary Buildout'!I13</f>
        <v>12 Months</v>
      </c>
      <c r="AB10" s="514"/>
    </row>
    <row r="11" spans="1:65" s="80" customFormat="1" ht="63">
      <c r="A11" s="792"/>
      <c r="B11" s="793"/>
      <c r="C11" s="449" t="s">
        <v>236</v>
      </c>
      <c r="D11" s="450" t="s">
        <v>237</v>
      </c>
      <c r="E11" s="450" t="s">
        <v>238</v>
      </c>
      <c r="F11" s="450" t="s">
        <v>56</v>
      </c>
      <c r="G11" s="486" t="s">
        <v>58</v>
      </c>
      <c r="H11" s="440" t="s">
        <v>236</v>
      </c>
      <c r="I11" s="440" t="s">
        <v>237</v>
      </c>
      <c r="J11" s="440" t="s">
        <v>238</v>
      </c>
      <c r="K11" s="440" t="s">
        <v>56</v>
      </c>
      <c r="L11" s="440" t="str">
        <f>G11</f>
        <v>Budgeted Salary</v>
      </c>
      <c r="M11" s="489" t="s">
        <v>236</v>
      </c>
      <c r="N11" s="454" t="s">
        <v>237</v>
      </c>
      <c r="O11" s="454" t="s">
        <v>238</v>
      </c>
      <c r="P11" s="454" t="s">
        <v>56</v>
      </c>
      <c r="Q11" s="443" t="s">
        <v>58</v>
      </c>
      <c r="R11" s="455" t="s">
        <v>236</v>
      </c>
      <c r="S11" s="456" t="s">
        <v>237</v>
      </c>
      <c r="T11" s="456" t="s">
        <v>238</v>
      </c>
      <c r="U11" s="456" t="s">
        <v>56</v>
      </c>
      <c r="V11" s="490" t="str">
        <f>Q11</f>
        <v>Budgeted Salary</v>
      </c>
      <c r="W11" s="458" t="s">
        <v>236</v>
      </c>
      <c r="X11" s="459" t="s">
        <v>237</v>
      </c>
      <c r="Y11" s="459" t="s">
        <v>238</v>
      </c>
      <c r="Z11" s="459" t="s">
        <v>56</v>
      </c>
      <c r="AA11" s="491" t="str">
        <f>V11</f>
        <v>Budgeted Salary</v>
      </c>
      <c r="AB11" s="515" t="str">
        <f>Q11</f>
        <v>Budgeted Salary</v>
      </c>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row>
    <row r="12" spans="1:65" ht="19.5" customHeight="1">
      <c r="A12" s="648" t="s">
        <v>295</v>
      </c>
      <c r="B12" s="591"/>
      <c r="C12" s="272"/>
      <c r="D12" s="82"/>
      <c r="E12" s="83"/>
      <c r="F12" s="103">
        <f>E12*D12</f>
        <v>0</v>
      </c>
      <c r="G12" s="275">
        <f>ROUND(C12*F12,0)</f>
        <v>0</v>
      </c>
      <c r="H12" s="272"/>
      <c r="I12" s="82"/>
      <c r="J12" s="83"/>
      <c r="K12" s="103">
        <f>J12*I12</f>
        <v>0</v>
      </c>
      <c r="L12" s="218">
        <f>ROUND(H12*K12,0)</f>
        <v>0</v>
      </c>
      <c r="M12" s="272"/>
      <c r="N12" s="82"/>
      <c r="O12" s="83"/>
      <c r="P12" s="103">
        <f>O12*N12</f>
        <v>0</v>
      </c>
      <c r="Q12" s="275">
        <f>ROUND(M12*P12,0)</f>
        <v>0</v>
      </c>
      <c r="R12" s="272"/>
      <c r="S12" s="82"/>
      <c r="T12" s="83"/>
      <c r="U12" s="103">
        <f>T12*S12</f>
        <v>0</v>
      </c>
      <c r="V12" s="218">
        <f>ROUND(R12*U12,0)</f>
        <v>0</v>
      </c>
      <c r="W12" s="272"/>
      <c r="X12" s="82"/>
      <c r="Y12" s="83"/>
      <c r="Z12" s="103">
        <f>Y12*X12</f>
        <v>0</v>
      </c>
      <c r="AA12" s="275">
        <f>ROUND(W12*Z12,0)</f>
        <v>0</v>
      </c>
      <c r="AB12" s="492">
        <f>SUM(G12,L12,Q12,V12,AA12)</f>
        <v>0</v>
      </c>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ht="19.5" customHeight="1">
      <c r="A13" s="648"/>
      <c r="B13" s="591"/>
      <c r="C13" s="272"/>
      <c r="D13" s="82"/>
      <c r="E13" s="83"/>
      <c r="F13" s="103">
        <f t="shared" ref="F13:F49" si="0">E13*D13</f>
        <v>0</v>
      </c>
      <c r="G13" s="275">
        <f t="shared" ref="G13:G49" si="1">ROUND(C13*F13,0)</f>
        <v>0</v>
      </c>
      <c r="H13" s="272"/>
      <c r="I13" s="82"/>
      <c r="J13" s="83"/>
      <c r="K13" s="103">
        <f t="shared" ref="K13:K49" si="2">J13*I13</f>
        <v>0</v>
      </c>
      <c r="L13" s="218">
        <f t="shared" ref="L13:L49" si="3">ROUND(H13*K13,0)</f>
        <v>0</v>
      </c>
      <c r="M13" s="272"/>
      <c r="N13" s="82"/>
      <c r="O13" s="83"/>
      <c r="P13" s="103">
        <f t="shared" ref="P13:P49" si="4">O13*N13</f>
        <v>0</v>
      </c>
      <c r="Q13" s="275">
        <f t="shared" ref="Q13:Q49" si="5">ROUND(M13*P13,0)</f>
        <v>0</v>
      </c>
      <c r="R13" s="272"/>
      <c r="S13" s="82"/>
      <c r="T13" s="83"/>
      <c r="U13" s="103">
        <f t="shared" ref="U13:U49" si="6">T13*S13</f>
        <v>0</v>
      </c>
      <c r="V13" s="218">
        <f t="shared" ref="V13:V49" si="7">ROUND(R13*U13,0)</f>
        <v>0</v>
      </c>
      <c r="W13" s="272"/>
      <c r="X13" s="82"/>
      <c r="Y13" s="83"/>
      <c r="Z13" s="103">
        <f t="shared" ref="Z13:Z49" si="8">Y13*X13</f>
        <v>0</v>
      </c>
      <c r="AA13" s="275">
        <f t="shared" ref="AA13:AA49" si="9">ROUND(W13*Z13,0)</f>
        <v>0</v>
      </c>
      <c r="AB13" s="492">
        <f t="shared" ref="AB13:AB49" si="10">SUM(G13,L13,Q13,V13,AA13)</f>
        <v>0</v>
      </c>
      <c r="AC13" s="8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ht="20.100000000000001" customHeight="1">
      <c r="A14" s="648"/>
      <c r="B14" s="591"/>
      <c r="C14" s="272"/>
      <c r="D14" s="82"/>
      <c r="E14" s="83"/>
      <c r="F14" s="103">
        <f t="shared" si="0"/>
        <v>0</v>
      </c>
      <c r="G14" s="275">
        <f t="shared" si="1"/>
        <v>0</v>
      </c>
      <c r="H14" s="272"/>
      <c r="I14" s="82"/>
      <c r="J14" s="83"/>
      <c r="K14" s="103">
        <f t="shared" si="2"/>
        <v>0</v>
      </c>
      <c r="L14" s="218">
        <f t="shared" si="3"/>
        <v>0</v>
      </c>
      <c r="M14" s="272"/>
      <c r="N14" s="82"/>
      <c r="O14" s="83"/>
      <c r="P14" s="103">
        <f t="shared" si="4"/>
        <v>0</v>
      </c>
      <c r="Q14" s="275">
        <f t="shared" si="5"/>
        <v>0</v>
      </c>
      <c r="R14" s="272"/>
      <c r="S14" s="82"/>
      <c r="T14" s="83"/>
      <c r="U14" s="103">
        <f t="shared" si="6"/>
        <v>0</v>
      </c>
      <c r="V14" s="218">
        <f t="shared" si="7"/>
        <v>0</v>
      </c>
      <c r="W14" s="272"/>
      <c r="X14" s="82"/>
      <c r="Y14" s="83"/>
      <c r="Z14" s="103">
        <f t="shared" si="8"/>
        <v>0</v>
      </c>
      <c r="AA14" s="275">
        <f t="shared" si="9"/>
        <v>0</v>
      </c>
      <c r="AB14" s="492">
        <f t="shared" si="10"/>
        <v>0</v>
      </c>
      <c r="AC14" s="8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ht="20.100000000000001" customHeight="1">
      <c r="A15" s="648"/>
      <c r="B15" s="591"/>
      <c r="C15" s="272"/>
      <c r="D15" s="82"/>
      <c r="E15" s="83"/>
      <c r="F15" s="103">
        <f t="shared" si="0"/>
        <v>0</v>
      </c>
      <c r="G15" s="275">
        <f t="shared" si="1"/>
        <v>0</v>
      </c>
      <c r="H15" s="272"/>
      <c r="I15" s="82"/>
      <c r="J15" s="83"/>
      <c r="K15" s="103">
        <f t="shared" si="2"/>
        <v>0</v>
      </c>
      <c r="L15" s="218">
        <f t="shared" si="3"/>
        <v>0</v>
      </c>
      <c r="M15" s="272"/>
      <c r="N15" s="82"/>
      <c r="O15" s="83"/>
      <c r="P15" s="103">
        <f t="shared" si="4"/>
        <v>0</v>
      </c>
      <c r="Q15" s="275">
        <f t="shared" si="5"/>
        <v>0</v>
      </c>
      <c r="R15" s="272"/>
      <c r="S15" s="82"/>
      <c r="T15" s="83"/>
      <c r="U15" s="103">
        <f t="shared" si="6"/>
        <v>0</v>
      </c>
      <c r="V15" s="218">
        <f t="shared" si="7"/>
        <v>0</v>
      </c>
      <c r="W15" s="272"/>
      <c r="X15" s="82"/>
      <c r="Y15" s="83"/>
      <c r="Z15" s="103">
        <f t="shared" si="8"/>
        <v>0</v>
      </c>
      <c r="AA15" s="275">
        <f t="shared" si="9"/>
        <v>0</v>
      </c>
      <c r="AB15" s="492">
        <f t="shared" si="10"/>
        <v>0</v>
      </c>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ht="20.100000000000001" customHeight="1">
      <c r="A16" s="648"/>
      <c r="B16" s="591"/>
      <c r="C16" s="272"/>
      <c r="D16" s="82"/>
      <c r="E16" s="83"/>
      <c r="F16" s="103">
        <f t="shared" si="0"/>
        <v>0</v>
      </c>
      <c r="G16" s="275">
        <f t="shared" si="1"/>
        <v>0</v>
      </c>
      <c r="H16" s="272"/>
      <c r="I16" s="82"/>
      <c r="J16" s="83"/>
      <c r="K16" s="103">
        <f t="shared" si="2"/>
        <v>0</v>
      </c>
      <c r="L16" s="218">
        <f t="shared" si="3"/>
        <v>0</v>
      </c>
      <c r="M16" s="272"/>
      <c r="N16" s="82"/>
      <c r="O16" s="83"/>
      <c r="P16" s="103">
        <f t="shared" si="4"/>
        <v>0</v>
      </c>
      <c r="Q16" s="275">
        <f t="shared" si="5"/>
        <v>0</v>
      </c>
      <c r="R16" s="272"/>
      <c r="S16" s="82"/>
      <c r="T16" s="83"/>
      <c r="U16" s="103">
        <f t="shared" si="6"/>
        <v>0</v>
      </c>
      <c r="V16" s="218">
        <f t="shared" si="7"/>
        <v>0</v>
      </c>
      <c r="W16" s="272"/>
      <c r="X16" s="82"/>
      <c r="Y16" s="83"/>
      <c r="Z16" s="103">
        <f t="shared" si="8"/>
        <v>0</v>
      </c>
      <c r="AA16" s="275">
        <f t="shared" si="9"/>
        <v>0</v>
      </c>
      <c r="AB16" s="492">
        <f t="shared" si="10"/>
        <v>0</v>
      </c>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ht="20.100000000000001" customHeight="1">
      <c r="A17" s="648"/>
      <c r="B17" s="591"/>
      <c r="C17" s="272"/>
      <c r="D17" s="82"/>
      <c r="E17" s="83"/>
      <c r="F17" s="103">
        <f t="shared" si="0"/>
        <v>0</v>
      </c>
      <c r="G17" s="275">
        <f t="shared" si="1"/>
        <v>0</v>
      </c>
      <c r="H17" s="272"/>
      <c r="I17" s="82"/>
      <c r="J17" s="83"/>
      <c r="K17" s="103">
        <f t="shared" si="2"/>
        <v>0</v>
      </c>
      <c r="L17" s="218">
        <f t="shared" si="3"/>
        <v>0</v>
      </c>
      <c r="M17" s="272"/>
      <c r="N17" s="82"/>
      <c r="O17" s="83"/>
      <c r="P17" s="103">
        <f t="shared" si="4"/>
        <v>0</v>
      </c>
      <c r="Q17" s="275">
        <f t="shared" si="5"/>
        <v>0</v>
      </c>
      <c r="R17" s="272"/>
      <c r="S17" s="82"/>
      <c r="T17" s="83"/>
      <c r="U17" s="103">
        <f t="shared" si="6"/>
        <v>0</v>
      </c>
      <c r="V17" s="218">
        <f t="shared" si="7"/>
        <v>0</v>
      </c>
      <c r="W17" s="272"/>
      <c r="X17" s="82"/>
      <c r="Y17" s="83"/>
      <c r="Z17" s="103">
        <f t="shared" si="8"/>
        <v>0</v>
      </c>
      <c r="AA17" s="275">
        <f t="shared" si="9"/>
        <v>0</v>
      </c>
      <c r="AB17" s="492">
        <f t="shared" si="10"/>
        <v>0</v>
      </c>
      <c r="AC17" s="85"/>
      <c r="AD17" s="85"/>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ht="20.100000000000001" customHeight="1">
      <c r="A18" s="648"/>
      <c r="B18" s="591"/>
      <c r="C18" s="272"/>
      <c r="D18" s="82"/>
      <c r="E18" s="83"/>
      <c r="F18" s="103">
        <f t="shared" si="0"/>
        <v>0</v>
      </c>
      <c r="G18" s="275">
        <f t="shared" si="1"/>
        <v>0</v>
      </c>
      <c r="H18" s="272"/>
      <c r="I18" s="82"/>
      <c r="J18" s="83"/>
      <c r="K18" s="103">
        <f t="shared" si="2"/>
        <v>0</v>
      </c>
      <c r="L18" s="218">
        <f t="shared" si="3"/>
        <v>0</v>
      </c>
      <c r="M18" s="272"/>
      <c r="N18" s="82"/>
      <c r="O18" s="83"/>
      <c r="P18" s="103">
        <f t="shared" si="4"/>
        <v>0</v>
      </c>
      <c r="Q18" s="275">
        <f t="shared" si="5"/>
        <v>0</v>
      </c>
      <c r="R18" s="272"/>
      <c r="S18" s="82"/>
      <c r="T18" s="83"/>
      <c r="U18" s="103">
        <f t="shared" si="6"/>
        <v>0</v>
      </c>
      <c r="V18" s="218">
        <f t="shared" si="7"/>
        <v>0</v>
      </c>
      <c r="W18" s="272"/>
      <c r="X18" s="82"/>
      <c r="Y18" s="83"/>
      <c r="Z18" s="103">
        <f t="shared" si="8"/>
        <v>0</v>
      </c>
      <c r="AA18" s="275">
        <f t="shared" si="9"/>
        <v>0</v>
      </c>
      <c r="AB18" s="492">
        <f t="shared" si="10"/>
        <v>0</v>
      </c>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row r="19" spans="1:65" ht="20.100000000000001" customHeight="1">
      <c r="A19" s="648"/>
      <c r="B19" s="591"/>
      <c r="C19" s="272"/>
      <c r="D19" s="82"/>
      <c r="E19" s="83"/>
      <c r="F19" s="103">
        <f t="shared" si="0"/>
        <v>0</v>
      </c>
      <c r="G19" s="275">
        <f t="shared" si="1"/>
        <v>0</v>
      </c>
      <c r="H19" s="272"/>
      <c r="I19" s="82"/>
      <c r="J19" s="83"/>
      <c r="K19" s="103">
        <f t="shared" si="2"/>
        <v>0</v>
      </c>
      <c r="L19" s="218">
        <f t="shared" si="3"/>
        <v>0</v>
      </c>
      <c r="M19" s="272"/>
      <c r="N19" s="82"/>
      <c r="O19" s="83"/>
      <c r="P19" s="103">
        <f t="shared" si="4"/>
        <v>0</v>
      </c>
      <c r="Q19" s="275">
        <f t="shared" si="5"/>
        <v>0</v>
      </c>
      <c r="R19" s="272"/>
      <c r="S19" s="82"/>
      <c r="T19" s="83"/>
      <c r="U19" s="103">
        <f t="shared" si="6"/>
        <v>0</v>
      </c>
      <c r="V19" s="218">
        <f t="shared" si="7"/>
        <v>0</v>
      </c>
      <c r="W19" s="272"/>
      <c r="X19" s="82"/>
      <c r="Y19" s="83"/>
      <c r="Z19" s="103">
        <f t="shared" si="8"/>
        <v>0</v>
      </c>
      <c r="AA19" s="275">
        <f t="shared" si="9"/>
        <v>0</v>
      </c>
      <c r="AB19" s="492">
        <f t="shared" si="10"/>
        <v>0</v>
      </c>
      <c r="AC19" s="8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row>
    <row r="20" spans="1:65" ht="20.100000000000001" customHeight="1">
      <c r="A20" s="648"/>
      <c r="B20" s="591"/>
      <c r="C20" s="272"/>
      <c r="D20" s="82"/>
      <c r="E20" s="83"/>
      <c r="F20" s="103">
        <f t="shared" si="0"/>
        <v>0</v>
      </c>
      <c r="G20" s="275">
        <f t="shared" si="1"/>
        <v>0</v>
      </c>
      <c r="H20" s="272"/>
      <c r="I20" s="82"/>
      <c r="J20" s="83"/>
      <c r="K20" s="103">
        <f t="shared" si="2"/>
        <v>0</v>
      </c>
      <c r="L20" s="218">
        <f t="shared" si="3"/>
        <v>0</v>
      </c>
      <c r="M20" s="272"/>
      <c r="N20" s="82"/>
      <c r="O20" s="83"/>
      <c r="P20" s="103">
        <f t="shared" si="4"/>
        <v>0</v>
      </c>
      <c r="Q20" s="275">
        <f t="shared" si="5"/>
        <v>0</v>
      </c>
      <c r="R20" s="272"/>
      <c r="S20" s="82"/>
      <c r="T20" s="83"/>
      <c r="U20" s="103">
        <f t="shared" si="6"/>
        <v>0</v>
      </c>
      <c r="V20" s="218">
        <f t="shared" si="7"/>
        <v>0</v>
      </c>
      <c r="W20" s="272"/>
      <c r="X20" s="82"/>
      <c r="Y20" s="83"/>
      <c r="Z20" s="103">
        <f t="shared" si="8"/>
        <v>0</v>
      </c>
      <c r="AA20" s="275">
        <f t="shared" si="9"/>
        <v>0</v>
      </c>
      <c r="AB20" s="492">
        <f t="shared" si="10"/>
        <v>0</v>
      </c>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row>
    <row r="21" spans="1:65" ht="20.100000000000001" hidden="1" customHeight="1">
      <c r="A21" s="648"/>
      <c r="B21" s="591"/>
      <c r="C21" s="272"/>
      <c r="D21" s="82"/>
      <c r="E21" s="83"/>
      <c r="F21" s="103">
        <f t="shared" si="0"/>
        <v>0</v>
      </c>
      <c r="G21" s="275">
        <f t="shared" si="1"/>
        <v>0</v>
      </c>
      <c r="H21" s="272"/>
      <c r="I21" s="82"/>
      <c r="J21" s="83"/>
      <c r="K21" s="103">
        <f t="shared" si="2"/>
        <v>0</v>
      </c>
      <c r="L21" s="218">
        <f t="shared" si="3"/>
        <v>0</v>
      </c>
      <c r="M21" s="272"/>
      <c r="N21" s="82"/>
      <c r="O21" s="83"/>
      <c r="P21" s="103">
        <f t="shared" si="4"/>
        <v>0</v>
      </c>
      <c r="Q21" s="275">
        <f t="shared" si="5"/>
        <v>0</v>
      </c>
      <c r="R21" s="272"/>
      <c r="S21" s="82"/>
      <c r="T21" s="83"/>
      <c r="U21" s="103">
        <f t="shared" si="6"/>
        <v>0</v>
      </c>
      <c r="V21" s="218">
        <f t="shared" si="7"/>
        <v>0</v>
      </c>
      <c r="W21" s="272"/>
      <c r="X21" s="82"/>
      <c r="Y21" s="83"/>
      <c r="Z21" s="103">
        <f t="shared" si="8"/>
        <v>0</v>
      </c>
      <c r="AA21" s="275">
        <f t="shared" si="9"/>
        <v>0</v>
      </c>
      <c r="AB21" s="492">
        <f t="shared" si="10"/>
        <v>0</v>
      </c>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row>
    <row r="22" spans="1:65" ht="20.100000000000001" hidden="1" customHeight="1">
      <c r="A22" s="648"/>
      <c r="B22" s="591"/>
      <c r="C22" s="272"/>
      <c r="D22" s="82"/>
      <c r="E22" s="83"/>
      <c r="F22" s="103">
        <f t="shared" si="0"/>
        <v>0</v>
      </c>
      <c r="G22" s="275">
        <f t="shared" si="1"/>
        <v>0</v>
      </c>
      <c r="H22" s="272"/>
      <c r="I22" s="82"/>
      <c r="J22" s="83"/>
      <c r="K22" s="103">
        <f t="shared" si="2"/>
        <v>0</v>
      </c>
      <c r="L22" s="218">
        <f t="shared" si="3"/>
        <v>0</v>
      </c>
      <c r="M22" s="272"/>
      <c r="N22" s="82"/>
      <c r="O22" s="83"/>
      <c r="P22" s="103">
        <f t="shared" si="4"/>
        <v>0</v>
      </c>
      <c r="Q22" s="275">
        <f t="shared" si="5"/>
        <v>0</v>
      </c>
      <c r="R22" s="272"/>
      <c r="S22" s="82"/>
      <c r="T22" s="83"/>
      <c r="U22" s="103">
        <f t="shared" si="6"/>
        <v>0</v>
      </c>
      <c r="V22" s="218">
        <f t="shared" si="7"/>
        <v>0</v>
      </c>
      <c r="W22" s="272"/>
      <c r="X22" s="82"/>
      <c r="Y22" s="83"/>
      <c r="Z22" s="103">
        <f t="shared" si="8"/>
        <v>0</v>
      </c>
      <c r="AA22" s="275">
        <f t="shared" si="9"/>
        <v>0</v>
      </c>
      <c r="AB22" s="492">
        <f t="shared" si="10"/>
        <v>0</v>
      </c>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row>
    <row r="23" spans="1:65" ht="20.100000000000001" hidden="1" customHeight="1">
      <c r="A23" s="648"/>
      <c r="B23" s="591"/>
      <c r="C23" s="272"/>
      <c r="D23" s="82"/>
      <c r="E23" s="83"/>
      <c r="F23" s="103">
        <f t="shared" si="0"/>
        <v>0</v>
      </c>
      <c r="G23" s="275">
        <f t="shared" si="1"/>
        <v>0</v>
      </c>
      <c r="H23" s="272"/>
      <c r="I23" s="82"/>
      <c r="J23" s="83"/>
      <c r="K23" s="103">
        <f t="shared" si="2"/>
        <v>0</v>
      </c>
      <c r="L23" s="218">
        <f t="shared" si="3"/>
        <v>0</v>
      </c>
      <c r="M23" s="272"/>
      <c r="N23" s="82"/>
      <c r="O23" s="83"/>
      <c r="P23" s="103">
        <f t="shared" si="4"/>
        <v>0</v>
      </c>
      <c r="Q23" s="275">
        <f t="shared" si="5"/>
        <v>0</v>
      </c>
      <c r="R23" s="272"/>
      <c r="S23" s="82"/>
      <c r="T23" s="83"/>
      <c r="U23" s="103">
        <f t="shared" si="6"/>
        <v>0</v>
      </c>
      <c r="V23" s="218">
        <f t="shared" si="7"/>
        <v>0</v>
      </c>
      <c r="W23" s="272"/>
      <c r="X23" s="82"/>
      <c r="Y23" s="83"/>
      <c r="Z23" s="103">
        <f t="shared" si="8"/>
        <v>0</v>
      </c>
      <c r="AA23" s="275">
        <f t="shared" si="9"/>
        <v>0</v>
      </c>
      <c r="AB23" s="492">
        <f t="shared" si="10"/>
        <v>0</v>
      </c>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row>
    <row r="24" spans="1:65" ht="20.100000000000001" hidden="1" customHeight="1">
      <c r="A24" s="648"/>
      <c r="B24" s="591"/>
      <c r="C24" s="272"/>
      <c r="D24" s="82"/>
      <c r="E24" s="83"/>
      <c r="F24" s="103">
        <f t="shared" si="0"/>
        <v>0</v>
      </c>
      <c r="G24" s="275">
        <f t="shared" si="1"/>
        <v>0</v>
      </c>
      <c r="H24" s="272"/>
      <c r="I24" s="82"/>
      <c r="J24" s="83"/>
      <c r="K24" s="103">
        <f t="shared" si="2"/>
        <v>0</v>
      </c>
      <c r="L24" s="218">
        <f t="shared" si="3"/>
        <v>0</v>
      </c>
      <c r="M24" s="272"/>
      <c r="N24" s="82"/>
      <c r="O24" s="83"/>
      <c r="P24" s="103">
        <f t="shared" si="4"/>
        <v>0</v>
      </c>
      <c r="Q24" s="275">
        <f t="shared" si="5"/>
        <v>0</v>
      </c>
      <c r="R24" s="272"/>
      <c r="S24" s="82"/>
      <c r="T24" s="83"/>
      <c r="U24" s="103">
        <f t="shared" si="6"/>
        <v>0</v>
      </c>
      <c r="V24" s="218">
        <f t="shared" si="7"/>
        <v>0</v>
      </c>
      <c r="W24" s="272"/>
      <c r="X24" s="82"/>
      <c r="Y24" s="83"/>
      <c r="Z24" s="103">
        <f t="shared" si="8"/>
        <v>0</v>
      </c>
      <c r="AA24" s="275">
        <f t="shared" si="9"/>
        <v>0</v>
      </c>
      <c r="AB24" s="492">
        <f t="shared" si="10"/>
        <v>0</v>
      </c>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row>
    <row r="25" spans="1:65" ht="20.100000000000001" hidden="1" customHeight="1">
      <c r="A25" s="648"/>
      <c r="B25" s="591"/>
      <c r="C25" s="272"/>
      <c r="D25" s="82"/>
      <c r="E25" s="83"/>
      <c r="F25" s="103">
        <f t="shared" si="0"/>
        <v>0</v>
      </c>
      <c r="G25" s="275">
        <f t="shared" si="1"/>
        <v>0</v>
      </c>
      <c r="H25" s="272"/>
      <c r="I25" s="82"/>
      <c r="J25" s="83"/>
      <c r="K25" s="103">
        <f t="shared" si="2"/>
        <v>0</v>
      </c>
      <c r="L25" s="218">
        <f t="shared" si="3"/>
        <v>0</v>
      </c>
      <c r="M25" s="272"/>
      <c r="N25" s="82"/>
      <c r="O25" s="83"/>
      <c r="P25" s="103">
        <f t="shared" si="4"/>
        <v>0</v>
      </c>
      <c r="Q25" s="275">
        <f t="shared" si="5"/>
        <v>0</v>
      </c>
      <c r="R25" s="272"/>
      <c r="S25" s="82"/>
      <c r="T25" s="83"/>
      <c r="U25" s="103">
        <f t="shared" si="6"/>
        <v>0</v>
      </c>
      <c r="V25" s="218">
        <f t="shared" si="7"/>
        <v>0</v>
      </c>
      <c r="W25" s="272"/>
      <c r="X25" s="82"/>
      <c r="Y25" s="83"/>
      <c r="Z25" s="103">
        <f t="shared" si="8"/>
        <v>0</v>
      </c>
      <c r="AA25" s="275">
        <f t="shared" si="9"/>
        <v>0</v>
      </c>
      <c r="AB25" s="492">
        <f t="shared" si="10"/>
        <v>0</v>
      </c>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row>
    <row r="26" spans="1:65" ht="20.100000000000001" hidden="1" customHeight="1">
      <c r="A26" s="648"/>
      <c r="B26" s="591"/>
      <c r="C26" s="272"/>
      <c r="D26" s="82"/>
      <c r="E26" s="83"/>
      <c r="F26" s="103">
        <f t="shared" si="0"/>
        <v>0</v>
      </c>
      <c r="G26" s="275">
        <f t="shared" si="1"/>
        <v>0</v>
      </c>
      <c r="H26" s="272"/>
      <c r="I26" s="82"/>
      <c r="J26" s="83"/>
      <c r="K26" s="103">
        <f t="shared" si="2"/>
        <v>0</v>
      </c>
      <c r="L26" s="218">
        <f t="shared" si="3"/>
        <v>0</v>
      </c>
      <c r="M26" s="272"/>
      <c r="N26" s="82"/>
      <c r="O26" s="83"/>
      <c r="P26" s="103">
        <f t="shared" si="4"/>
        <v>0</v>
      </c>
      <c r="Q26" s="275">
        <f t="shared" si="5"/>
        <v>0</v>
      </c>
      <c r="R26" s="272"/>
      <c r="S26" s="82"/>
      <c r="T26" s="83"/>
      <c r="U26" s="103">
        <f t="shared" si="6"/>
        <v>0</v>
      </c>
      <c r="V26" s="218">
        <f t="shared" si="7"/>
        <v>0</v>
      </c>
      <c r="W26" s="272"/>
      <c r="X26" s="82"/>
      <c r="Y26" s="83"/>
      <c r="Z26" s="103">
        <f t="shared" si="8"/>
        <v>0</v>
      </c>
      <c r="AA26" s="275">
        <f t="shared" si="9"/>
        <v>0</v>
      </c>
      <c r="AB26" s="492">
        <f t="shared" si="10"/>
        <v>0</v>
      </c>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row>
    <row r="27" spans="1:65" ht="20.100000000000001" hidden="1" customHeight="1">
      <c r="A27" s="648"/>
      <c r="B27" s="591"/>
      <c r="C27" s="272"/>
      <c r="D27" s="82"/>
      <c r="E27" s="83"/>
      <c r="F27" s="103">
        <f t="shared" si="0"/>
        <v>0</v>
      </c>
      <c r="G27" s="275">
        <f t="shared" si="1"/>
        <v>0</v>
      </c>
      <c r="H27" s="272"/>
      <c r="I27" s="82"/>
      <c r="J27" s="83"/>
      <c r="K27" s="103">
        <f t="shared" si="2"/>
        <v>0</v>
      </c>
      <c r="L27" s="218">
        <f t="shared" si="3"/>
        <v>0</v>
      </c>
      <c r="M27" s="272"/>
      <c r="N27" s="82"/>
      <c r="O27" s="83"/>
      <c r="P27" s="103">
        <f t="shared" si="4"/>
        <v>0</v>
      </c>
      <c r="Q27" s="275">
        <f t="shared" si="5"/>
        <v>0</v>
      </c>
      <c r="R27" s="272"/>
      <c r="S27" s="82"/>
      <c r="T27" s="83"/>
      <c r="U27" s="103">
        <f t="shared" si="6"/>
        <v>0</v>
      </c>
      <c r="V27" s="218">
        <f t="shared" si="7"/>
        <v>0</v>
      </c>
      <c r="W27" s="272"/>
      <c r="X27" s="82"/>
      <c r="Y27" s="83"/>
      <c r="Z27" s="103">
        <f t="shared" si="8"/>
        <v>0</v>
      </c>
      <c r="AA27" s="275">
        <f t="shared" si="9"/>
        <v>0</v>
      </c>
      <c r="AB27" s="492">
        <f t="shared" si="10"/>
        <v>0</v>
      </c>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row>
    <row r="28" spans="1:65" ht="20.100000000000001" hidden="1" customHeight="1">
      <c r="A28" s="648"/>
      <c r="B28" s="591"/>
      <c r="C28" s="272"/>
      <c r="D28" s="82"/>
      <c r="E28" s="83"/>
      <c r="F28" s="103">
        <f t="shared" si="0"/>
        <v>0</v>
      </c>
      <c r="G28" s="275">
        <f t="shared" si="1"/>
        <v>0</v>
      </c>
      <c r="H28" s="272"/>
      <c r="I28" s="82"/>
      <c r="J28" s="83"/>
      <c r="K28" s="103">
        <f t="shared" si="2"/>
        <v>0</v>
      </c>
      <c r="L28" s="218">
        <f t="shared" si="3"/>
        <v>0</v>
      </c>
      <c r="M28" s="272"/>
      <c r="N28" s="82"/>
      <c r="O28" s="83"/>
      <c r="P28" s="103">
        <f t="shared" si="4"/>
        <v>0</v>
      </c>
      <c r="Q28" s="275">
        <f t="shared" si="5"/>
        <v>0</v>
      </c>
      <c r="R28" s="272"/>
      <c r="S28" s="82"/>
      <c r="T28" s="83"/>
      <c r="U28" s="103">
        <f t="shared" si="6"/>
        <v>0</v>
      </c>
      <c r="V28" s="218">
        <f t="shared" si="7"/>
        <v>0</v>
      </c>
      <c r="W28" s="272"/>
      <c r="X28" s="82"/>
      <c r="Y28" s="83"/>
      <c r="Z28" s="103">
        <f t="shared" si="8"/>
        <v>0</v>
      </c>
      <c r="AA28" s="275">
        <f t="shared" si="9"/>
        <v>0</v>
      </c>
      <c r="AB28" s="492">
        <f t="shared" si="10"/>
        <v>0</v>
      </c>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row>
    <row r="29" spans="1:65" ht="20.100000000000001" hidden="1" customHeight="1">
      <c r="A29" s="648"/>
      <c r="B29" s="591"/>
      <c r="C29" s="272"/>
      <c r="D29" s="82"/>
      <c r="E29" s="83"/>
      <c r="F29" s="103">
        <f t="shared" si="0"/>
        <v>0</v>
      </c>
      <c r="G29" s="275">
        <f t="shared" si="1"/>
        <v>0</v>
      </c>
      <c r="H29" s="272"/>
      <c r="I29" s="82"/>
      <c r="J29" s="83"/>
      <c r="K29" s="103">
        <f t="shared" si="2"/>
        <v>0</v>
      </c>
      <c r="L29" s="218">
        <f t="shared" si="3"/>
        <v>0</v>
      </c>
      <c r="M29" s="272"/>
      <c r="N29" s="82"/>
      <c r="O29" s="83"/>
      <c r="P29" s="103">
        <f t="shared" si="4"/>
        <v>0</v>
      </c>
      <c r="Q29" s="275">
        <f t="shared" si="5"/>
        <v>0</v>
      </c>
      <c r="R29" s="272"/>
      <c r="S29" s="82"/>
      <c r="T29" s="83"/>
      <c r="U29" s="103">
        <f t="shared" si="6"/>
        <v>0</v>
      </c>
      <c r="V29" s="218">
        <f t="shared" si="7"/>
        <v>0</v>
      </c>
      <c r="W29" s="272"/>
      <c r="X29" s="82"/>
      <c r="Y29" s="83"/>
      <c r="Z29" s="103">
        <f t="shared" si="8"/>
        <v>0</v>
      </c>
      <c r="AA29" s="275">
        <f t="shared" si="9"/>
        <v>0</v>
      </c>
      <c r="AB29" s="492">
        <f t="shared" si="10"/>
        <v>0</v>
      </c>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row>
    <row r="30" spans="1:65" ht="20.100000000000001" hidden="1" customHeight="1">
      <c r="A30" s="648"/>
      <c r="B30" s="591"/>
      <c r="C30" s="272"/>
      <c r="D30" s="82"/>
      <c r="E30" s="83"/>
      <c r="F30" s="103">
        <f t="shared" si="0"/>
        <v>0</v>
      </c>
      <c r="G30" s="275">
        <f t="shared" si="1"/>
        <v>0</v>
      </c>
      <c r="H30" s="272"/>
      <c r="I30" s="82"/>
      <c r="J30" s="83"/>
      <c r="K30" s="103">
        <f t="shared" si="2"/>
        <v>0</v>
      </c>
      <c r="L30" s="218">
        <f t="shared" si="3"/>
        <v>0</v>
      </c>
      <c r="M30" s="272"/>
      <c r="N30" s="82"/>
      <c r="O30" s="83"/>
      <c r="P30" s="103">
        <f t="shared" si="4"/>
        <v>0</v>
      </c>
      <c r="Q30" s="275">
        <f t="shared" si="5"/>
        <v>0</v>
      </c>
      <c r="R30" s="272"/>
      <c r="S30" s="82"/>
      <c r="T30" s="83"/>
      <c r="U30" s="103">
        <f t="shared" si="6"/>
        <v>0</v>
      </c>
      <c r="V30" s="218">
        <f t="shared" si="7"/>
        <v>0</v>
      </c>
      <c r="W30" s="272"/>
      <c r="X30" s="82"/>
      <c r="Y30" s="83"/>
      <c r="Z30" s="103">
        <f t="shared" si="8"/>
        <v>0</v>
      </c>
      <c r="AA30" s="275">
        <f t="shared" si="9"/>
        <v>0</v>
      </c>
      <c r="AB30" s="492">
        <f t="shared" si="10"/>
        <v>0</v>
      </c>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row>
    <row r="31" spans="1:65" ht="20.100000000000001" hidden="1" customHeight="1">
      <c r="A31" s="648"/>
      <c r="B31" s="591"/>
      <c r="C31" s="272"/>
      <c r="D31" s="82"/>
      <c r="E31" s="83"/>
      <c r="F31" s="103">
        <f t="shared" si="0"/>
        <v>0</v>
      </c>
      <c r="G31" s="275">
        <f t="shared" si="1"/>
        <v>0</v>
      </c>
      <c r="H31" s="272"/>
      <c r="I31" s="82"/>
      <c r="J31" s="83"/>
      <c r="K31" s="103">
        <f t="shared" si="2"/>
        <v>0</v>
      </c>
      <c r="L31" s="218">
        <f t="shared" si="3"/>
        <v>0</v>
      </c>
      <c r="M31" s="272"/>
      <c r="N31" s="82"/>
      <c r="O31" s="83"/>
      <c r="P31" s="103">
        <f t="shared" si="4"/>
        <v>0</v>
      </c>
      <c r="Q31" s="275">
        <f t="shared" si="5"/>
        <v>0</v>
      </c>
      <c r="R31" s="272"/>
      <c r="S31" s="82"/>
      <c r="T31" s="83"/>
      <c r="U31" s="103">
        <f t="shared" si="6"/>
        <v>0</v>
      </c>
      <c r="V31" s="218">
        <f t="shared" si="7"/>
        <v>0</v>
      </c>
      <c r="W31" s="272"/>
      <c r="X31" s="82"/>
      <c r="Y31" s="83"/>
      <c r="Z31" s="103">
        <f t="shared" si="8"/>
        <v>0</v>
      </c>
      <c r="AA31" s="275">
        <f t="shared" si="9"/>
        <v>0</v>
      </c>
      <c r="AB31" s="492">
        <f t="shared" si="10"/>
        <v>0</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row>
    <row r="32" spans="1:65" ht="20.100000000000001" hidden="1" customHeight="1">
      <c r="A32" s="648"/>
      <c r="B32" s="591"/>
      <c r="C32" s="272"/>
      <c r="D32" s="82"/>
      <c r="E32" s="83"/>
      <c r="F32" s="103">
        <f t="shared" si="0"/>
        <v>0</v>
      </c>
      <c r="G32" s="275">
        <f t="shared" si="1"/>
        <v>0</v>
      </c>
      <c r="H32" s="272"/>
      <c r="I32" s="82"/>
      <c r="J32" s="83"/>
      <c r="K32" s="103">
        <f t="shared" si="2"/>
        <v>0</v>
      </c>
      <c r="L32" s="218">
        <f t="shared" si="3"/>
        <v>0</v>
      </c>
      <c r="M32" s="272"/>
      <c r="N32" s="82"/>
      <c r="O32" s="83"/>
      <c r="P32" s="103">
        <f t="shared" si="4"/>
        <v>0</v>
      </c>
      <c r="Q32" s="275">
        <f t="shared" si="5"/>
        <v>0</v>
      </c>
      <c r="R32" s="272"/>
      <c r="S32" s="82"/>
      <c r="T32" s="83"/>
      <c r="U32" s="103">
        <f t="shared" si="6"/>
        <v>0</v>
      </c>
      <c r="V32" s="218">
        <f t="shared" si="7"/>
        <v>0</v>
      </c>
      <c r="W32" s="272"/>
      <c r="X32" s="82"/>
      <c r="Y32" s="83"/>
      <c r="Z32" s="103">
        <f t="shared" si="8"/>
        <v>0</v>
      </c>
      <c r="AA32" s="275">
        <f t="shared" si="9"/>
        <v>0</v>
      </c>
      <c r="AB32" s="492">
        <f t="shared" si="10"/>
        <v>0</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row>
    <row r="33" spans="1:65" ht="20.100000000000001" hidden="1" customHeight="1">
      <c r="A33" s="648"/>
      <c r="B33" s="591"/>
      <c r="C33" s="272"/>
      <c r="D33" s="82"/>
      <c r="E33" s="83"/>
      <c r="F33" s="103">
        <f t="shared" si="0"/>
        <v>0</v>
      </c>
      <c r="G33" s="275">
        <f t="shared" si="1"/>
        <v>0</v>
      </c>
      <c r="H33" s="272"/>
      <c r="I33" s="82"/>
      <c r="J33" s="83"/>
      <c r="K33" s="103">
        <f t="shared" si="2"/>
        <v>0</v>
      </c>
      <c r="L33" s="218">
        <f t="shared" si="3"/>
        <v>0</v>
      </c>
      <c r="M33" s="272"/>
      <c r="N33" s="82"/>
      <c r="O33" s="83"/>
      <c r="P33" s="103">
        <f t="shared" si="4"/>
        <v>0</v>
      </c>
      <c r="Q33" s="275">
        <f t="shared" si="5"/>
        <v>0</v>
      </c>
      <c r="R33" s="272"/>
      <c r="S33" s="82"/>
      <c r="T33" s="83"/>
      <c r="U33" s="103">
        <f t="shared" si="6"/>
        <v>0</v>
      </c>
      <c r="V33" s="218">
        <f t="shared" si="7"/>
        <v>0</v>
      </c>
      <c r="W33" s="272"/>
      <c r="X33" s="82"/>
      <c r="Y33" s="83"/>
      <c r="Z33" s="103">
        <f t="shared" si="8"/>
        <v>0</v>
      </c>
      <c r="AA33" s="275">
        <f t="shared" si="9"/>
        <v>0</v>
      </c>
      <c r="AB33" s="492">
        <f t="shared" si="10"/>
        <v>0</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row>
    <row r="34" spans="1:65" ht="20.100000000000001" hidden="1" customHeight="1">
      <c r="A34" s="648"/>
      <c r="B34" s="591"/>
      <c r="C34" s="272"/>
      <c r="D34" s="82"/>
      <c r="E34" s="83"/>
      <c r="F34" s="103">
        <f t="shared" si="0"/>
        <v>0</v>
      </c>
      <c r="G34" s="275">
        <f t="shared" si="1"/>
        <v>0</v>
      </c>
      <c r="H34" s="272"/>
      <c r="I34" s="82"/>
      <c r="J34" s="83"/>
      <c r="K34" s="103">
        <f t="shared" si="2"/>
        <v>0</v>
      </c>
      <c r="L34" s="218">
        <f t="shared" si="3"/>
        <v>0</v>
      </c>
      <c r="M34" s="272"/>
      <c r="N34" s="82"/>
      <c r="O34" s="83"/>
      <c r="P34" s="103">
        <f t="shared" si="4"/>
        <v>0</v>
      </c>
      <c r="Q34" s="275">
        <f t="shared" si="5"/>
        <v>0</v>
      </c>
      <c r="R34" s="272"/>
      <c r="S34" s="82"/>
      <c r="T34" s="83"/>
      <c r="U34" s="103">
        <f t="shared" si="6"/>
        <v>0</v>
      </c>
      <c r="V34" s="218">
        <f t="shared" si="7"/>
        <v>0</v>
      </c>
      <c r="W34" s="272"/>
      <c r="X34" s="82"/>
      <c r="Y34" s="83"/>
      <c r="Z34" s="103">
        <f t="shared" si="8"/>
        <v>0</v>
      </c>
      <c r="AA34" s="275">
        <f t="shared" si="9"/>
        <v>0</v>
      </c>
      <c r="AB34" s="492">
        <f t="shared" si="10"/>
        <v>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row>
    <row r="35" spans="1:65" ht="20.100000000000001" hidden="1" customHeight="1">
      <c r="A35" s="648"/>
      <c r="B35" s="591"/>
      <c r="C35" s="272"/>
      <c r="D35" s="82"/>
      <c r="E35" s="83"/>
      <c r="F35" s="103">
        <f t="shared" si="0"/>
        <v>0</v>
      </c>
      <c r="G35" s="275">
        <f t="shared" si="1"/>
        <v>0</v>
      </c>
      <c r="H35" s="272"/>
      <c r="I35" s="82"/>
      <c r="J35" s="83"/>
      <c r="K35" s="103">
        <f t="shared" si="2"/>
        <v>0</v>
      </c>
      <c r="L35" s="218">
        <f t="shared" si="3"/>
        <v>0</v>
      </c>
      <c r="M35" s="272"/>
      <c r="N35" s="82"/>
      <c r="O35" s="83"/>
      <c r="P35" s="103">
        <f t="shared" si="4"/>
        <v>0</v>
      </c>
      <c r="Q35" s="275">
        <f t="shared" si="5"/>
        <v>0</v>
      </c>
      <c r="R35" s="272"/>
      <c r="S35" s="82"/>
      <c r="T35" s="83"/>
      <c r="U35" s="103">
        <f t="shared" si="6"/>
        <v>0</v>
      </c>
      <c r="V35" s="218">
        <f t="shared" si="7"/>
        <v>0</v>
      </c>
      <c r="W35" s="272"/>
      <c r="X35" s="82"/>
      <c r="Y35" s="83"/>
      <c r="Z35" s="103">
        <f t="shared" si="8"/>
        <v>0</v>
      </c>
      <c r="AA35" s="275">
        <f t="shared" si="9"/>
        <v>0</v>
      </c>
      <c r="AB35" s="492">
        <f t="shared" si="10"/>
        <v>0</v>
      </c>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1:65" ht="20.100000000000001" hidden="1" customHeight="1">
      <c r="A36" s="648"/>
      <c r="B36" s="591"/>
      <c r="C36" s="272"/>
      <c r="D36" s="82"/>
      <c r="E36" s="83"/>
      <c r="F36" s="103">
        <f t="shared" si="0"/>
        <v>0</v>
      </c>
      <c r="G36" s="275">
        <f t="shared" si="1"/>
        <v>0</v>
      </c>
      <c r="H36" s="272"/>
      <c r="I36" s="82"/>
      <c r="J36" s="83"/>
      <c r="K36" s="103">
        <f t="shared" si="2"/>
        <v>0</v>
      </c>
      <c r="L36" s="218">
        <f t="shared" si="3"/>
        <v>0</v>
      </c>
      <c r="M36" s="272"/>
      <c r="N36" s="82"/>
      <c r="O36" s="83"/>
      <c r="P36" s="103">
        <f t="shared" si="4"/>
        <v>0</v>
      </c>
      <c r="Q36" s="275">
        <f t="shared" si="5"/>
        <v>0</v>
      </c>
      <c r="R36" s="272"/>
      <c r="S36" s="82"/>
      <c r="T36" s="83"/>
      <c r="U36" s="103">
        <f t="shared" si="6"/>
        <v>0</v>
      </c>
      <c r="V36" s="218">
        <f t="shared" si="7"/>
        <v>0</v>
      </c>
      <c r="W36" s="272"/>
      <c r="X36" s="82"/>
      <c r="Y36" s="83"/>
      <c r="Z36" s="103">
        <f t="shared" si="8"/>
        <v>0</v>
      </c>
      <c r="AA36" s="275">
        <f t="shared" si="9"/>
        <v>0</v>
      </c>
      <c r="AB36" s="492">
        <f t="shared" si="10"/>
        <v>0</v>
      </c>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row>
    <row r="37" spans="1:65" ht="20.100000000000001" hidden="1" customHeight="1">
      <c r="A37" s="648"/>
      <c r="B37" s="591"/>
      <c r="C37" s="272"/>
      <c r="D37" s="82"/>
      <c r="E37" s="83"/>
      <c r="F37" s="103">
        <f t="shared" si="0"/>
        <v>0</v>
      </c>
      <c r="G37" s="275">
        <f t="shared" si="1"/>
        <v>0</v>
      </c>
      <c r="H37" s="272"/>
      <c r="I37" s="82"/>
      <c r="J37" s="83"/>
      <c r="K37" s="103">
        <f t="shared" si="2"/>
        <v>0</v>
      </c>
      <c r="L37" s="218">
        <f t="shared" si="3"/>
        <v>0</v>
      </c>
      <c r="M37" s="272"/>
      <c r="N37" s="82"/>
      <c r="O37" s="83"/>
      <c r="P37" s="103">
        <f t="shared" si="4"/>
        <v>0</v>
      </c>
      <c r="Q37" s="275">
        <f t="shared" si="5"/>
        <v>0</v>
      </c>
      <c r="R37" s="272"/>
      <c r="S37" s="82"/>
      <c r="T37" s="83"/>
      <c r="U37" s="103">
        <f t="shared" si="6"/>
        <v>0</v>
      </c>
      <c r="V37" s="218">
        <f t="shared" si="7"/>
        <v>0</v>
      </c>
      <c r="W37" s="272"/>
      <c r="X37" s="82"/>
      <c r="Y37" s="83"/>
      <c r="Z37" s="103">
        <f t="shared" si="8"/>
        <v>0</v>
      </c>
      <c r="AA37" s="275">
        <f t="shared" si="9"/>
        <v>0</v>
      </c>
      <c r="AB37" s="492">
        <f t="shared" si="10"/>
        <v>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row>
    <row r="38" spans="1:65" ht="20.100000000000001" hidden="1" customHeight="1">
      <c r="A38" s="648"/>
      <c r="B38" s="591"/>
      <c r="C38" s="272"/>
      <c r="D38" s="82"/>
      <c r="E38" s="83"/>
      <c r="F38" s="103">
        <f t="shared" si="0"/>
        <v>0</v>
      </c>
      <c r="G38" s="275">
        <f t="shared" si="1"/>
        <v>0</v>
      </c>
      <c r="H38" s="272"/>
      <c r="I38" s="82"/>
      <c r="J38" s="83"/>
      <c r="K38" s="103">
        <f t="shared" si="2"/>
        <v>0</v>
      </c>
      <c r="L38" s="218">
        <f t="shared" si="3"/>
        <v>0</v>
      </c>
      <c r="M38" s="272"/>
      <c r="N38" s="82"/>
      <c r="O38" s="83"/>
      <c r="P38" s="103">
        <f t="shared" si="4"/>
        <v>0</v>
      </c>
      <c r="Q38" s="275">
        <f t="shared" si="5"/>
        <v>0</v>
      </c>
      <c r="R38" s="272"/>
      <c r="S38" s="82"/>
      <c r="T38" s="83"/>
      <c r="U38" s="103">
        <f t="shared" si="6"/>
        <v>0</v>
      </c>
      <c r="V38" s="218">
        <f t="shared" si="7"/>
        <v>0</v>
      </c>
      <c r="W38" s="272"/>
      <c r="X38" s="82"/>
      <c r="Y38" s="83"/>
      <c r="Z38" s="103">
        <f t="shared" si="8"/>
        <v>0</v>
      </c>
      <c r="AA38" s="275">
        <f t="shared" si="9"/>
        <v>0</v>
      </c>
      <c r="AB38" s="492">
        <f t="shared" si="10"/>
        <v>0</v>
      </c>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row>
    <row r="39" spans="1:65" ht="20.100000000000001" hidden="1" customHeight="1">
      <c r="A39" s="648"/>
      <c r="B39" s="591"/>
      <c r="C39" s="272"/>
      <c r="D39" s="82"/>
      <c r="E39" s="83"/>
      <c r="F39" s="103">
        <f t="shared" si="0"/>
        <v>0</v>
      </c>
      <c r="G39" s="275">
        <f t="shared" si="1"/>
        <v>0</v>
      </c>
      <c r="H39" s="272"/>
      <c r="I39" s="82"/>
      <c r="J39" s="83"/>
      <c r="K39" s="103">
        <f t="shared" si="2"/>
        <v>0</v>
      </c>
      <c r="L39" s="218">
        <f t="shared" si="3"/>
        <v>0</v>
      </c>
      <c r="M39" s="272"/>
      <c r="N39" s="82"/>
      <c r="O39" s="83"/>
      <c r="P39" s="103">
        <f t="shared" si="4"/>
        <v>0</v>
      </c>
      <c r="Q39" s="275">
        <f t="shared" si="5"/>
        <v>0</v>
      </c>
      <c r="R39" s="272"/>
      <c r="S39" s="82"/>
      <c r="T39" s="83"/>
      <c r="U39" s="103">
        <f t="shared" si="6"/>
        <v>0</v>
      </c>
      <c r="V39" s="218">
        <f t="shared" si="7"/>
        <v>0</v>
      </c>
      <c r="W39" s="272"/>
      <c r="X39" s="82"/>
      <c r="Y39" s="83"/>
      <c r="Z39" s="103">
        <f t="shared" si="8"/>
        <v>0</v>
      </c>
      <c r="AA39" s="275">
        <f t="shared" si="9"/>
        <v>0</v>
      </c>
      <c r="AB39" s="492">
        <f t="shared" si="10"/>
        <v>0</v>
      </c>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row>
    <row r="40" spans="1:65" ht="20.100000000000001" hidden="1" customHeight="1">
      <c r="A40" s="648"/>
      <c r="B40" s="591"/>
      <c r="C40" s="272"/>
      <c r="D40" s="82"/>
      <c r="E40" s="83"/>
      <c r="F40" s="103">
        <f t="shared" si="0"/>
        <v>0</v>
      </c>
      <c r="G40" s="275">
        <f t="shared" si="1"/>
        <v>0</v>
      </c>
      <c r="H40" s="272"/>
      <c r="I40" s="82"/>
      <c r="J40" s="83"/>
      <c r="K40" s="103">
        <f t="shared" si="2"/>
        <v>0</v>
      </c>
      <c r="L40" s="218">
        <f t="shared" si="3"/>
        <v>0</v>
      </c>
      <c r="M40" s="272"/>
      <c r="N40" s="82"/>
      <c r="O40" s="83"/>
      <c r="P40" s="103">
        <f t="shared" si="4"/>
        <v>0</v>
      </c>
      <c r="Q40" s="275">
        <f t="shared" si="5"/>
        <v>0</v>
      </c>
      <c r="R40" s="272"/>
      <c r="S40" s="82"/>
      <c r="T40" s="83"/>
      <c r="U40" s="103">
        <f t="shared" si="6"/>
        <v>0</v>
      </c>
      <c r="V40" s="218">
        <f t="shared" si="7"/>
        <v>0</v>
      </c>
      <c r="W40" s="272"/>
      <c r="X40" s="82"/>
      <c r="Y40" s="83"/>
      <c r="Z40" s="103">
        <f t="shared" si="8"/>
        <v>0</v>
      </c>
      <c r="AA40" s="275">
        <f t="shared" si="9"/>
        <v>0</v>
      </c>
      <c r="AB40" s="492">
        <f t="shared" si="10"/>
        <v>0</v>
      </c>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row>
    <row r="41" spans="1:65" ht="20.100000000000001" hidden="1" customHeight="1">
      <c r="A41" s="648"/>
      <c r="B41" s="591"/>
      <c r="C41" s="272"/>
      <c r="D41" s="82"/>
      <c r="E41" s="83"/>
      <c r="F41" s="103">
        <f t="shared" si="0"/>
        <v>0</v>
      </c>
      <c r="G41" s="275">
        <f t="shared" si="1"/>
        <v>0</v>
      </c>
      <c r="H41" s="272"/>
      <c r="I41" s="82"/>
      <c r="J41" s="83"/>
      <c r="K41" s="103">
        <f t="shared" si="2"/>
        <v>0</v>
      </c>
      <c r="L41" s="218">
        <f t="shared" si="3"/>
        <v>0</v>
      </c>
      <c r="M41" s="272"/>
      <c r="N41" s="82"/>
      <c r="O41" s="83"/>
      <c r="P41" s="103">
        <f t="shared" si="4"/>
        <v>0</v>
      </c>
      <c r="Q41" s="275">
        <f t="shared" si="5"/>
        <v>0</v>
      </c>
      <c r="R41" s="272"/>
      <c r="S41" s="82"/>
      <c r="T41" s="83"/>
      <c r="U41" s="103">
        <f t="shared" si="6"/>
        <v>0</v>
      </c>
      <c r="V41" s="218">
        <f t="shared" si="7"/>
        <v>0</v>
      </c>
      <c r="W41" s="272"/>
      <c r="X41" s="82"/>
      <c r="Y41" s="83"/>
      <c r="Z41" s="103">
        <f t="shared" si="8"/>
        <v>0</v>
      </c>
      <c r="AA41" s="275">
        <f t="shared" si="9"/>
        <v>0</v>
      </c>
      <c r="AB41" s="492">
        <f t="shared" si="10"/>
        <v>0</v>
      </c>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row>
    <row r="42" spans="1:65" ht="20.100000000000001" hidden="1" customHeight="1">
      <c r="A42" s="648"/>
      <c r="B42" s="591"/>
      <c r="C42" s="272"/>
      <c r="D42" s="82"/>
      <c r="E42" s="83"/>
      <c r="F42" s="103">
        <f t="shared" si="0"/>
        <v>0</v>
      </c>
      <c r="G42" s="275">
        <f t="shared" si="1"/>
        <v>0</v>
      </c>
      <c r="H42" s="272"/>
      <c r="I42" s="82"/>
      <c r="J42" s="83"/>
      <c r="K42" s="103">
        <f t="shared" si="2"/>
        <v>0</v>
      </c>
      <c r="L42" s="218">
        <f t="shared" si="3"/>
        <v>0</v>
      </c>
      <c r="M42" s="272"/>
      <c r="N42" s="82"/>
      <c r="O42" s="83"/>
      <c r="P42" s="103">
        <f t="shared" si="4"/>
        <v>0</v>
      </c>
      <c r="Q42" s="275">
        <f t="shared" si="5"/>
        <v>0</v>
      </c>
      <c r="R42" s="272"/>
      <c r="S42" s="82"/>
      <c r="T42" s="83"/>
      <c r="U42" s="103">
        <f t="shared" si="6"/>
        <v>0</v>
      </c>
      <c r="V42" s="218">
        <f t="shared" si="7"/>
        <v>0</v>
      </c>
      <c r="W42" s="272"/>
      <c r="X42" s="82"/>
      <c r="Y42" s="83"/>
      <c r="Z42" s="103">
        <f t="shared" si="8"/>
        <v>0</v>
      </c>
      <c r="AA42" s="275">
        <f t="shared" si="9"/>
        <v>0</v>
      </c>
      <c r="AB42" s="492">
        <f t="shared" si="10"/>
        <v>0</v>
      </c>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row>
    <row r="43" spans="1:65" ht="20.100000000000001" hidden="1" customHeight="1">
      <c r="A43" s="648"/>
      <c r="B43" s="591"/>
      <c r="C43" s="272"/>
      <c r="D43" s="82"/>
      <c r="E43" s="83"/>
      <c r="F43" s="103">
        <f t="shared" si="0"/>
        <v>0</v>
      </c>
      <c r="G43" s="275">
        <f t="shared" si="1"/>
        <v>0</v>
      </c>
      <c r="H43" s="272"/>
      <c r="I43" s="82"/>
      <c r="J43" s="83"/>
      <c r="K43" s="103">
        <f t="shared" si="2"/>
        <v>0</v>
      </c>
      <c r="L43" s="218">
        <f t="shared" si="3"/>
        <v>0</v>
      </c>
      <c r="M43" s="272"/>
      <c r="N43" s="82"/>
      <c r="O43" s="83"/>
      <c r="P43" s="103">
        <f t="shared" si="4"/>
        <v>0</v>
      </c>
      <c r="Q43" s="275">
        <f t="shared" si="5"/>
        <v>0</v>
      </c>
      <c r="R43" s="272"/>
      <c r="S43" s="82"/>
      <c r="T43" s="83"/>
      <c r="U43" s="103">
        <f t="shared" si="6"/>
        <v>0</v>
      </c>
      <c r="V43" s="218">
        <f t="shared" si="7"/>
        <v>0</v>
      </c>
      <c r="W43" s="272"/>
      <c r="X43" s="82"/>
      <c r="Y43" s="83"/>
      <c r="Z43" s="103">
        <f t="shared" si="8"/>
        <v>0</v>
      </c>
      <c r="AA43" s="275">
        <f t="shared" si="9"/>
        <v>0</v>
      </c>
      <c r="AB43" s="492">
        <f t="shared" si="10"/>
        <v>0</v>
      </c>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row>
    <row r="44" spans="1:65" ht="20.100000000000001" hidden="1" customHeight="1">
      <c r="A44" s="648"/>
      <c r="B44" s="591"/>
      <c r="C44" s="272"/>
      <c r="D44" s="82"/>
      <c r="E44" s="83"/>
      <c r="F44" s="103">
        <f t="shared" si="0"/>
        <v>0</v>
      </c>
      <c r="G44" s="275">
        <f t="shared" si="1"/>
        <v>0</v>
      </c>
      <c r="H44" s="272"/>
      <c r="I44" s="82"/>
      <c r="J44" s="83"/>
      <c r="K44" s="103">
        <f t="shared" si="2"/>
        <v>0</v>
      </c>
      <c r="L44" s="218">
        <f t="shared" si="3"/>
        <v>0</v>
      </c>
      <c r="M44" s="272"/>
      <c r="N44" s="82"/>
      <c r="O44" s="83"/>
      <c r="P44" s="103">
        <f t="shared" si="4"/>
        <v>0</v>
      </c>
      <c r="Q44" s="275">
        <f t="shared" si="5"/>
        <v>0</v>
      </c>
      <c r="R44" s="272"/>
      <c r="S44" s="82"/>
      <c r="T44" s="83"/>
      <c r="U44" s="103">
        <f t="shared" si="6"/>
        <v>0</v>
      </c>
      <c r="V44" s="218">
        <f t="shared" si="7"/>
        <v>0</v>
      </c>
      <c r="W44" s="272"/>
      <c r="X44" s="82"/>
      <c r="Y44" s="83"/>
      <c r="Z44" s="103">
        <f t="shared" si="8"/>
        <v>0</v>
      </c>
      <c r="AA44" s="275">
        <f t="shared" si="9"/>
        <v>0</v>
      </c>
      <c r="AB44" s="492">
        <f t="shared" si="10"/>
        <v>0</v>
      </c>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row>
    <row r="45" spans="1:65" ht="20.100000000000001" hidden="1" customHeight="1">
      <c r="A45" s="648"/>
      <c r="B45" s="591"/>
      <c r="C45" s="272"/>
      <c r="D45" s="82"/>
      <c r="E45" s="83"/>
      <c r="F45" s="103">
        <f t="shared" si="0"/>
        <v>0</v>
      </c>
      <c r="G45" s="275">
        <f t="shared" si="1"/>
        <v>0</v>
      </c>
      <c r="H45" s="272"/>
      <c r="I45" s="82"/>
      <c r="J45" s="83"/>
      <c r="K45" s="103">
        <f t="shared" si="2"/>
        <v>0</v>
      </c>
      <c r="L45" s="218">
        <f t="shared" si="3"/>
        <v>0</v>
      </c>
      <c r="M45" s="272"/>
      <c r="N45" s="82"/>
      <c r="O45" s="83"/>
      <c r="P45" s="103">
        <f t="shared" si="4"/>
        <v>0</v>
      </c>
      <c r="Q45" s="275">
        <f t="shared" si="5"/>
        <v>0</v>
      </c>
      <c r="R45" s="272"/>
      <c r="S45" s="82"/>
      <c r="T45" s="83"/>
      <c r="U45" s="103">
        <f t="shared" si="6"/>
        <v>0</v>
      </c>
      <c r="V45" s="218">
        <f t="shared" si="7"/>
        <v>0</v>
      </c>
      <c r="W45" s="272"/>
      <c r="X45" s="82"/>
      <c r="Y45" s="83"/>
      <c r="Z45" s="103">
        <f t="shared" si="8"/>
        <v>0</v>
      </c>
      <c r="AA45" s="275">
        <f t="shared" si="9"/>
        <v>0</v>
      </c>
      <c r="AB45" s="492">
        <f t="shared" si="10"/>
        <v>0</v>
      </c>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row>
    <row r="46" spans="1:65" ht="20.100000000000001" hidden="1" customHeight="1">
      <c r="A46" s="648"/>
      <c r="B46" s="591"/>
      <c r="C46" s="272"/>
      <c r="D46" s="82"/>
      <c r="E46" s="83"/>
      <c r="F46" s="103">
        <f t="shared" si="0"/>
        <v>0</v>
      </c>
      <c r="G46" s="275">
        <f t="shared" si="1"/>
        <v>0</v>
      </c>
      <c r="H46" s="272"/>
      <c r="I46" s="82"/>
      <c r="J46" s="83"/>
      <c r="K46" s="103">
        <f t="shared" si="2"/>
        <v>0</v>
      </c>
      <c r="L46" s="218">
        <f t="shared" si="3"/>
        <v>0</v>
      </c>
      <c r="M46" s="272"/>
      <c r="N46" s="82"/>
      <c r="O46" s="83"/>
      <c r="P46" s="103">
        <f t="shared" si="4"/>
        <v>0</v>
      </c>
      <c r="Q46" s="275">
        <f t="shared" si="5"/>
        <v>0</v>
      </c>
      <c r="R46" s="272"/>
      <c r="S46" s="82"/>
      <c r="T46" s="83"/>
      <c r="U46" s="103">
        <f t="shared" si="6"/>
        <v>0</v>
      </c>
      <c r="V46" s="218">
        <f t="shared" si="7"/>
        <v>0</v>
      </c>
      <c r="W46" s="272"/>
      <c r="X46" s="82"/>
      <c r="Y46" s="83"/>
      <c r="Z46" s="103">
        <f t="shared" si="8"/>
        <v>0</v>
      </c>
      <c r="AA46" s="275">
        <f t="shared" si="9"/>
        <v>0</v>
      </c>
      <c r="AB46" s="492">
        <f t="shared" si="10"/>
        <v>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row>
    <row r="47" spans="1:65" ht="20.100000000000001" hidden="1" customHeight="1">
      <c r="A47" s="648"/>
      <c r="B47" s="591"/>
      <c r="C47" s="272"/>
      <c r="D47" s="82"/>
      <c r="E47" s="83"/>
      <c r="F47" s="103">
        <f t="shared" si="0"/>
        <v>0</v>
      </c>
      <c r="G47" s="275">
        <f t="shared" si="1"/>
        <v>0</v>
      </c>
      <c r="H47" s="272"/>
      <c r="I47" s="82"/>
      <c r="J47" s="83"/>
      <c r="K47" s="103">
        <f t="shared" si="2"/>
        <v>0</v>
      </c>
      <c r="L47" s="218">
        <f t="shared" si="3"/>
        <v>0</v>
      </c>
      <c r="M47" s="272"/>
      <c r="N47" s="82"/>
      <c r="O47" s="83"/>
      <c r="P47" s="103">
        <f t="shared" si="4"/>
        <v>0</v>
      </c>
      <c r="Q47" s="275">
        <f t="shared" si="5"/>
        <v>0</v>
      </c>
      <c r="R47" s="272"/>
      <c r="S47" s="82"/>
      <c r="T47" s="83"/>
      <c r="U47" s="103">
        <f t="shared" si="6"/>
        <v>0</v>
      </c>
      <c r="V47" s="218">
        <f t="shared" si="7"/>
        <v>0</v>
      </c>
      <c r="W47" s="272"/>
      <c r="X47" s="82"/>
      <c r="Y47" s="83"/>
      <c r="Z47" s="103">
        <f t="shared" si="8"/>
        <v>0</v>
      </c>
      <c r="AA47" s="275">
        <f t="shared" si="9"/>
        <v>0</v>
      </c>
      <c r="AB47" s="492">
        <f t="shared" si="10"/>
        <v>0</v>
      </c>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row>
    <row r="48" spans="1:65" ht="20.100000000000001" hidden="1" customHeight="1">
      <c r="A48" s="648"/>
      <c r="B48" s="591"/>
      <c r="C48" s="272"/>
      <c r="D48" s="82"/>
      <c r="E48" s="83"/>
      <c r="F48" s="103">
        <f t="shared" si="0"/>
        <v>0</v>
      </c>
      <c r="G48" s="275">
        <f t="shared" si="1"/>
        <v>0</v>
      </c>
      <c r="H48" s="272"/>
      <c r="I48" s="82"/>
      <c r="J48" s="83"/>
      <c r="K48" s="103">
        <f t="shared" si="2"/>
        <v>0</v>
      </c>
      <c r="L48" s="218">
        <f t="shared" si="3"/>
        <v>0</v>
      </c>
      <c r="M48" s="272"/>
      <c r="N48" s="82"/>
      <c r="O48" s="83"/>
      <c r="P48" s="103">
        <f t="shared" si="4"/>
        <v>0</v>
      </c>
      <c r="Q48" s="275">
        <f t="shared" si="5"/>
        <v>0</v>
      </c>
      <c r="R48" s="272"/>
      <c r="S48" s="82"/>
      <c r="T48" s="83"/>
      <c r="U48" s="103">
        <f t="shared" si="6"/>
        <v>0</v>
      </c>
      <c r="V48" s="218">
        <f t="shared" si="7"/>
        <v>0</v>
      </c>
      <c r="W48" s="272"/>
      <c r="X48" s="82"/>
      <c r="Y48" s="83"/>
      <c r="Z48" s="103">
        <f t="shared" si="8"/>
        <v>0</v>
      </c>
      <c r="AA48" s="275">
        <f t="shared" si="9"/>
        <v>0</v>
      </c>
      <c r="AB48" s="492">
        <f t="shared" si="10"/>
        <v>0</v>
      </c>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row>
    <row r="49" spans="1:65" ht="20.100000000000001" hidden="1" customHeight="1">
      <c r="A49" s="648"/>
      <c r="B49" s="591"/>
      <c r="C49" s="272"/>
      <c r="D49" s="82"/>
      <c r="E49" s="83"/>
      <c r="F49" s="103">
        <f t="shared" si="0"/>
        <v>0</v>
      </c>
      <c r="G49" s="275">
        <f t="shared" si="1"/>
        <v>0</v>
      </c>
      <c r="H49" s="272"/>
      <c r="I49" s="82"/>
      <c r="J49" s="83"/>
      <c r="K49" s="103">
        <f t="shared" si="2"/>
        <v>0</v>
      </c>
      <c r="L49" s="218">
        <f t="shared" si="3"/>
        <v>0</v>
      </c>
      <c r="M49" s="272"/>
      <c r="N49" s="82"/>
      <c r="O49" s="83"/>
      <c r="P49" s="103">
        <f t="shared" si="4"/>
        <v>0</v>
      </c>
      <c r="Q49" s="275">
        <f t="shared" si="5"/>
        <v>0</v>
      </c>
      <c r="R49" s="272"/>
      <c r="S49" s="82"/>
      <c r="T49" s="83"/>
      <c r="U49" s="103">
        <f t="shared" si="6"/>
        <v>0</v>
      </c>
      <c r="V49" s="218">
        <f t="shared" si="7"/>
        <v>0</v>
      </c>
      <c r="W49" s="272"/>
      <c r="X49" s="82"/>
      <c r="Y49" s="83"/>
      <c r="Z49" s="103">
        <f t="shared" si="8"/>
        <v>0</v>
      </c>
      <c r="AA49" s="275">
        <f t="shared" si="9"/>
        <v>0</v>
      </c>
      <c r="AB49" s="492">
        <f t="shared" si="10"/>
        <v>0</v>
      </c>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row>
    <row r="50" spans="1:65" s="25" customFormat="1" ht="20.100000000000001" customHeight="1">
      <c r="A50" s="687" t="s">
        <v>248</v>
      </c>
      <c r="B50" s="688"/>
      <c r="C50" s="661"/>
      <c r="D50" s="659"/>
      <c r="E50" s="659"/>
      <c r="F50" s="660"/>
      <c r="G50" s="276">
        <f>ROUND(SUM(G12:G49),0)</f>
        <v>0</v>
      </c>
      <c r="H50" s="661"/>
      <c r="I50" s="659"/>
      <c r="J50" s="659"/>
      <c r="K50" s="660"/>
      <c r="L50" s="104">
        <f>ROUND(SUM(L12:L49),0)</f>
        <v>0</v>
      </c>
      <c r="M50" s="659"/>
      <c r="N50" s="659"/>
      <c r="O50" s="659"/>
      <c r="P50" s="660"/>
      <c r="Q50" s="276">
        <f>ROUND(SUM(Q12:Q49),0)</f>
        <v>0</v>
      </c>
      <c r="R50" s="661"/>
      <c r="S50" s="659"/>
      <c r="T50" s="659"/>
      <c r="U50" s="660"/>
      <c r="V50" s="104">
        <f>ROUND(SUM(V12:V49),0)</f>
        <v>0</v>
      </c>
      <c r="W50" s="659"/>
      <c r="X50" s="659"/>
      <c r="Y50" s="659"/>
      <c r="Z50" s="660"/>
      <c r="AA50" s="276">
        <f>SUM(AA12:AA49)</f>
        <v>0</v>
      </c>
      <c r="AB50" s="493">
        <f>SUM(AB12:AB49)</f>
        <v>0</v>
      </c>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s="25" customFormat="1" ht="20.100000000000001" customHeight="1">
      <c r="A51" s="689" t="s">
        <v>249</v>
      </c>
      <c r="B51" s="690"/>
      <c r="C51" s="653"/>
      <c r="D51" s="652"/>
      <c r="E51" s="652"/>
      <c r="F51" s="461">
        <f>SUM(F12:F49)</f>
        <v>0</v>
      </c>
      <c r="G51" s="463"/>
      <c r="H51" s="653"/>
      <c r="I51" s="652"/>
      <c r="J51" s="652"/>
      <c r="K51" s="461">
        <f>SUM(K12:K49)</f>
        <v>0</v>
      </c>
      <c r="L51" s="462"/>
      <c r="M51" s="652"/>
      <c r="N51" s="652"/>
      <c r="O51" s="652"/>
      <c r="P51" s="461">
        <f>SUM(P12:P49)</f>
        <v>0</v>
      </c>
      <c r="Q51" s="463"/>
      <c r="R51" s="653"/>
      <c r="S51" s="652"/>
      <c r="T51" s="652"/>
      <c r="U51" s="461">
        <f>SUM(U12:U49)</f>
        <v>0</v>
      </c>
      <c r="V51" s="462"/>
      <c r="W51" s="652"/>
      <c r="X51" s="652"/>
      <c r="Y51" s="652"/>
      <c r="Z51" s="461"/>
      <c r="AA51" s="463"/>
      <c r="AB51" s="494"/>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ht="20.100000000000001" customHeight="1">
      <c r="A52" s="689" t="s">
        <v>250</v>
      </c>
      <c r="B52" s="690"/>
      <c r="C52" s="465"/>
      <c r="D52" s="38"/>
      <c r="E52" s="38"/>
      <c r="F52" s="464"/>
      <c r="G52" s="277"/>
      <c r="H52" s="465"/>
      <c r="I52" s="38"/>
      <c r="J52" s="38"/>
      <c r="K52" s="467"/>
      <c r="L52" s="87"/>
      <c r="M52" s="38"/>
      <c r="N52" s="38"/>
      <c r="O52" s="38"/>
      <c r="P52" s="464"/>
      <c r="Q52" s="277"/>
      <c r="R52" s="465"/>
      <c r="S52" s="38"/>
      <c r="T52" s="38"/>
      <c r="U52" s="464"/>
      <c r="V52" s="87"/>
      <c r="W52" s="38"/>
      <c r="X52" s="38"/>
      <c r="Y52" s="38"/>
      <c r="Z52" s="464"/>
      <c r="AA52" s="277"/>
      <c r="AB52" s="495"/>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row>
    <row r="53" spans="1:65" s="25" customFormat="1" ht="20.25" customHeight="1">
      <c r="A53" s="689" t="s">
        <v>251</v>
      </c>
      <c r="B53" s="690"/>
      <c r="C53" s="273"/>
      <c r="D53" s="29"/>
      <c r="E53" s="466"/>
      <c r="F53" s="467"/>
      <c r="G53" s="469">
        <f>ROUND(G50*G52,0)</f>
        <v>0</v>
      </c>
      <c r="H53" s="273"/>
      <c r="I53" s="29"/>
      <c r="J53" s="466"/>
      <c r="K53" s="467"/>
      <c r="L53" s="472">
        <f>ROUND(L50*L52,0)</f>
        <v>0</v>
      </c>
      <c r="M53" s="139"/>
      <c r="N53" s="29"/>
      <c r="O53" s="466"/>
      <c r="P53" s="467"/>
      <c r="Q53" s="469">
        <f>ROUND(Q50*Q52,0)</f>
        <v>0</v>
      </c>
      <c r="R53" s="273"/>
      <c r="S53" s="29"/>
      <c r="T53" s="466"/>
      <c r="U53" s="467"/>
      <c r="V53" s="468">
        <f>ROUND(V50*V52,0)</f>
        <v>0</v>
      </c>
      <c r="W53" s="139"/>
      <c r="X53" s="29"/>
      <c r="Y53" s="466"/>
      <c r="Z53" s="467"/>
      <c r="AA53" s="469">
        <f>ROUND(AA50*AA52,0)</f>
        <v>0</v>
      </c>
      <c r="AB53" s="496">
        <f>SUM(,G53,L53,Q53,V53,AA53)</f>
        <v>0</v>
      </c>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s="25" customFormat="1" ht="20.25" customHeight="1">
      <c r="A54" s="685" t="s">
        <v>252</v>
      </c>
      <c r="B54" s="686"/>
      <c r="C54" s="274"/>
      <c r="D54" s="470"/>
      <c r="E54" s="470"/>
      <c r="F54" s="471"/>
      <c r="G54" s="473">
        <f>G50+G53</f>
        <v>0</v>
      </c>
      <c r="H54" s="274"/>
      <c r="I54" s="470"/>
      <c r="J54" s="470"/>
      <c r="K54" s="471"/>
      <c r="L54" s="472">
        <f>L50+L53</f>
        <v>0</v>
      </c>
      <c r="M54" s="278"/>
      <c r="N54" s="470"/>
      <c r="O54" s="470"/>
      <c r="P54" s="471"/>
      <c r="Q54" s="473">
        <f>Q50+Q53</f>
        <v>0</v>
      </c>
      <c r="R54" s="274"/>
      <c r="S54" s="470"/>
      <c r="T54" s="470"/>
      <c r="U54" s="471"/>
      <c r="V54" s="472">
        <f>V50+V53</f>
        <v>0</v>
      </c>
      <c r="W54" s="278"/>
      <c r="X54" s="470"/>
      <c r="Y54" s="470"/>
      <c r="Z54" s="471"/>
      <c r="AA54" s="473">
        <f>AA50+AA53</f>
        <v>0</v>
      </c>
      <c r="AB54" s="496">
        <f>SUM(,G54,L54,Q54,V54,AA54)</f>
        <v>0</v>
      </c>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ht="77.25" customHeight="1">
      <c r="A55" s="86"/>
      <c r="B55" s="86"/>
      <c r="C55" s="76"/>
      <c r="D55" s="78"/>
      <c r="E55" s="78"/>
      <c r="F55" s="78"/>
      <c r="G55" s="74"/>
      <c r="H55" s="74"/>
      <c r="I55" s="74"/>
      <c r="J55" s="74"/>
      <c r="K55" s="74"/>
      <c r="L55" s="74"/>
      <c r="M55" s="74"/>
      <c r="N55" s="74"/>
      <c r="O55" s="74"/>
      <c r="P55" s="74"/>
      <c r="Q55" s="74"/>
      <c r="R55" s="74"/>
      <c r="S55" s="74"/>
      <c r="T55" s="74"/>
      <c r="U55" s="74"/>
      <c r="V55" s="74"/>
      <c r="W55" s="74"/>
      <c r="X55" s="74"/>
      <c r="Y55" s="74"/>
      <c r="Z55" s="74"/>
      <c r="AA55" s="74"/>
      <c r="AB55" s="516"/>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row>
    <row r="56" spans="1:65">
      <c r="B56" s="64"/>
      <c r="C56" s="76"/>
      <c r="D56" s="78"/>
      <c r="E56" s="78"/>
      <c r="F56" s="29"/>
      <c r="G56" s="25"/>
      <c r="H56" s="25"/>
      <c r="I56" s="25"/>
      <c r="J56" s="25"/>
      <c r="K56" s="25"/>
      <c r="L56" s="25"/>
      <c r="M56" s="25"/>
      <c r="N56" s="25"/>
      <c r="O56" s="25"/>
      <c r="P56" s="25"/>
      <c r="Q56" s="25"/>
      <c r="R56" s="25"/>
      <c r="S56" s="25"/>
      <c r="T56" s="25"/>
      <c r="U56" s="25"/>
      <c r="V56" s="25"/>
      <c r="W56" s="25"/>
      <c r="X56" s="25"/>
      <c r="Y56" s="25"/>
      <c r="Z56" s="25"/>
      <c r="AA56" s="25"/>
      <c r="AB56" s="509"/>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row>
    <row r="57" spans="1:65" ht="20.100000000000001" customHeight="1">
      <c r="A57" s="75"/>
      <c r="B57" s="75"/>
      <c r="C57" s="75"/>
      <c r="D57" s="75"/>
      <c r="E57" s="75"/>
      <c r="F57" s="73"/>
      <c r="G57" s="75"/>
      <c r="H57" s="75"/>
      <c r="I57" s="73"/>
      <c r="J57" s="73"/>
      <c r="K57" s="75"/>
      <c r="L57" s="73"/>
      <c r="M57" s="73"/>
      <c r="N57" s="73"/>
      <c r="O57" s="75"/>
      <c r="P57" s="73"/>
      <c r="Q57" s="73"/>
      <c r="R57" s="73"/>
      <c r="S57" s="75"/>
      <c r="T57" s="73"/>
      <c r="U57" s="73"/>
      <c r="V57" s="73"/>
      <c r="W57" s="75"/>
      <c r="X57" s="73"/>
      <c r="Y57" s="73"/>
      <c r="Z57" s="75"/>
      <c r="AA57" s="75"/>
      <c r="AB57" s="517"/>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row>
    <row r="58" spans="1:65" ht="20.100000000000001"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517"/>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row>
    <row r="59" spans="1:65" s="75" customFormat="1" ht="20.100000000000001" customHeight="1">
      <c r="AB59" s="517"/>
    </row>
    <row r="60" spans="1:65" s="75" customFormat="1" ht="20.100000000000001" customHeight="1">
      <c r="A60" s="64"/>
      <c r="B60" s="64"/>
      <c r="C60" s="76"/>
      <c r="D60" s="78"/>
      <c r="E60" s="78"/>
      <c r="F60" s="78"/>
      <c r="G60" s="64"/>
      <c r="H60" s="64"/>
      <c r="I60" s="64"/>
      <c r="J60" s="64"/>
      <c r="K60" s="64"/>
      <c r="L60" s="64"/>
      <c r="M60" s="64"/>
      <c r="N60" s="64"/>
      <c r="O60" s="64"/>
      <c r="P60" s="64"/>
      <c r="Q60" s="64"/>
      <c r="R60" s="64"/>
      <c r="S60" s="64"/>
      <c r="T60" s="64"/>
      <c r="U60" s="64"/>
      <c r="V60" s="64"/>
      <c r="W60" s="64"/>
      <c r="X60" s="64"/>
      <c r="Y60" s="64"/>
      <c r="Z60" s="64"/>
      <c r="AA60" s="64"/>
      <c r="AB60" s="509"/>
    </row>
    <row r="61" spans="1:65" s="75" customFormat="1" ht="20.100000000000001" customHeight="1">
      <c r="A61" s="64"/>
      <c r="B61" s="64"/>
      <c r="C61" s="76"/>
      <c r="D61" s="78"/>
      <c r="E61" s="78"/>
      <c r="F61" s="78"/>
      <c r="G61" s="64"/>
      <c r="H61" s="64"/>
      <c r="I61" s="64"/>
      <c r="J61" s="64"/>
      <c r="K61" s="64"/>
      <c r="L61" s="64"/>
      <c r="M61" s="64"/>
      <c r="N61" s="64"/>
      <c r="O61" s="64"/>
      <c r="P61" s="64"/>
      <c r="Q61" s="64"/>
      <c r="R61" s="64"/>
      <c r="S61" s="64"/>
      <c r="T61" s="64"/>
      <c r="U61" s="64"/>
      <c r="V61" s="64"/>
      <c r="W61" s="64"/>
      <c r="X61" s="64"/>
      <c r="Y61" s="64"/>
      <c r="Z61" s="64"/>
      <c r="AA61" s="64"/>
      <c r="AB61" s="509"/>
    </row>
    <row r="62" spans="1:65" ht="20.100000000000001" customHeight="1">
      <c r="B62" s="64"/>
      <c r="C62" s="76"/>
      <c r="D62" s="78"/>
      <c r="E62" s="78"/>
      <c r="F62" s="78"/>
      <c r="AB62" s="509"/>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row>
    <row r="63" spans="1:65" ht="20.100000000000001" customHeight="1">
      <c r="B63" s="64"/>
      <c r="C63" s="76"/>
      <c r="D63" s="78"/>
      <c r="E63" s="78"/>
      <c r="F63" s="78"/>
      <c r="AB63" s="509"/>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row>
    <row r="64" spans="1:65" s="25" customFormat="1">
      <c r="A64" s="767" t="s">
        <v>220</v>
      </c>
      <c r="B64" s="767"/>
      <c r="C64" s="285">
        <f>'Summary Buildout'!$E57</f>
        <v>1</v>
      </c>
      <c r="D64" s="286">
        <f>'Summary Buildout'!$E57</f>
        <v>1</v>
      </c>
      <c r="E64" s="286">
        <f>'Summary Buildout'!$E57</f>
        <v>1</v>
      </c>
      <c r="F64" s="286">
        <f>'Summary Buildout'!$E57</f>
        <v>1</v>
      </c>
      <c r="G64" s="287">
        <f>'Summary Buildout'!$E57</f>
        <v>1</v>
      </c>
      <c r="H64" s="285">
        <f>'Summary Buildout'!$F57</f>
        <v>2</v>
      </c>
      <c r="I64" s="286">
        <f>'Summary Buildout'!$F57</f>
        <v>2</v>
      </c>
      <c r="J64" s="286">
        <f>'Summary Buildout'!$F57</f>
        <v>2</v>
      </c>
      <c r="K64" s="286">
        <f>'Summary Buildout'!$F57</f>
        <v>2</v>
      </c>
      <c r="L64" s="287">
        <f>'Summary Buildout'!$F57</f>
        <v>2</v>
      </c>
      <c r="M64" s="285">
        <f>'Summary Buildout'!$G$57</f>
        <v>3</v>
      </c>
      <c r="N64" s="286">
        <f>'Summary Buildout'!$G$57</f>
        <v>3</v>
      </c>
      <c r="O64" s="286">
        <f>'Summary Buildout'!$G$57</f>
        <v>3</v>
      </c>
      <c r="P64" s="286">
        <f>'Summary Buildout'!$G$57</f>
        <v>3</v>
      </c>
      <c r="Q64" s="287">
        <f>'Summary Buildout'!$G$57</f>
        <v>3</v>
      </c>
      <c r="R64" s="285">
        <f>'Summary Buildout'!$H$57</f>
        <v>4</v>
      </c>
      <c r="S64" s="286">
        <f>'Summary Buildout'!$H$57</f>
        <v>4</v>
      </c>
      <c r="T64" s="286">
        <f>'Summary Buildout'!$H$57</f>
        <v>4</v>
      </c>
      <c r="U64" s="286">
        <f>'Summary Buildout'!$H$57</f>
        <v>4</v>
      </c>
      <c r="V64" s="287">
        <f>'Summary Buildout'!$H$57</f>
        <v>4</v>
      </c>
      <c r="W64" s="286">
        <f>'Summary Buildout'!$I$57</f>
        <v>5</v>
      </c>
      <c r="X64" s="286">
        <f>'Summary Buildout'!$I$57</f>
        <v>5</v>
      </c>
      <c r="Y64" s="286">
        <f>'Summary Buildout'!$I$57</f>
        <v>5</v>
      </c>
      <c r="Z64" s="286">
        <f>'Summary Buildout'!$I$57</f>
        <v>5</v>
      </c>
      <c r="AA64" s="286">
        <f>'Summary Buildout'!$I$57</f>
        <v>5</v>
      </c>
      <c r="AB64" s="506">
        <f>'Summary Buildout'!$J$57</f>
        <v>5</v>
      </c>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s="25" customFormat="1">
      <c r="A65" s="767" t="s">
        <v>221</v>
      </c>
      <c r="B65" s="767"/>
      <c r="C65" s="288">
        <f>'Summary Buildout'!$E58</f>
        <v>45689</v>
      </c>
      <c r="D65" s="289">
        <f>'Summary Buildout'!$E58</f>
        <v>45689</v>
      </c>
      <c r="E65" s="289">
        <f>'Summary Buildout'!$E58</f>
        <v>45689</v>
      </c>
      <c r="F65" s="289">
        <f>'Summary Buildout'!$E58</f>
        <v>45689</v>
      </c>
      <c r="G65" s="290">
        <f>'Summary Buildout'!$E58</f>
        <v>45689</v>
      </c>
      <c r="H65" s="288">
        <f>'Summary Buildout'!$F58</f>
        <v>45839</v>
      </c>
      <c r="I65" s="289">
        <f>'Summary Buildout'!$F58</f>
        <v>45839</v>
      </c>
      <c r="J65" s="289">
        <f>'Summary Buildout'!$F58</f>
        <v>45839</v>
      </c>
      <c r="K65" s="289">
        <f>'Summary Buildout'!$F58</f>
        <v>45839</v>
      </c>
      <c r="L65" s="290">
        <f>'Summary Buildout'!$F58</f>
        <v>45839</v>
      </c>
      <c r="M65" s="288">
        <f>'Summary Buildout'!$G$58</f>
        <v>46204</v>
      </c>
      <c r="N65" s="289">
        <f>'Summary Buildout'!$G$58</f>
        <v>46204</v>
      </c>
      <c r="O65" s="289">
        <f>'Summary Buildout'!$G$58</f>
        <v>46204</v>
      </c>
      <c r="P65" s="289">
        <f>'Summary Buildout'!$G$58</f>
        <v>46204</v>
      </c>
      <c r="Q65" s="290">
        <f>'Summary Buildout'!$G$58</f>
        <v>46204</v>
      </c>
      <c r="R65" s="288">
        <f>'Summary Buildout'!$H$58</f>
        <v>46569</v>
      </c>
      <c r="S65" s="289">
        <f>'Summary Buildout'!$H$58</f>
        <v>46569</v>
      </c>
      <c r="T65" s="289">
        <f>'Summary Buildout'!$H$58</f>
        <v>46569</v>
      </c>
      <c r="U65" s="289">
        <f>'Summary Buildout'!$H$58</f>
        <v>46569</v>
      </c>
      <c r="V65" s="290">
        <f>'Summary Buildout'!$H$58</f>
        <v>46569</v>
      </c>
      <c r="W65" s="289">
        <f>'Summary Buildout'!$I$58</f>
        <v>46935</v>
      </c>
      <c r="X65" s="289">
        <f>'Summary Buildout'!$I$58</f>
        <v>46935</v>
      </c>
      <c r="Y65" s="289">
        <f>'Summary Buildout'!$I$58</f>
        <v>46935</v>
      </c>
      <c r="Z65" s="289">
        <f>'Summary Buildout'!$I$58</f>
        <v>46935</v>
      </c>
      <c r="AA65" s="289">
        <f>'Summary Buildout'!$I$58</f>
        <v>46935</v>
      </c>
      <c r="AB65" s="507">
        <f>'Summary Buildout'!$J$58</f>
        <v>45689</v>
      </c>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s="42" customFormat="1">
      <c r="A66" s="767" t="s">
        <v>222</v>
      </c>
      <c r="B66" s="767"/>
      <c r="C66" s="288">
        <f>'Summary Buildout'!$E59</f>
        <v>45838</v>
      </c>
      <c r="D66" s="289">
        <f>'Summary Buildout'!$E59</f>
        <v>45838</v>
      </c>
      <c r="E66" s="289">
        <f>'Summary Buildout'!$E59</f>
        <v>45838</v>
      </c>
      <c r="F66" s="289">
        <f>'Summary Buildout'!$E59</f>
        <v>45838</v>
      </c>
      <c r="G66" s="290">
        <f>'Summary Buildout'!$E59</f>
        <v>45838</v>
      </c>
      <c r="H66" s="288">
        <f>'Summary Buildout'!$F59</f>
        <v>46203</v>
      </c>
      <c r="I66" s="289">
        <f>'Summary Buildout'!$F59</f>
        <v>46203</v>
      </c>
      <c r="J66" s="289">
        <f>'Summary Buildout'!$F59</f>
        <v>46203</v>
      </c>
      <c r="K66" s="289">
        <f>'Summary Buildout'!$F59</f>
        <v>46203</v>
      </c>
      <c r="L66" s="290">
        <f>'Summary Buildout'!$F59</f>
        <v>46203</v>
      </c>
      <c r="M66" s="288">
        <f>'Summary Buildout'!$G$59</f>
        <v>46568</v>
      </c>
      <c r="N66" s="289">
        <f>'Summary Buildout'!$G$59</f>
        <v>46568</v>
      </c>
      <c r="O66" s="289">
        <f>'Summary Buildout'!$G$59</f>
        <v>46568</v>
      </c>
      <c r="P66" s="289">
        <f>'Summary Buildout'!$G$59</f>
        <v>46568</v>
      </c>
      <c r="Q66" s="290">
        <f>'Summary Buildout'!$G$59</f>
        <v>46568</v>
      </c>
      <c r="R66" s="288">
        <f>'Summary Buildout'!$H$59</f>
        <v>46934</v>
      </c>
      <c r="S66" s="289">
        <f>'Summary Buildout'!$H$59</f>
        <v>46934</v>
      </c>
      <c r="T66" s="289">
        <f>'Summary Buildout'!$H$59</f>
        <v>46934</v>
      </c>
      <c r="U66" s="289">
        <f>'Summary Buildout'!$H$59</f>
        <v>46934</v>
      </c>
      <c r="V66" s="290">
        <f>'Summary Buildout'!$H$59</f>
        <v>46934</v>
      </c>
      <c r="W66" s="289">
        <f>'Summary Buildout'!$I$59</f>
        <v>47299</v>
      </c>
      <c r="X66" s="289">
        <f>'Summary Buildout'!$I$59</f>
        <v>47299</v>
      </c>
      <c r="Y66" s="289">
        <f>'Summary Buildout'!$I$59</f>
        <v>47299</v>
      </c>
      <c r="Z66" s="289">
        <f>'Summary Buildout'!$I$59</f>
        <v>47299</v>
      </c>
      <c r="AA66" s="289">
        <f>'Summary Buildout'!$I$59</f>
        <v>47299</v>
      </c>
      <c r="AB66" s="507">
        <f>'Summary Buildout'!$J$59</f>
        <v>47664</v>
      </c>
    </row>
    <row r="67" spans="1:65" s="77" customFormat="1">
      <c r="A67" s="767" t="s">
        <v>253</v>
      </c>
      <c r="B67" s="767"/>
      <c r="C67" s="291">
        <f>LOOKUP(C65,'Dropdown Lists'!$K$1:$K$20,'Dropdown Lists'!$N$1:$N$20)</f>
        <v>37585.599999999999</v>
      </c>
      <c r="D67" s="292"/>
      <c r="E67" s="292"/>
      <c r="F67" s="292"/>
      <c r="G67" s="293"/>
      <c r="H67" s="291">
        <f>LOOKUP(H65,'Dropdown Lists'!$K$1:$K$20,'Dropdown Lists'!$N$1:$N$20)</f>
        <v>37585.599999999999</v>
      </c>
      <c r="I67" s="294"/>
      <c r="J67" s="294"/>
      <c r="K67" s="294"/>
      <c r="L67" s="293"/>
      <c r="M67" s="291">
        <f>LOOKUP(M65,'Dropdown Lists'!$K$1:$K$20,'Dropdown Lists'!$N$1:$N$20)</f>
        <v>37585.599999999999</v>
      </c>
      <c r="N67" s="294"/>
      <c r="O67" s="294"/>
      <c r="P67" s="294"/>
      <c r="Q67" s="293"/>
      <c r="R67" s="291">
        <f>LOOKUP(R65,'Dropdown Lists'!$K$1:$K$20,'Dropdown Lists'!$N$1:$N$20)</f>
        <v>37585.599999999999</v>
      </c>
      <c r="S67" s="294"/>
      <c r="T67" s="294"/>
      <c r="U67" s="294"/>
      <c r="V67" s="293"/>
      <c r="W67" s="295">
        <f>LOOKUP(W65,'Dropdown Lists'!$K$1:$K$20,'Dropdown Lists'!$N$1:$N$20)</f>
        <v>37585.599999999999</v>
      </c>
      <c r="X67" s="294"/>
      <c r="Y67" s="294"/>
      <c r="Z67" s="294"/>
      <c r="AA67" s="294"/>
      <c r="AB67" s="508"/>
    </row>
    <row r="68" spans="1:65" s="88" customFormat="1">
      <c r="C68" s="76"/>
      <c r="D68" s="78"/>
      <c r="E68" s="78"/>
      <c r="F68" s="78"/>
      <c r="G68" s="64"/>
      <c r="H68" s="64"/>
      <c r="I68" s="64"/>
      <c r="J68" s="64"/>
      <c r="K68" s="64"/>
      <c r="L68" s="64"/>
      <c r="M68" s="64"/>
      <c r="N68" s="64"/>
      <c r="O68" s="64"/>
      <c r="P68" s="64"/>
      <c r="Q68" s="64"/>
      <c r="R68" s="64"/>
      <c r="S68" s="64"/>
      <c r="T68" s="64"/>
      <c r="U68" s="64"/>
      <c r="V68" s="64"/>
      <c r="W68" s="64"/>
      <c r="X68" s="64"/>
      <c r="Y68" s="64"/>
      <c r="Z68" s="64"/>
      <c r="AA68" s="64"/>
      <c r="AB68" s="509"/>
    </row>
    <row r="69" spans="1:65">
      <c r="B69" s="64"/>
      <c r="C69" s="76"/>
      <c r="D69" s="78"/>
      <c r="E69" s="78"/>
      <c r="F69" s="78"/>
      <c r="AB69" s="509"/>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row>
    <row r="70" spans="1:65">
      <c r="B70" s="64"/>
      <c r="AB70" s="509"/>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row>
    <row r="71" spans="1:65" hidden="1">
      <c r="B71" s="64"/>
      <c r="AB71" s="509"/>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row>
    <row r="72" spans="1:65" hidden="1">
      <c r="B72" s="64"/>
      <c r="AB72" s="509"/>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row>
    <row r="73" spans="1:65" hidden="1">
      <c r="B73" s="64"/>
      <c r="AB73" s="509"/>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row>
    <row r="74" spans="1:65" hidden="1">
      <c r="B74" s="64"/>
      <c r="AB74" s="509"/>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row>
    <row r="75" spans="1:65" hidden="1">
      <c r="B75" s="64"/>
      <c r="H75" s="25"/>
      <c r="I75" s="25"/>
      <c r="J75" s="25"/>
      <c r="K75" s="25"/>
      <c r="L75" s="25"/>
      <c r="M75" s="25"/>
      <c r="N75" s="25"/>
      <c r="O75" s="25"/>
      <c r="P75" s="25"/>
      <c r="Q75" s="25"/>
      <c r="R75" s="25"/>
      <c r="S75" s="25"/>
      <c r="T75" s="25"/>
      <c r="U75" s="25"/>
      <c r="V75" s="25"/>
      <c r="W75" s="25"/>
      <c r="X75" s="25"/>
      <c r="Y75" s="25"/>
      <c r="Z75" s="25"/>
      <c r="AA75" s="25"/>
      <c r="AB75" s="509"/>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row>
    <row r="76" spans="1:65" hidden="1">
      <c r="B76" s="64"/>
      <c r="F76" s="25"/>
      <c r="G76" s="25"/>
      <c r="H76" s="25"/>
      <c r="I76" s="25"/>
      <c r="J76" s="25"/>
      <c r="K76" s="25"/>
      <c r="L76" s="25"/>
      <c r="M76" s="25"/>
      <c r="N76" s="25"/>
      <c r="O76" s="25"/>
      <c r="P76" s="25"/>
      <c r="Q76" s="25"/>
      <c r="R76" s="25"/>
      <c r="S76" s="25"/>
      <c r="T76" s="25"/>
      <c r="U76" s="25"/>
      <c r="V76" s="25"/>
      <c r="W76" s="25"/>
      <c r="X76" s="25"/>
      <c r="Y76" s="25"/>
      <c r="Z76" s="25"/>
      <c r="AA76" s="25"/>
      <c r="AB76" s="509"/>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row>
    <row r="77" spans="1:65" hidden="1">
      <c r="B77" s="64"/>
      <c r="F77" s="25"/>
      <c r="G77" s="25"/>
      <c r="H77" s="25"/>
      <c r="I77" s="25"/>
      <c r="J77" s="25"/>
      <c r="K77" s="25"/>
      <c r="L77" s="25"/>
      <c r="M77" s="25"/>
      <c r="N77" s="25"/>
      <c r="O77" s="25"/>
      <c r="P77" s="25"/>
      <c r="Q77" s="25"/>
      <c r="R77" s="25"/>
      <c r="S77" s="25"/>
      <c r="T77" s="25"/>
      <c r="U77" s="25"/>
      <c r="V77" s="25"/>
      <c r="W77" s="25"/>
      <c r="X77" s="25"/>
      <c r="Y77" s="25"/>
      <c r="Z77" s="25"/>
      <c r="AA77" s="25"/>
      <c r="AB77" s="509"/>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row>
    <row r="78" spans="1:65" hidden="1">
      <c r="B78" s="64"/>
      <c r="F78" s="25"/>
      <c r="G78" s="25"/>
      <c r="H78" s="25"/>
      <c r="I78" s="25"/>
      <c r="J78" s="25"/>
      <c r="K78" s="25"/>
      <c r="L78" s="25"/>
      <c r="M78" s="25"/>
      <c r="N78" s="25"/>
      <c r="O78" s="25"/>
      <c r="P78" s="25"/>
      <c r="Q78" s="25"/>
      <c r="R78" s="25"/>
      <c r="S78" s="25"/>
      <c r="T78" s="25"/>
      <c r="U78" s="25"/>
      <c r="V78" s="25"/>
      <c r="W78" s="25"/>
      <c r="X78" s="25"/>
      <c r="Y78" s="25"/>
      <c r="Z78" s="25"/>
      <c r="AA78" s="25"/>
      <c r="AB78" s="509"/>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row>
    <row r="79" spans="1:65" hidden="1">
      <c r="B79" s="64"/>
      <c r="F79" s="25"/>
      <c r="G79" s="25"/>
      <c r="H79" s="25"/>
      <c r="I79" s="25"/>
      <c r="J79" s="25"/>
      <c r="K79" s="25"/>
      <c r="L79" s="25"/>
      <c r="M79" s="25"/>
      <c r="N79" s="25"/>
      <c r="O79" s="25"/>
      <c r="P79" s="25"/>
      <c r="Q79" s="25"/>
      <c r="R79" s="25"/>
      <c r="S79" s="25"/>
      <c r="T79" s="25"/>
      <c r="U79" s="25"/>
      <c r="V79" s="25"/>
      <c r="W79" s="25"/>
      <c r="X79" s="25"/>
      <c r="Y79" s="25"/>
      <c r="Z79" s="25"/>
      <c r="AB79" s="509"/>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row>
    <row r="80" spans="1:65" hidden="1">
      <c r="B80" s="64"/>
      <c r="AA80" s="25"/>
      <c r="AB80" s="509"/>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row>
    <row r="81" spans="2:65" hidden="1">
      <c r="B81" s="64"/>
      <c r="AA81" s="25"/>
      <c r="AB81" s="509"/>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row>
    <row r="82" spans="2:65" hidden="1">
      <c r="B82" s="64"/>
      <c r="AB82" s="509"/>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row>
    <row r="83" spans="2:65" hidden="1">
      <c r="B83" s="64"/>
      <c r="AB83" s="509"/>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row>
    <row r="84" spans="2:65" hidden="1">
      <c r="B84" s="64"/>
      <c r="AB84" s="509"/>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row>
    <row r="85" spans="2:65" hidden="1">
      <c r="B85" s="64"/>
      <c r="AB85" s="509"/>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row>
    <row r="86" spans="2:65" hidden="1">
      <c r="B86" s="64"/>
      <c r="AB86" s="509"/>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row>
    <row r="87" spans="2:65" hidden="1">
      <c r="B87" s="64"/>
      <c r="AB87" s="509"/>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row>
    <row r="88" spans="2:65" hidden="1">
      <c r="B88" s="64"/>
      <c r="AB88" s="509"/>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row>
    <row r="89" spans="2:65" hidden="1">
      <c r="B89" s="64"/>
      <c r="AB89" s="509"/>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row>
    <row r="90" spans="2:65" hidden="1">
      <c r="B90" s="64"/>
      <c r="AB90" s="509"/>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row>
    <row r="91" spans="2:65" hidden="1">
      <c r="B91" s="64"/>
      <c r="AB91" s="509"/>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row>
    <row r="92" spans="2:65" hidden="1">
      <c r="B92" s="64"/>
      <c r="AB92" s="509"/>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row>
    <row r="93" spans="2:65" hidden="1">
      <c r="B93" s="64"/>
      <c r="AB93" s="509"/>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row>
    <row r="94" spans="2:65" hidden="1">
      <c r="B94" s="64"/>
      <c r="AB94" s="509"/>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row>
    <row r="95" spans="2:65" hidden="1">
      <c r="B95" s="64"/>
      <c r="AB95" s="509"/>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row>
    <row r="96" spans="2:65" hidden="1">
      <c r="B96" s="64"/>
      <c r="AB96" s="509"/>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row>
    <row r="97" spans="2:65" hidden="1">
      <c r="B97" s="64"/>
      <c r="AB97" s="509"/>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row>
    <row r="98" spans="2:65" hidden="1">
      <c r="B98" s="64"/>
      <c r="AB98" s="509"/>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row>
    <row r="99" spans="2:65" hidden="1">
      <c r="B99" s="64"/>
      <c r="AB99" s="509"/>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row>
    <row r="100" spans="2:65" hidden="1">
      <c r="B100" s="64"/>
      <c r="AB100" s="509"/>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2:65" hidden="1">
      <c r="B101" s="64"/>
      <c r="AB101" s="509"/>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2:65" hidden="1">
      <c r="B102" s="64"/>
      <c r="AB102" s="509"/>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row>
    <row r="103" spans="2:65" hidden="1">
      <c r="B103" s="64"/>
      <c r="AB103" s="509"/>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row>
    <row r="104" spans="2:65" hidden="1">
      <c r="B104" s="64"/>
      <c r="AB104" s="509"/>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row>
    <row r="105" spans="2:65" hidden="1">
      <c r="B105" s="64"/>
      <c r="AB105" s="509"/>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2:65" hidden="1">
      <c r="B106" s="64"/>
      <c r="AB106" s="509"/>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2:65" hidden="1">
      <c r="B107" s="64"/>
      <c r="AB107" s="509"/>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2:65" hidden="1">
      <c r="B108" s="64"/>
      <c r="AB108" s="509"/>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2:65" hidden="1">
      <c r="B109" s="64"/>
      <c r="AB109" s="509"/>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2:65" hidden="1">
      <c r="B110" s="64"/>
      <c r="AB110" s="509"/>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2:65" hidden="1">
      <c r="B111" s="64"/>
      <c r="AB111" s="509"/>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2:65" hidden="1">
      <c r="B112" s="64"/>
      <c r="AB112" s="50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row>
    <row r="113" spans="2:58" hidden="1">
      <c r="B113" s="64"/>
      <c r="AB113" s="50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row>
    <row r="114" spans="2:58" hidden="1">
      <c r="B114" s="64"/>
      <c r="AB114" s="50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row>
    <row r="115" spans="2:58" hidden="1">
      <c r="B115" s="64"/>
      <c r="AB115" s="50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row>
    <row r="116" spans="2:58" hidden="1">
      <c r="B116" s="64"/>
      <c r="AB116" s="50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row>
    <row r="117" spans="2:58" hidden="1">
      <c r="B117" s="64"/>
      <c r="AB117" s="50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row>
    <row r="118" spans="2:58" hidden="1">
      <c r="B118" s="64"/>
      <c r="AB118" s="50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row>
    <row r="119" spans="2:58" hidden="1">
      <c r="B119" s="64"/>
      <c r="AB119" s="50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row>
    <row r="120" spans="2:58" hidden="1">
      <c r="B120" s="64"/>
      <c r="AB120" s="50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row>
    <row r="121" spans="2:58" hidden="1">
      <c r="B121" s="64"/>
      <c r="AB121" s="50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row>
    <row r="122" spans="2:58" hidden="1">
      <c r="B122" s="64"/>
      <c r="AB122" s="50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2:58" hidden="1">
      <c r="B123" s="64"/>
      <c r="AB123" s="50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row>
    <row r="124" spans="2:58" hidden="1">
      <c r="B124" s="64"/>
      <c r="AB124" s="50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row>
    <row r="125" spans="2:58" hidden="1">
      <c r="B125" s="64"/>
      <c r="AB125" s="50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row>
    <row r="126" spans="2:58" hidden="1">
      <c r="B126" s="64"/>
      <c r="AB126" s="50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row>
    <row r="127" spans="2:58" hidden="1">
      <c r="B127" s="64"/>
      <c r="AB127" s="50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row>
    <row r="128" spans="2:58" hidden="1">
      <c r="B128" s="64"/>
      <c r="AB128" s="50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row>
    <row r="129" spans="2:58" hidden="1">
      <c r="B129" s="64"/>
      <c r="AB129" s="50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row>
    <row r="130" spans="2:58" hidden="1">
      <c r="B130" s="64"/>
      <c r="AB130" s="50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row>
    <row r="131" spans="2:58" hidden="1">
      <c r="B131" s="64"/>
      <c r="AB131" s="50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row>
    <row r="132" spans="2:58" hidden="1">
      <c r="B132" s="64"/>
      <c r="AB132" s="50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row>
    <row r="133" spans="2:58" hidden="1">
      <c r="B133" s="64"/>
      <c r="AB133" s="50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row>
    <row r="134" spans="2:58" hidden="1">
      <c r="B134" s="64"/>
      <c r="AB134" s="50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row>
    <row r="135" spans="2:58" hidden="1">
      <c r="B135" s="64"/>
      <c r="AB135" s="50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row>
    <row r="136" spans="2:58" hidden="1">
      <c r="B136" s="64"/>
      <c r="AB136" s="50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row>
    <row r="137" spans="2:58" hidden="1">
      <c r="B137" s="64"/>
      <c r="AB137" s="50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2:58" hidden="1">
      <c r="B138" s="64"/>
      <c r="AB138" s="50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row>
    <row r="139" spans="2:58" hidden="1">
      <c r="B139" s="64"/>
      <c r="AB139" s="50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row>
    <row r="140" spans="2:58" hidden="1">
      <c r="B140" s="64"/>
      <c r="AB140" s="50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row>
    <row r="141" spans="2:58" hidden="1">
      <c r="B141" s="64"/>
      <c r="AB141" s="50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row>
    <row r="142" spans="2:58" hidden="1">
      <c r="B142" s="64"/>
      <c r="AB142" s="50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row>
    <row r="143" spans="2:58" hidden="1">
      <c r="B143" s="64"/>
      <c r="AB143" s="50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row>
    <row r="144" spans="2:58" hidden="1">
      <c r="B144" s="64"/>
      <c r="AB144" s="50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row>
    <row r="145" spans="2:58" hidden="1">
      <c r="B145" s="64"/>
      <c r="AB145" s="50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row>
    <row r="146" spans="2:58" hidden="1">
      <c r="B146" s="64"/>
      <c r="AB146" s="50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row>
    <row r="147" spans="2:58" hidden="1">
      <c r="B147" s="64"/>
      <c r="AB147" s="50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row>
    <row r="148" spans="2:58" hidden="1">
      <c r="B148" s="64"/>
      <c r="AB148" s="50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row>
    <row r="149" spans="2:58" hidden="1">
      <c r="B149" s="64"/>
      <c r="AB149" s="50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row>
    <row r="150" spans="2:58" hidden="1">
      <c r="B150" s="64"/>
      <c r="AB150" s="50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row>
    <row r="151" spans="2:58" hidden="1">
      <c r="B151" s="64"/>
      <c r="AB151" s="50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row>
    <row r="152" spans="2:58" hidden="1">
      <c r="B152" s="64"/>
      <c r="AB152" s="50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row>
    <row r="153" spans="2:58" hidden="1">
      <c r="B153" s="64"/>
      <c r="AB153" s="50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row>
    <row r="154" spans="2:58" hidden="1">
      <c r="B154" s="64"/>
      <c r="AB154" s="50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row>
    <row r="155" spans="2:58" hidden="1">
      <c r="B155" s="64"/>
      <c r="AB155" s="50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row>
    <row r="156" spans="2:58" hidden="1">
      <c r="B156" s="64"/>
      <c r="AB156" s="50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row>
    <row r="157" spans="2:58" hidden="1">
      <c r="B157" s="64"/>
      <c r="AB157" s="50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row>
    <row r="158" spans="2:58" hidden="1">
      <c r="B158" s="64"/>
      <c r="AB158" s="50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row>
    <row r="159" spans="2:58" hidden="1">
      <c r="B159" s="64"/>
      <c r="AB159" s="50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row>
    <row r="160" spans="2:58" hidden="1">
      <c r="B160" s="64"/>
      <c r="AB160" s="50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row>
    <row r="161" spans="2:58" hidden="1">
      <c r="B161" s="64"/>
      <c r="AB161" s="50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row>
    <row r="162" spans="2:58" hidden="1">
      <c r="B162" s="64"/>
      <c r="AB162" s="50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row>
    <row r="163" spans="2:58" hidden="1">
      <c r="B163" s="64"/>
      <c r="AB163" s="50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row>
    <row r="164" spans="2:58" hidden="1">
      <c r="B164" s="64"/>
      <c r="AB164" s="50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row>
    <row r="165" spans="2:58" hidden="1">
      <c r="B165" s="64"/>
      <c r="AB165" s="50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row>
    <row r="166" spans="2:58" hidden="1">
      <c r="B166" s="64"/>
      <c r="AB166" s="50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row>
    <row r="167" spans="2:58" hidden="1">
      <c r="B167" s="64"/>
      <c r="AB167" s="50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row>
    <row r="168" spans="2:58" hidden="1">
      <c r="B168" s="64"/>
      <c r="AB168" s="50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row>
    <row r="169" spans="2:58" hidden="1">
      <c r="B169" s="64"/>
      <c r="AB169" s="50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row>
    <row r="170" spans="2:58" hidden="1">
      <c r="B170" s="64"/>
      <c r="AB170" s="50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row>
    <row r="171" spans="2:58" hidden="1">
      <c r="B171" s="64"/>
      <c r="AB171" s="50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row>
    <row r="172" spans="2:58" hidden="1">
      <c r="B172" s="64"/>
      <c r="AB172" s="50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row>
    <row r="173" spans="2:58" hidden="1">
      <c r="B173" s="64"/>
      <c r="AB173" s="50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row>
    <row r="174" spans="2:58" hidden="1">
      <c r="B174" s="64"/>
      <c r="AB174" s="50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row>
    <row r="175" spans="2:58" hidden="1">
      <c r="B175" s="64"/>
      <c r="AB175" s="50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row>
    <row r="176" spans="2:58" hidden="1">
      <c r="B176" s="64"/>
      <c r="AB176" s="50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row>
    <row r="177" spans="2:58" hidden="1">
      <c r="B177" s="64"/>
      <c r="AB177" s="50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row>
    <row r="178" spans="2:58" hidden="1">
      <c r="B178" s="64"/>
      <c r="AB178" s="50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row>
    <row r="179" spans="2:58" hidden="1">
      <c r="B179" s="64"/>
      <c r="AB179" s="50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row>
    <row r="180" spans="2:58" hidden="1">
      <c r="B180" s="64"/>
      <c r="AB180" s="50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row>
    <row r="181" spans="2:58" hidden="1">
      <c r="B181" s="64"/>
      <c r="AB181" s="50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row>
    <row r="182" spans="2:58" hidden="1">
      <c r="B182" s="64"/>
      <c r="AB182" s="50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row>
    <row r="183" spans="2:58" hidden="1">
      <c r="B183" s="64"/>
      <c r="AB183" s="50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row>
    <row r="184" spans="2:58" hidden="1">
      <c r="B184" s="64"/>
      <c r="AB184" s="50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row>
    <row r="185" spans="2:58" hidden="1">
      <c r="B185" s="64"/>
      <c r="AB185" s="50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row>
    <row r="186" spans="2:58" hidden="1">
      <c r="B186" s="64"/>
      <c r="AB186" s="50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row>
    <row r="187" spans="2:58" hidden="1">
      <c r="B187" s="64"/>
      <c r="AB187" s="50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row>
    <row r="188" spans="2:58" hidden="1">
      <c r="B188" s="64"/>
      <c r="AB188" s="50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row>
    <row r="189" spans="2:58" hidden="1">
      <c r="B189" s="64"/>
      <c r="AB189" s="50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row>
    <row r="190" spans="2:58" hidden="1">
      <c r="B190" s="64"/>
      <c r="AB190" s="50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row>
    <row r="191" spans="2:58" hidden="1">
      <c r="B191" s="64"/>
      <c r="AB191" s="50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row>
    <row r="192" spans="2:58" hidden="1">
      <c r="B192" s="64"/>
      <c r="AB192" s="50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row>
    <row r="193" spans="2:58" hidden="1">
      <c r="B193" s="64"/>
      <c r="AB193" s="50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row>
    <row r="194" spans="2:58" hidden="1">
      <c r="B194" s="64"/>
      <c r="AB194" s="50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row>
    <row r="195" spans="2:58" hidden="1">
      <c r="B195" s="64"/>
      <c r="AB195" s="50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row>
    <row r="196" spans="2:58" hidden="1">
      <c r="B196" s="64"/>
      <c r="AB196" s="50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row>
    <row r="197" spans="2:58" hidden="1">
      <c r="B197" s="64"/>
      <c r="AB197" s="50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row>
    <row r="198" spans="2:58" hidden="1">
      <c r="B198" s="64"/>
      <c r="AB198" s="50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row>
    <row r="199" spans="2:58" hidden="1">
      <c r="B199" s="64"/>
      <c r="AB199" s="50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row>
    <row r="200" spans="2:58" hidden="1">
      <c r="B200" s="64"/>
      <c r="AB200" s="50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row>
    <row r="201" spans="2:58" hidden="1">
      <c r="B201" s="64"/>
      <c r="AB201" s="50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row>
    <row r="202" spans="2:58" hidden="1">
      <c r="B202" s="64"/>
      <c r="AB202" s="50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row>
    <row r="203" spans="2:58" hidden="1">
      <c r="B203" s="64"/>
      <c r="AB203" s="50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row>
    <row r="204" spans="2:58" hidden="1">
      <c r="B204" s="64"/>
      <c r="AB204" s="50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row>
    <row r="205" spans="2:58" hidden="1">
      <c r="B205" s="64"/>
      <c r="AB205" s="50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row>
    <row r="206" spans="2:58" hidden="1">
      <c r="B206" s="64"/>
      <c r="AB206" s="50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row>
    <row r="207" spans="2:58" hidden="1">
      <c r="B207" s="64"/>
      <c r="AB207" s="50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row>
    <row r="208" spans="2:58" hidden="1">
      <c r="B208" s="64"/>
      <c r="AB208" s="50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row>
    <row r="209" spans="2:58" hidden="1">
      <c r="B209" s="64"/>
      <c r="AB209" s="50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row>
    <row r="210" spans="2:58" hidden="1">
      <c r="B210" s="64"/>
      <c r="AB210" s="50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row>
    <row r="211" spans="2:58" hidden="1">
      <c r="B211" s="64"/>
      <c r="AB211" s="50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row>
    <row r="212" spans="2:58" hidden="1">
      <c r="B212" s="64"/>
      <c r="AB212" s="50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row>
    <row r="213" spans="2:58" hidden="1">
      <c r="B213" s="64"/>
      <c r="AB213" s="50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row>
    <row r="214" spans="2:58" hidden="1">
      <c r="B214" s="64"/>
      <c r="AB214" s="50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row>
    <row r="215" spans="2:58" hidden="1">
      <c r="B215" s="64"/>
      <c r="AB215" s="50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row>
    <row r="216" spans="2:58" hidden="1">
      <c r="B216" s="64"/>
      <c r="AB216" s="50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row>
    <row r="217" spans="2:58" hidden="1">
      <c r="B217" s="64"/>
      <c r="AB217" s="50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row>
    <row r="218" spans="2:58" hidden="1">
      <c r="B218" s="64"/>
      <c r="AB218" s="50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row>
    <row r="219" spans="2:58" hidden="1">
      <c r="B219" s="64"/>
      <c r="AB219" s="50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row>
    <row r="220" spans="2:58" hidden="1">
      <c r="B220" s="64"/>
      <c r="AB220" s="50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row>
    <row r="221" spans="2:58" hidden="1">
      <c r="B221" s="64"/>
      <c r="AB221" s="50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row>
    <row r="222" spans="2:58" hidden="1">
      <c r="B222" s="64"/>
      <c r="AB222" s="50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row>
    <row r="223" spans="2:58" hidden="1">
      <c r="B223" s="64"/>
      <c r="AB223" s="50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row>
    <row r="224" spans="2:58" hidden="1">
      <c r="B224" s="64"/>
      <c r="AB224" s="50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row>
    <row r="225" spans="2:58" hidden="1">
      <c r="B225" s="64"/>
      <c r="AB225" s="50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row>
    <row r="226" spans="2:58" hidden="1">
      <c r="B226" s="64"/>
      <c r="AB226" s="50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row>
    <row r="227" spans="2:58" hidden="1">
      <c r="B227" s="64"/>
      <c r="AB227" s="50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row>
    <row r="228" spans="2:58" hidden="1">
      <c r="B228" s="64"/>
      <c r="AB228" s="50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row>
    <row r="229" spans="2:58" hidden="1">
      <c r="B229" s="64"/>
      <c r="AB229" s="50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row>
    <row r="230" spans="2:58" hidden="1">
      <c r="B230" s="64"/>
      <c r="AB230" s="50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row>
    <row r="231" spans="2:58" hidden="1">
      <c r="B231" s="64"/>
      <c r="AB231" s="50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row>
    <row r="232" spans="2:58" hidden="1">
      <c r="B232" s="64"/>
      <c r="AB232" s="50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row>
    <row r="233" spans="2:58" hidden="1">
      <c r="B233" s="64"/>
      <c r="AB233" s="50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row>
    <row r="234" spans="2:58" hidden="1">
      <c r="B234" s="64"/>
      <c r="AB234" s="50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row>
    <row r="235" spans="2:58" hidden="1">
      <c r="B235" s="64"/>
      <c r="AB235" s="50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row>
    <row r="236" spans="2:58" hidden="1">
      <c r="B236" s="64"/>
      <c r="AB236" s="50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row>
    <row r="237" spans="2:58" hidden="1">
      <c r="B237" s="64"/>
      <c r="AB237" s="50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row>
    <row r="238" spans="2:58" hidden="1">
      <c r="B238" s="64"/>
      <c r="AB238" s="50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row>
    <row r="239" spans="2:58" hidden="1">
      <c r="B239" s="64"/>
      <c r="AB239" s="50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row>
    <row r="240" spans="2:58" hidden="1">
      <c r="B240" s="64"/>
      <c r="AB240" s="50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row>
    <row r="241" spans="2:58" hidden="1">
      <c r="B241" s="64"/>
      <c r="AB241" s="50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row>
    <row r="242" spans="2:58" hidden="1">
      <c r="B242" s="64"/>
      <c r="AB242" s="50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row>
    <row r="243" spans="2:58" hidden="1">
      <c r="B243" s="64"/>
      <c r="AB243" s="50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row>
    <row r="244" spans="2:58" hidden="1">
      <c r="B244" s="64"/>
      <c r="AB244" s="50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row>
    <row r="245" spans="2:58" hidden="1">
      <c r="B245" s="64"/>
      <c r="AB245" s="50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row>
    <row r="246" spans="2:58" hidden="1">
      <c r="B246" s="64"/>
      <c r="AB246" s="50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row>
    <row r="247" spans="2:58" hidden="1">
      <c r="B247" s="64"/>
      <c r="AB247" s="50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row>
    <row r="248" spans="2:58" hidden="1">
      <c r="B248" s="64"/>
      <c r="AB248" s="50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row>
    <row r="249" spans="2:58" hidden="1">
      <c r="B249" s="64"/>
      <c r="AB249" s="50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row>
    <row r="250" spans="2:58" hidden="1">
      <c r="B250" s="64"/>
      <c r="AB250" s="50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row>
    <row r="251" spans="2:58" hidden="1">
      <c r="B251" s="64"/>
      <c r="AB251" s="50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row>
    <row r="252" spans="2:58" hidden="1">
      <c r="B252" s="64"/>
      <c r="AB252" s="50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row>
    <row r="253" spans="2:58" hidden="1">
      <c r="B253" s="64"/>
      <c r="AB253" s="50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row>
    <row r="254" spans="2:58" hidden="1">
      <c r="B254" s="64"/>
      <c r="AB254" s="50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row>
    <row r="255" spans="2:58" hidden="1">
      <c r="B255" s="64"/>
      <c r="AB255" s="50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row>
    <row r="256" spans="2:58" hidden="1">
      <c r="B256" s="64"/>
      <c r="AB256" s="50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row>
    <row r="257" spans="2:58" hidden="1">
      <c r="B257" s="64"/>
      <c r="AB257" s="50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row>
    <row r="258" spans="2:58" hidden="1">
      <c r="B258" s="64"/>
      <c r="AB258" s="50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row>
    <row r="259" spans="2:58" hidden="1">
      <c r="B259" s="64"/>
      <c r="AB259" s="50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row>
    <row r="260" spans="2:58" hidden="1">
      <c r="B260" s="64"/>
      <c r="AB260" s="50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row>
    <row r="261" spans="2:58" hidden="1">
      <c r="B261" s="64"/>
      <c r="AB261" s="50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row>
    <row r="262" spans="2:58" hidden="1">
      <c r="B262" s="64"/>
      <c r="AB262" s="50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row>
    <row r="263" spans="2:58" hidden="1">
      <c r="B263" s="64"/>
      <c r="AB263" s="50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row>
    <row r="264" spans="2:58" hidden="1">
      <c r="B264" s="64"/>
      <c r="AB264" s="50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row>
    <row r="265" spans="2:58" hidden="1">
      <c r="B265" s="64"/>
      <c r="AB265" s="50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row>
    <row r="266" spans="2:58" hidden="1">
      <c r="B266" s="64"/>
      <c r="AB266" s="50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row>
    <row r="267" spans="2:58" hidden="1">
      <c r="B267" s="64"/>
      <c r="AB267" s="50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row>
    <row r="268" spans="2:58" hidden="1">
      <c r="B268" s="64"/>
      <c r="AB268" s="50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row>
    <row r="269" spans="2:58" hidden="1">
      <c r="B269" s="64"/>
      <c r="AB269" s="50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row>
    <row r="270" spans="2:58" hidden="1">
      <c r="B270" s="64"/>
      <c r="AB270" s="50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row>
    <row r="271" spans="2:58" hidden="1">
      <c r="B271" s="64"/>
      <c r="AB271" s="50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row>
    <row r="272" spans="2:58" hidden="1">
      <c r="B272" s="64"/>
      <c r="AB272" s="50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row>
    <row r="273" spans="2:58" hidden="1">
      <c r="B273" s="64"/>
      <c r="AB273" s="50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row>
    <row r="274" spans="2:58" hidden="1">
      <c r="B274" s="64"/>
      <c r="AB274" s="50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row>
    <row r="275" spans="2:58" hidden="1">
      <c r="B275" s="64"/>
      <c r="AB275" s="50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row>
    <row r="276" spans="2:58" hidden="1">
      <c r="B276" s="64"/>
      <c r="AB276" s="50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row>
    <row r="277" spans="2:58" hidden="1">
      <c r="B277" s="64"/>
      <c r="AB277" s="50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row>
    <row r="278" spans="2:58" hidden="1">
      <c r="B278" s="64"/>
      <c r="AB278" s="50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row>
    <row r="279" spans="2:58" hidden="1">
      <c r="B279" s="64"/>
      <c r="AB279" s="50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row>
    <row r="280" spans="2:58" hidden="1">
      <c r="B280" s="64"/>
      <c r="AB280" s="50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row>
    <row r="281" spans="2:58" hidden="1">
      <c r="B281" s="64"/>
      <c r="AB281" s="50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row>
    <row r="282" spans="2:58" hidden="1">
      <c r="B282" s="64"/>
      <c r="AB282" s="50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row>
    <row r="283" spans="2:58" hidden="1">
      <c r="B283" s="64"/>
      <c r="AB283" s="50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row>
    <row r="284" spans="2:58" hidden="1">
      <c r="B284" s="64"/>
      <c r="AB284" s="50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row>
    <row r="285" spans="2:58" hidden="1">
      <c r="B285" s="64"/>
      <c r="AB285" s="50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row>
    <row r="286" spans="2:58" hidden="1">
      <c r="B286" s="64"/>
      <c r="AB286" s="50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row>
    <row r="287" spans="2:58" hidden="1">
      <c r="B287" s="64"/>
      <c r="AB287" s="50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row>
    <row r="288" spans="2:58" hidden="1">
      <c r="B288" s="64"/>
      <c r="AB288" s="50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row>
    <row r="289" spans="2:58" hidden="1">
      <c r="B289" s="64"/>
      <c r="AB289" s="50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row>
    <row r="290" spans="2:58" hidden="1">
      <c r="B290" s="64"/>
      <c r="AB290" s="50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row>
    <row r="291" spans="2:58" hidden="1">
      <c r="B291" s="64"/>
      <c r="AB291" s="50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row>
    <row r="292" spans="2:58" hidden="1">
      <c r="B292" s="64"/>
      <c r="AB292" s="50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row>
    <row r="293" spans="2:58" hidden="1">
      <c r="B293" s="64"/>
      <c r="AB293" s="50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row>
    <row r="294" spans="2:58" hidden="1">
      <c r="B294" s="64"/>
      <c r="AB294" s="50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row>
    <row r="295" spans="2:58" hidden="1">
      <c r="B295" s="64"/>
      <c r="AB295" s="50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row>
    <row r="296" spans="2:58" hidden="1">
      <c r="B296" s="64"/>
      <c r="AB296" s="50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row>
    <row r="297" spans="2:58" hidden="1">
      <c r="B297" s="64"/>
      <c r="AB297" s="50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row>
    <row r="298" spans="2:58" hidden="1">
      <c r="B298" s="64"/>
      <c r="AB298" s="50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row>
    <row r="299" spans="2:58" hidden="1">
      <c r="B299" s="64"/>
      <c r="AB299" s="50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row>
    <row r="300" spans="2:58" hidden="1">
      <c r="B300" s="64"/>
      <c r="AB300" s="50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row>
    <row r="301" spans="2:58" hidden="1">
      <c r="B301" s="64"/>
      <c r="AB301" s="50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row>
    <row r="302" spans="2:58" hidden="1">
      <c r="B302" s="64"/>
      <c r="AB302" s="50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row>
    <row r="303" spans="2:58" hidden="1">
      <c r="B303" s="64"/>
      <c r="AB303" s="50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row>
    <row r="304" spans="2:58" hidden="1">
      <c r="B304" s="64"/>
      <c r="AB304" s="50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row>
    <row r="305" spans="2:58" hidden="1">
      <c r="B305" s="64"/>
      <c r="AB305" s="50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row>
    <row r="306" spans="2:58" hidden="1">
      <c r="B306" s="64"/>
      <c r="AB306" s="50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row>
    <row r="307" spans="2:58" hidden="1">
      <c r="B307" s="64"/>
      <c r="AB307" s="50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row>
    <row r="308" spans="2:58" hidden="1">
      <c r="B308" s="64"/>
      <c r="AB308" s="50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row>
    <row r="309" spans="2:58" hidden="1">
      <c r="B309" s="64"/>
      <c r="AB309" s="50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row>
    <row r="310" spans="2:58" hidden="1">
      <c r="B310" s="64"/>
      <c r="AB310" s="50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row>
    <row r="311" spans="2:58" hidden="1">
      <c r="B311" s="64"/>
      <c r="AB311" s="50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row>
    <row r="312" spans="2:58" hidden="1">
      <c r="B312" s="64"/>
      <c r="AB312" s="50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row>
    <row r="313" spans="2:58" hidden="1">
      <c r="B313" s="64"/>
      <c r="AB313" s="50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row>
    <row r="314" spans="2:58" hidden="1">
      <c r="B314" s="64"/>
      <c r="AB314" s="50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row>
    <row r="315" spans="2:58" hidden="1">
      <c r="B315" s="64"/>
      <c r="AB315" s="50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row>
    <row r="316" spans="2:58" hidden="1">
      <c r="B316" s="64"/>
      <c r="AB316" s="50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row>
    <row r="317" spans="2:58" hidden="1">
      <c r="B317" s="64"/>
      <c r="AB317" s="50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row>
    <row r="318" spans="2:58" hidden="1">
      <c r="B318" s="64"/>
      <c r="AB318" s="50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row>
    <row r="319" spans="2:58" hidden="1">
      <c r="B319" s="64"/>
      <c r="AB319" s="50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row>
    <row r="320" spans="2:58" hidden="1">
      <c r="B320" s="64"/>
      <c r="AB320" s="50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row>
    <row r="321" spans="2:58" hidden="1">
      <c r="B321" s="64"/>
      <c r="AB321" s="50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row>
    <row r="322" spans="2:58" hidden="1">
      <c r="B322" s="64"/>
      <c r="AB322" s="50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row>
    <row r="323" spans="2:58" hidden="1">
      <c r="B323" s="64"/>
      <c r="AB323" s="50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row>
    <row r="324" spans="2:58" hidden="1">
      <c r="B324" s="64"/>
      <c r="AB324" s="50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row>
    <row r="325" spans="2:58" hidden="1">
      <c r="B325" s="64"/>
      <c r="AB325" s="50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row>
    <row r="326" spans="2:58" hidden="1">
      <c r="B326" s="64"/>
      <c r="AB326" s="50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row>
    <row r="327" spans="2:58" hidden="1">
      <c r="B327" s="64"/>
      <c r="AB327" s="50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row>
    <row r="328" spans="2:58" hidden="1">
      <c r="B328" s="64"/>
      <c r="AB328" s="50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row>
    <row r="329" spans="2:58" hidden="1">
      <c r="B329" s="64"/>
      <c r="AB329" s="50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row>
    <row r="330" spans="2:58" hidden="1">
      <c r="B330" s="64"/>
      <c r="AB330" s="50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row>
    <row r="331" spans="2:58" hidden="1">
      <c r="B331" s="64"/>
      <c r="AB331" s="50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row>
    <row r="332" spans="2:58" hidden="1">
      <c r="B332" s="64"/>
      <c r="AB332" s="50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row>
    <row r="333" spans="2:58" hidden="1">
      <c r="B333" s="64"/>
      <c r="AB333" s="50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row>
    <row r="334" spans="2:58" hidden="1">
      <c r="B334" s="64"/>
      <c r="AB334" s="50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row>
    <row r="335" spans="2:58" hidden="1">
      <c r="B335" s="64"/>
      <c r="AB335" s="50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row>
    <row r="336" spans="2:58" hidden="1">
      <c r="B336" s="64"/>
      <c r="AB336" s="50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row>
    <row r="337" spans="2:58" hidden="1">
      <c r="B337" s="64"/>
      <c r="AB337" s="50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row>
    <row r="338" spans="2:58" hidden="1">
      <c r="B338" s="64"/>
      <c r="AB338" s="50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row>
    <row r="339" spans="2:58" hidden="1">
      <c r="B339" s="64"/>
      <c r="AB339" s="50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row>
    <row r="340" spans="2:58" hidden="1">
      <c r="B340" s="64"/>
      <c r="AB340" s="50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row>
    <row r="341" spans="2:58" hidden="1">
      <c r="B341" s="64"/>
      <c r="AB341" s="50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row>
    <row r="342" spans="2:58" hidden="1">
      <c r="B342" s="64"/>
      <c r="AB342" s="50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row>
    <row r="343" spans="2:58" hidden="1">
      <c r="B343" s="64"/>
      <c r="AB343" s="50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row>
    <row r="344" spans="2:58" hidden="1">
      <c r="B344" s="64"/>
      <c r="AB344" s="50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row>
    <row r="345" spans="2:58" hidden="1">
      <c r="B345" s="64"/>
      <c r="AB345" s="50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row>
    <row r="346" spans="2:58" hidden="1">
      <c r="B346" s="64"/>
      <c r="AB346" s="50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row>
    <row r="347" spans="2:58" hidden="1">
      <c r="B347" s="64"/>
      <c r="AB347" s="50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row>
    <row r="348" spans="2:58" hidden="1">
      <c r="B348" s="64"/>
      <c r="AB348" s="50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row>
    <row r="349" spans="2:58" hidden="1">
      <c r="B349" s="64"/>
      <c r="AB349" s="50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row>
    <row r="350" spans="2:58" hidden="1">
      <c r="B350" s="64"/>
      <c r="AB350" s="50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row>
    <row r="351" spans="2:58" hidden="1">
      <c r="B351" s="64"/>
      <c r="AB351" s="50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row>
    <row r="352" spans="2:58" hidden="1">
      <c r="B352" s="64"/>
      <c r="AB352" s="50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row>
    <row r="353" spans="2:58" hidden="1">
      <c r="B353" s="64"/>
      <c r="AB353" s="50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row>
    <row r="354" spans="2:58" hidden="1">
      <c r="B354" s="64"/>
      <c r="AB354" s="50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row>
    <row r="355" spans="2:58" hidden="1">
      <c r="B355" s="64"/>
      <c r="AB355" s="50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row>
    <row r="356" spans="2:58" hidden="1">
      <c r="B356" s="64"/>
      <c r="AB356" s="50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row>
    <row r="357" spans="2:58" hidden="1">
      <c r="B357" s="64"/>
      <c r="AB357" s="50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row>
    <row r="358" spans="2:58" hidden="1">
      <c r="B358" s="64"/>
      <c r="AB358" s="50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row>
    <row r="359" spans="2:58" hidden="1">
      <c r="B359" s="64"/>
      <c r="AB359" s="50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row>
    <row r="360" spans="2:58" hidden="1">
      <c r="B360" s="64"/>
      <c r="AB360" s="50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row>
    <row r="361" spans="2:58" hidden="1">
      <c r="B361" s="64"/>
      <c r="AB361" s="50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row>
    <row r="362" spans="2:58" hidden="1">
      <c r="B362" s="64"/>
      <c r="AB362" s="50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row>
    <row r="363" spans="2:58" hidden="1">
      <c r="B363" s="64"/>
      <c r="AB363" s="50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row>
    <row r="364" spans="2:58" hidden="1">
      <c r="B364" s="64"/>
      <c r="AB364" s="50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row>
    <row r="365" spans="2:58" hidden="1">
      <c r="B365" s="64"/>
      <c r="AB365" s="50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row>
    <row r="366" spans="2:58" hidden="1">
      <c r="B366" s="64"/>
      <c r="AB366" s="50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row>
    <row r="367" spans="2:58" hidden="1">
      <c r="B367" s="64"/>
      <c r="AB367" s="50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row>
    <row r="368" spans="2:58" hidden="1">
      <c r="B368" s="64"/>
      <c r="AB368" s="50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row>
    <row r="369" spans="2:58" hidden="1">
      <c r="B369" s="64"/>
      <c r="AB369" s="50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row>
    <row r="370" spans="2:58" hidden="1">
      <c r="B370" s="64"/>
      <c r="AB370" s="50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row>
    <row r="371" spans="2:58" hidden="1">
      <c r="B371" s="64"/>
      <c r="AB371" s="50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row>
    <row r="372" spans="2:58" hidden="1">
      <c r="B372" s="64"/>
      <c r="AB372" s="50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row>
    <row r="373" spans="2:58" hidden="1">
      <c r="B373" s="64"/>
      <c r="AB373" s="50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row>
    <row r="374" spans="2:58" hidden="1">
      <c r="B374" s="64"/>
      <c r="AB374" s="50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row>
    <row r="375" spans="2:58" hidden="1">
      <c r="B375" s="64"/>
      <c r="AB375" s="50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row>
    <row r="376" spans="2:58" hidden="1">
      <c r="B376" s="64"/>
      <c r="AB376" s="50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row>
    <row r="377" spans="2:58" hidden="1">
      <c r="B377" s="64"/>
      <c r="AB377" s="50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row>
    <row r="378" spans="2:58" hidden="1">
      <c r="B378" s="64"/>
      <c r="AB378" s="50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row>
    <row r="379" spans="2:58" hidden="1">
      <c r="B379" s="64"/>
      <c r="AB379" s="50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row>
    <row r="380" spans="2:58" hidden="1">
      <c r="B380" s="64"/>
      <c r="AB380" s="50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row>
    <row r="381" spans="2:58" hidden="1">
      <c r="B381" s="64"/>
      <c r="AB381" s="50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row>
    <row r="382" spans="2:58" hidden="1">
      <c r="B382" s="64"/>
      <c r="AB382" s="50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row>
    <row r="383" spans="2:58" hidden="1">
      <c r="B383" s="64"/>
      <c r="AB383" s="50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row>
    <row r="384" spans="2:58" hidden="1">
      <c r="B384" s="64"/>
      <c r="AB384" s="50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row>
    <row r="385" spans="2:58" hidden="1">
      <c r="B385" s="64"/>
      <c r="AB385" s="50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row>
    <row r="386" spans="2:58" hidden="1">
      <c r="B386" s="64"/>
      <c r="AB386" s="50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row>
    <row r="387" spans="2:58" hidden="1">
      <c r="B387" s="64"/>
      <c r="AB387" s="50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row>
    <row r="388" spans="2:58" hidden="1">
      <c r="B388" s="64"/>
      <c r="AB388" s="50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row>
    <row r="389" spans="2:58" hidden="1">
      <c r="B389" s="64"/>
      <c r="AB389" s="50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row>
    <row r="390" spans="2:58" hidden="1">
      <c r="B390" s="64"/>
      <c r="AB390" s="50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row>
    <row r="391" spans="2:58" hidden="1">
      <c r="B391" s="64"/>
      <c r="AB391" s="50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row>
    <row r="392" spans="2:58" hidden="1">
      <c r="B392" s="64"/>
      <c r="AB392" s="50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row>
    <row r="393" spans="2:58" hidden="1">
      <c r="B393" s="64"/>
      <c r="AB393" s="50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row>
    <row r="394" spans="2:58" hidden="1">
      <c r="B394" s="64"/>
      <c r="AB394" s="50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row>
    <row r="395" spans="2:58" hidden="1">
      <c r="B395" s="64"/>
      <c r="AB395" s="50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row>
    <row r="396" spans="2:58" hidden="1">
      <c r="B396" s="64"/>
      <c r="AB396" s="50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row>
    <row r="397" spans="2:58" hidden="1">
      <c r="B397" s="64"/>
      <c r="AB397" s="50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row>
    <row r="398" spans="2:58" hidden="1">
      <c r="B398" s="64"/>
      <c r="AB398" s="50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row>
    <row r="399" spans="2:58" hidden="1">
      <c r="B399" s="64"/>
      <c r="AB399" s="50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row>
    <row r="400" spans="2:58" hidden="1">
      <c r="B400" s="64"/>
      <c r="AB400" s="50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row>
    <row r="401" spans="2:58" hidden="1">
      <c r="B401" s="64"/>
      <c r="AB401" s="50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row>
    <row r="402" spans="2:58" hidden="1">
      <c r="B402" s="64"/>
      <c r="AB402" s="50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row>
    <row r="403" spans="2:58" hidden="1">
      <c r="B403" s="64"/>
      <c r="AB403" s="50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row>
    <row r="404" spans="2:58" hidden="1">
      <c r="B404" s="64"/>
      <c r="AB404" s="50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row>
    <row r="405" spans="2:58" hidden="1">
      <c r="B405" s="64"/>
      <c r="AB405" s="50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row>
    <row r="406" spans="2:58" hidden="1">
      <c r="B406" s="64"/>
      <c r="AB406" s="50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row>
    <row r="407" spans="2:58" hidden="1">
      <c r="B407" s="64"/>
      <c r="AB407" s="50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row>
    <row r="408" spans="2:58" hidden="1">
      <c r="B408" s="64"/>
      <c r="AB408" s="50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row>
    <row r="409" spans="2:58" hidden="1">
      <c r="B409" s="64"/>
      <c r="AB409" s="50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row>
    <row r="410" spans="2:58" hidden="1">
      <c r="B410" s="64"/>
      <c r="AB410" s="50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row>
    <row r="411" spans="2:58" hidden="1">
      <c r="B411" s="64"/>
      <c r="AB411" s="50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row>
    <row r="412" spans="2:58" hidden="1">
      <c r="B412" s="64"/>
      <c r="AB412" s="50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row>
    <row r="413" spans="2:58" hidden="1">
      <c r="B413" s="64"/>
      <c r="AB413" s="50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row>
    <row r="414" spans="2:58" hidden="1">
      <c r="B414" s="64"/>
      <c r="AB414" s="50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row>
    <row r="415" spans="2:58" hidden="1">
      <c r="B415" s="64"/>
      <c r="AB415" s="50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row>
    <row r="416" spans="2:58" hidden="1">
      <c r="B416" s="64"/>
      <c r="AB416" s="50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row>
    <row r="417" spans="2:58" hidden="1">
      <c r="B417" s="64"/>
      <c r="AB417" s="50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row>
    <row r="418" spans="2:58" hidden="1">
      <c r="B418" s="64"/>
      <c r="AB418" s="50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row>
    <row r="419" spans="2:58" hidden="1">
      <c r="B419" s="64"/>
      <c r="AB419" s="50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row>
    <row r="420" spans="2:58" hidden="1">
      <c r="B420" s="64"/>
      <c r="AB420" s="50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row>
    <row r="421" spans="2:58" hidden="1">
      <c r="B421" s="64"/>
      <c r="AB421" s="50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row>
    <row r="422" spans="2:58" hidden="1">
      <c r="B422" s="64"/>
      <c r="AB422" s="50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row>
    <row r="423" spans="2:58" hidden="1">
      <c r="B423" s="64"/>
      <c r="AB423" s="50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row>
    <row r="424" spans="2:58" hidden="1">
      <c r="B424" s="64"/>
      <c r="AB424" s="50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row>
    <row r="425" spans="2:58" hidden="1">
      <c r="B425" s="64"/>
      <c r="AB425" s="50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row>
    <row r="426" spans="2:58" hidden="1">
      <c r="B426" s="64"/>
      <c r="AB426" s="50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row>
    <row r="427" spans="2:58" hidden="1">
      <c r="B427" s="64"/>
      <c r="AB427" s="50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row>
    <row r="428" spans="2:58" hidden="1">
      <c r="B428" s="64"/>
      <c r="AB428" s="50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row>
    <row r="429" spans="2:58" hidden="1">
      <c r="B429" s="64"/>
      <c r="AB429" s="50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row>
    <row r="430" spans="2:58" hidden="1">
      <c r="B430" s="64"/>
      <c r="AB430" s="50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row>
    <row r="431" spans="2:58" hidden="1">
      <c r="B431" s="64"/>
      <c r="AB431" s="50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row>
    <row r="432" spans="2:58" hidden="1">
      <c r="B432" s="64"/>
      <c r="AB432" s="50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row>
    <row r="433" spans="2:58" hidden="1">
      <c r="B433" s="64"/>
      <c r="AB433" s="50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row>
    <row r="434" spans="2:58" hidden="1">
      <c r="B434" s="64"/>
      <c r="AB434" s="50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row>
    <row r="435" spans="2:58" hidden="1">
      <c r="B435" s="64"/>
      <c r="AB435" s="50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row>
    <row r="436" spans="2:58" hidden="1">
      <c r="B436" s="64"/>
      <c r="AB436" s="50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row>
    <row r="437" spans="2:58" hidden="1">
      <c r="B437" s="64"/>
      <c r="AB437" s="50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row>
    <row r="438" spans="2:58" hidden="1">
      <c r="B438" s="64"/>
      <c r="AB438" s="50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row>
    <row r="439" spans="2:58" hidden="1">
      <c r="B439" s="64"/>
      <c r="AB439" s="50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row>
    <row r="440" spans="2:58" hidden="1">
      <c r="B440" s="64"/>
      <c r="AB440" s="50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row>
    <row r="441" spans="2:58" hidden="1">
      <c r="B441" s="64"/>
      <c r="AB441" s="50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row>
    <row r="442" spans="2:58" hidden="1">
      <c r="B442" s="64"/>
      <c r="AB442" s="50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row>
    <row r="443" spans="2:58" hidden="1">
      <c r="B443" s="64"/>
      <c r="AB443" s="50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row>
    <row r="444" spans="2:58" hidden="1">
      <c r="B444" s="64"/>
      <c r="AB444" s="50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row>
    <row r="445" spans="2:58" hidden="1">
      <c r="B445" s="64"/>
      <c r="AB445" s="50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row>
    <row r="446" spans="2:58" hidden="1">
      <c r="B446" s="64"/>
      <c r="AB446" s="50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row>
    <row r="447" spans="2:58" hidden="1">
      <c r="B447" s="64"/>
      <c r="AB447" s="50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row>
    <row r="448" spans="2:58" hidden="1">
      <c r="B448" s="64"/>
      <c r="AB448" s="50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row>
    <row r="449" spans="2:58" hidden="1">
      <c r="B449" s="64"/>
      <c r="AB449" s="50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row>
    <row r="450" spans="2:58" hidden="1">
      <c r="B450" s="64"/>
      <c r="AB450" s="50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row>
    <row r="451" spans="2:58" hidden="1">
      <c r="B451" s="64"/>
      <c r="AB451" s="50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row>
    <row r="452" spans="2:58" hidden="1">
      <c r="B452" s="64"/>
      <c r="AB452" s="50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row>
    <row r="453" spans="2:58" hidden="1">
      <c r="B453" s="64"/>
      <c r="AB453" s="50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row>
    <row r="454" spans="2:58" hidden="1">
      <c r="B454" s="64"/>
      <c r="AB454" s="50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row>
    <row r="455" spans="2:58" hidden="1">
      <c r="B455" s="64"/>
      <c r="AB455" s="50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row>
    <row r="456" spans="2:58" hidden="1">
      <c r="B456" s="64"/>
      <c r="AB456" s="50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row>
    <row r="457" spans="2:58" hidden="1">
      <c r="B457" s="64"/>
      <c r="AB457" s="50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row>
    <row r="458" spans="2:58" hidden="1">
      <c r="B458" s="64"/>
      <c r="AB458" s="50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row>
    <row r="459" spans="2:58" hidden="1">
      <c r="B459" s="64"/>
      <c r="AB459" s="50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row>
    <row r="460" spans="2:58" hidden="1">
      <c r="B460" s="64"/>
      <c r="AB460" s="50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row>
    <row r="461" spans="2:58" hidden="1">
      <c r="B461" s="64"/>
      <c r="AB461" s="50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row>
    <row r="462" spans="2:58" hidden="1">
      <c r="B462" s="64"/>
      <c r="AB462" s="50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row>
    <row r="463" spans="2:58" hidden="1">
      <c r="B463" s="64"/>
      <c r="AB463" s="50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row>
    <row r="464" spans="2:58" hidden="1">
      <c r="B464" s="64"/>
      <c r="AB464" s="50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row>
    <row r="465" spans="2:58" hidden="1">
      <c r="B465" s="64"/>
      <c r="AB465" s="50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row>
    <row r="466" spans="2:58" hidden="1">
      <c r="B466" s="64"/>
      <c r="AB466" s="50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row>
    <row r="467" spans="2:58" hidden="1">
      <c r="B467" s="64"/>
      <c r="AB467" s="50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row>
    <row r="468" spans="2:58" hidden="1">
      <c r="B468" s="64"/>
      <c r="AB468" s="50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row>
    <row r="469" spans="2:58" hidden="1">
      <c r="B469" s="64"/>
      <c r="AB469" s="50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row>
    <row r="470" spans="2:58" hidden="1">
      <c r="B470" s="64"/>
      <c r="AB470" s="50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row>
    <row r="471" spans="2:58" hidden="1">
      <c r="B471" s="64"/>
      <c r="AB471" s="50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row>
    <row r="472" spans="2:58" hidden="1">
      <c r="B472" s="64"/>
      <c r="AB472" s="50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row>
    <row r="473" spans="2:58" hidden="1">
      <c r="B473" s="64"/>
      <c r="AB473" s="50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row>
    <row r="474" spans="2:58" hidden="1">
      <c r="B474" s="64"/>
      <c r="AB474" s="50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row>
    <row r="475" spans="2:58" hidden="1">
      <c r="B475" s="64"/>
      <c r="AB475" s="50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row>
    <row r="476" spans="2:58" hidden="1">
      <c r="B476" s="64"/>
      <c r="AB476" s="50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row>
    <row r="477" spans="2:58" hidden="1">
      <c r="B477" s="64"/>
      <c r="AB477" s="50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row>
    <row r="478" spans="2:58" hidden="1">
      <c r="B478" s="64"/>
      <c r="AB478" s="50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row>
    <row r="479" spans="2:58" hidden="1">
      <c r="B479" s="64"/>
      <c r="AB479" s="50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row>
    <row r="480" spans="2:58" hidden="1">
      <c r="B480" s="64"/>
      <c r="AB480" s="50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row>
    <row r="481" spans="2:58" hidden="1">
      <c r="B481" s="64"/>
      <c r="AB481" s="50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row>
    <row r="482" spans="2:58" hidden="1">
      <c r="B482" s="64"/>
      <c r="AB482" s="50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row>
    <row r="483" spans="2:58" hidden="1">
      <c r="B483" s="64"/>
      <c r="AB483" s="50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row>
    <row r="484" spans="2:58" hidden="1">
      <c r="B484" s="64"/>
      <c r="AB484" s="50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row>
    <row r="485" spans="2:58" hidden="1">
      <c r="B485" s="64"/>
      <c r="AB485" s="50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row>
    <row r="486" spans="2:58" hidden="1">
      <c r="B486" s="64"/>
      <c r="AB486" s="50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row>
    <row r="487" spans="2:58" hidden="1">
      <c r="B487" s="64"/>
      <c r="AB487" s="50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row>
    <row r="488" spans="2:58" hidden="1">
      <c r="B488" s="64"/>
      <c r="AB488" s="50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row>
    <row r="489" spans="2:58" hidden="1">
      <c r="B489" s="64"/>
      <c r="AB489" s="50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row>
    <row r="490" spans="2:58" hidden="1">
      <c r="B490" s="64"/>
      <c r="AB490" s="50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row>
    <row r="491" spans="2:58" hidden="1">
      <c r="B491" s="64"/>
      <c r="AB491" s="50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row>
    <row r="492" spans="2:58" hidden="1">
      <c r="B492" s="64"/>
      <c r="AB492" s="50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row>
    <row r="493" spans="2:58" hidden="1">
      <c r="B493" s="64"/>
      <c r="AB493" s="50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row>
    <row r="494" spans="2:58" hidden="1">
      <c r="B494" s="64"/>
      <c r="AB494" s="50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row>
    <row r="495" spans="2:58" hidden="1">
      <c r="B495" s="64"/>
      <c r="AB495" s="50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row>
    <row r="496" spans="2:58" hidden="1">
      <c r="B496" s="64"/>
      <c r="AB496" s="50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row>
    <row r="497" spans="2:58" hidden="1">
      <c r="B497" s="64"/>
      <c r="AB497" s="50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row>
    <row r="498" spans="2:58" hidden="1">
      <c r="B498" s="64"/>
      <c r="AB498" s="50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row>
    <row r="499" spans="2:58" hidden="1">
      <c r="B499" s="64"/>
      <c r="AB499" s="50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row>
    <row r="500" spans="2:58" hidden="1">
      <c r="B500" s="64"/>
      <c r="AB500" s="50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row>
    <row r="501" spans="2:58" hidden="1">
      <c r="B501" s="64"/>
      <c r="AB501" s="50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row>
    <row r="502" spans="2:58" hidden="1">
      <c r="B502" s="64"/>
      <c r="AB502" s="50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row>
    <row r="503" spans="2:58" hidden="1">
      <c r="B503" s="64"/>
      <c r="AB503" s="50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row>
    <row r="504" spans="2:58" hidden="1">
      <c r="B504" s="64"/>
      <c r="AB504" s="50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row>
    <row r="505" spans="2:58" hidden="1">
      <c r="B505" s="64"/>
      <c r="AB505" s="50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row>
    <row r="506" spans="2:58" hidden="1">
      <c r="B506" s="64"/>
      <c r="AB506" s="50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row>
    <row r="507" spans="2:58" hidden="1">
      <c r="B507" s="64"/>
      <c r="AB507" s="50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row>
    <row r="508" spans="2:58" hidden="1">
      <c r="B508" s="64"/>
      <c r="AB508" s="50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row>
    <row r="509" spans="2:58" hidden="1">
      <c r="B509" s="64"/>
      <c r="AB509" s="50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row>
    <row r="510" spans="2:58" hidden="1">
      <c r="B510" s="64"/>
      <c r="AB510" s="50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row>
    <row r="511" spans="2:58" hidden="1">
      <c r="B511" s="64"/>
      <c r="AB511" s="50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row>
    <row r="512" spans="2:58" hidden="1">
      <c r="B512" s="64"/>
      <c r="AB512" s="50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row>
    <row r="513" spans="2:58" hidden="1">
      <c r="B513" s="64"/>
      <c r="AB513" s="50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row>
    <row r="514" spans="2:58" hidden="1">
      <c r="B514" s="64"/>
      <c r="AB514" s="50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row>
    <row r="515" spans="2:58" hidden="1">
      <c r="B515" s="64"/>
      <c r="AB515" s="50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row>
    <row r="516" spans="2:58" hidden="1">
      <c r="B516" s="64"/>
      <c r="AB516" s="50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row>
    <row r="517" spans="2:58" hidden="1">
      <c r="B517" s="64"/>
      <c r="AB517" s="50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row>
    <row r="518" spans="2:58" hidden="1">
      <c r="B518" s="64"/>
      <c r="AB518" s="50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row>
    <row r="519" spans="2:58" hidden="1">
      <c r="B519" s="64"/>
      <c r="AB519" s="50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row>
    <row r="520" spans="2:58" hidden="1">
      <c r="B520" s="64"/>
      <c r="AB520" s="50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row>
    <row r="521" spans="2:58" hidden="1">
      <c r="B521" s="64"/>
      <c r="AB521" s="50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row>
    <row r="522" spans="2:58" hidden="1">
      <c r="B522" s="64"/>
      <c r="AB522" s="50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row>
    <row r="523" spans="2:58" hidden="1">
      <c r="B523" s="64"/>
      <c r="AB523" s="50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row>
    <row r="524" spans="2:58" hidden="1">
      <c r="B524" s="64"/>
      <c r="AB524" s="50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row>
    <row r="525" spans="2:58" hidden="1">
      <c r="B525" s="64"/>
      <c r="AB525" s="50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row>
    <row r="526" spans="2:58" hidden="1">
      <c r="B526" s="64"/>
      <c r="AB526" s="50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row>
    <row r="527" spans="2:58" hidden="1">
      <c r="B527" s="64"/>
      <c r="AB527" s="50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row>
    <row r="528" spans="2:58" hidden="1">
      <c r="B528" s="64"/>
      <c r="AB528" s="50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row>
    <row r="529" spans="2:58" hidden="1">
      <c r="B529" s="64"/>
      <c r="AB529" s="50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row>
    <row r="530" spans="2:58" hidden="1">
      <c r="B530" s="64"/>
      <c r="AB530" s="50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row>
    <row r="531" spans="2:58" hidden="1">
      <c r="B531" s="64"/>
      <c r="AB531" s="50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row>
    <row r="532" spans="2:58" hidden="1">
      <c r="B532" s="64"/>
      <c r="AB532" s="50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row>
    <row r="533" spans="2:58" hidden="1">
      <c r="B533" s="64"/>
      <c r="AB533" s="50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row>
    <row r="534" spans="2:58" hidden="1">
      <c r="B534" s="64"/>
      <c r="AB534" s="50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row>
    <row r="535" spans="2:58" hidden="1">
      <c r="B535" s="64"/>
      <c r="AB535" s="50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row>
    <row r="536" spans="2:58" hidden="1">
      <c r="B536" s="64"/>
      <c r="AB536" s="50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row>
    <row r="537" spans="2:58" hidden="1">
      <c r="B537" s="64"/>
      <c r="AB537" s="50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row>
    <row r="538" spans="2:58" hidden="1">
      <c r="B538" s="64"/>
      <c r="AB538" s="50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row>
    <row r="539" spans="2:58" hidden="1">
      <c r="B539" s="64"/>
      <c r="AB539" s="50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row>
    <row r="540" spans="2:58" hidden="1">
      <c r="B540" s="64"/>
      <c r="AB540" s="50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row>
    <row r="541" spans="2:58" hidden="1">
      <c r="B541" s="64"/>
      <c r="AB541" s="50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row>
    <row r="542" spans="2:58" hidden="1">
      <c r="B542" s="64"/>
      <c r="AB542" s="50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row>
    <row r="543" spans="2:58" hidden="1">
      <c r="B543" s="64"/>
      <c r="AB543" s="50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row>
    <row r="544" spans="2:58" hidden="1">
      <c r="B544" s="64"/>
      <c r="AB544" s="50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row>
    <row r="545" spans="2:58" hidden="1">
      <c r="B545" s="64"/>
      <c r="AB545" s="50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row>
    <row r="546" spans="2:58" hidden="1">
      <c r="B546" s="64"/>
      <c r="AB546" s="50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row>
    <row r="547" spans="2:58" hidden="1">
      <c r="B547" s="64"/>
      <c r="AB547" s="50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row>
    <row r="548" spans="2:58" hidden="1">
      <c r="B548" s="64"/>
      <c r="AB548" s="50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row>
    <row r="549" spans="2:58" hidden="1">
      <c r="B549" s="64"/>
      <c r="AB549" s="50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row>
    <row r="550" spans="2:58" hidden="1">
      <c r="B550" s="64"/>
      <c r="AB550" s="50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row>
    <row r="551" spans="2:58" hidden="1">
      <c r="B551" s="64"/>
      <c r="AB551" s="50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row>
    <row r="552" spans="2:58" hidden="1">
      <c r="B552" s="64"/>
      <c r="AB552" s="50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row>
    <row r="553" spans="2:58" hidden="1">
      <c r="AB553" s="50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row>
    <row r="554" spans="2:58" hidden="1">
      <c r="AB554" s="50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row>
  </sheetData>
  <sheetProtection formatCells="0" formatColumns="0" formatRows="0" insertHyperlinks="0" sort="0" autoFilter="0" pivotTables="0"/>
  <mergeCells count="73">
    <mergeCell ref="A41:B41"/>
    <mergeCell ref="A51:B51"/>
    <mergeCell ref="A52:B52"/>
    <mergeCell ref="A53:B53"/>
    <mergeCell ref="A54:B54"/>
    <mergeCell ref="A50:B50"/>
    <mergeCell ref="A44:B44"/>
    <mergeCell ref="A43:B43"/>
    <mergeCell ref="A42:B42"/>
    <mergeCell ref="A31:B31"/>
    <mergeCell ref="A32:B32"/>
    <mergeCell ref="A33:B33"/>
    <mergeCell ref="A34:B34"/>
    <mergeCell ref="A35:B35"/>
    <mergeCell ref="A36:B36"/>
    <mergeCell ref="A37:B37"/>
    <mergeCell ref="A38:B38"/>
    <mergeCell ref="A39:B39"/>
    <mergeCell ref="A40:B40"/>
    <mergeCell ref="A8:B11"/>
    <mergeCell ref="A12:B12"/>
    <mergeCell ref="A13:B13"/>
    <mergeCell ref="A14:B14"/>
    <mergeCell ref="A15:B15"/>
    <mergeCell ref="M50:P50"/>
    <mergeCell ref="A16:B16"/>
    <mergeCell ref="A17:B17"/>
    <mergeCell ref="A18:B18"/>
    <mergeCell ref="A19:B19"/>
    <mergeCell ref="A20:B20"/>
    <mergeCell ref="A26:B26"/>
    <mergeCell ref="A27:B27"/>
    <mergeCell ref="A28:B28"/>
    <mergeCell ref="A29:B29"/>
    <mergeCell ref="A30:B30"/>
    <mergeCell ref="A21:B21"/>
    <mergeCell ref="A22:B22"/>
    <mergeCell ref="A23:B23"/>
    <mergeCell ref="A24:B24"/>
    <mergeCell ref="A25:B25"/>
    <mergeCell ref="C51:E51"/>
    <mergeCell ref="H51:J51"/>
    <mergeCell ref="M51:O51"/>
    <mergeCell ref="R51:T51"/>
    <mergeCell ref="W51:Y51"/>
    <mergeCell ref="R50:U50"/>
    <mergeCell ref="W50:Z50"/>
    <mergeCell ref="R9:S10"/>
    <mergeCell ref="T9:U10"/>
    <mergeCell ref="W9:X10"/>
    <mergeCell ref="Y9:Z10"/>
    <mergeCell ref="A66:B66"/>
    <mergeCell ref="A67:B67"/>
    <mergeCell ref="A45:B45"/>
    <mergeCell ref="R8:V8"/>
    <mergeCell ref="W8:AA8"/>
    <mergeCell ref="C50:F50"/>
    <mergeCell ref="H50:K50"/>
    <mergeCell ref="C9:D10"/>
    <mergeCell ref="E9:F10"/>
    <mergeCell ref="H9:I10"/>
    <mergeCell ref="J9:K10"/>
    <mergeCell ref="C8:G8"/>
    <mergeCell ref="H8:L8"/>
    <mergeCell ref="M9:N10"/>
    <mergeCell ref="O9:P10"/>
    <mergeCell ref="M8:Q8"/>
    <mergeCell ref="A64:B64"/>
    <mergeCell ref="A65:B65"/>
    <mergeCell ref="A46:B46"/>
    <mergeCell ref="A47:B47"/>
    <mergeCell ref="A48:B48"/>
    <mergeCell ref="A49:B49"/>
  </mergeCells>
  <conditionalFormatting sqref="C12:C49 H12:H49 M12:M49 R12:R49 W12:W49">
    <cfRule type="expression" dxfId="169" priority="16">
      <formula>AND(C12&gt;0,C12&lt;C$67)</formula>
    </cfRule>
  </conditionalFormatting>
  <conditionalFormatting sqref="C12:E49 H12:J49 M12:O49 R12:T49 W12:Y49">
    <cfRule type="expression" dxfId="168" priority="13">
      <formula>$A12=""</formula>
    </cfRule>
    <cfRule type="containsBlanks" dxfId="167" priority="15">
      <formula>LEN(TRIM(C12))=0</formula>
    </cfRule>
  </conditionalFormatting>
  <conditionalFormatting sqref="G52 L52 Q52 V52 AA52">
    <cfRule type="containsBlanks" dxfId="166" priority="1">
      <formula>LEN(TRIM(G52))=0</formula>
    </cfRule>
  </conditionalFormatting>
  <dataValidations count="2">
    <dataValidation type="decimal" allowBlank="1" showInputMessage="1" showErrorMessage="1" error="Cannot exceed 100%" sqref="T12:T49 E12:E49 J12:J49 O12:O49 Y12:Y49" xr:uid="{B913B179-1D52-45B2-AD66-DD1019C6B4DB}">
      <formula1>0</formula1>
      <formula2>1</formula2>
    </dataValidation>
    <dataValidation type="decimal" allowBlank="1" showInputMessage="1" showErrorMessage="1" error="Enter a % between 0 and 100" sqref="G52 L52" xr:uid="{96AF863C-BC3A-4383-9C1D-294021137409}">
      <formula1>0</formula1>
      <formula2>1</formula2>
    </dataValidation>
  </dataValidations>
  <printOptions headings="1"/>
  <pageMargins left="0.25" right="0.25" top="0.75" bottom="0.75" header="0.3" footer="0.3"/>
  <pageSetup scale="40" fitToWidth="0" orientation="landscape" r:id="rId1"/>
  <headerFooter alignWithMargins="0">
    <oddFooter>&amp;CPage &amp;P of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L124"/>
  <sheetViews>
    <sheetView showGridLines="0" showZeros="0" zoomScaleNormal="100" workbookViewId="0">
      <selection activeCell="A3" sqref="A3:C3"/>
    </sheetView>
  </sheetViews>
  <sheetFormatPr defaultColWidth="0" defaultRowHeight="12.75" zeroHeight="1"/>
  <cols>
    <col min="1" max="1" width="19.42578125" customWidth="1"/>
    <col min="2" max="2" width="42.42578125" customWidth="1"/>
    <col min="3" max="3" width="14.7109375" style="89" customWidth="1"/>
    <col min="4" max="4" width="15.85546875" style="89" customWidth="1"/>
    <col min="5" max="5" width="14.7109375" style="89" customWidth="1"/>
    <col min="6" max="7" width="14.7109375" style="89" hidden="1" customWidth="1"/>
    <col min="8" max="8" width="13.42578125" customWidth="1"/>
    <col min="9" max="9" width="10.42578125" customWidth="1"/>
    <col min="10" max="10" width="13.28515625" hidden="1" customWidth="1"/>
    <col min="11" max="11" width="2.28515625" hidden="1" customWidth="1"/>
    <col min="12" max="12" width="10.28515625" hidden="1" customWidth="1"/>
    <col min="13" max="16384" width="9.85546875" hidden="1"/>
  </cols>
  <sheetData>
    <row r="1" spans="1:11" ht="15.75">
      <c r="A1" s="30" t="str">
        <f>'Summary Buildout'!A1</f>
        <v>DEPARTMENT OF HOMELESSNESS AND SUPPORTIVE HOUSING</v>
      </c>
      <c r="B1" s="30"/>
      <c r="C1" s="64"/>
      <c r="H1" s="89"/>
      <c r="I1" s="89"/>
    </row>
    <row r="2" spans="1:11" ht="15.75">
      <c r="A2" s="30" t="s">
        <v>254</v>
      </c>
      <c r="B2" s="30"/>
      <c r="C2" s="64"/>
      <c r="H2" s="89"/>
      <c r="I2" s="89"/>
    </row>
    <row r="3" spans="1:11" ht="15" customHeight="1">
      <c r="A3" s="31" t="s">
        <v>184</v>
      </c>
      <c r="B3" s="206" t="str">
        <f>IF('Summary Buildout'!B3&lt;&gt;"",'Summary Buildout'!B3,"")</f>
        <v/>
      </c>
      <c r="C3" s="64"/>
      <c r="D3" s="77"/>
      <c r="E3" s="77"/>
      <c r="F3" s="77"/>
      <c r="G3" s="77"/>
      <c r="H3" s="89"/>
      <c r="I3" s="89"/>
    </row>
    <row r="4" spans="1:11" ht="15" customHeight="1">
      <c r="A4" s="32" t="str">
        <f>'Summary Buildout'!A6</f>
        <v>Proposer Name</v>
      </c>
      <c r="B4" s="207" t="str">
        <f>IF('Summary Buildout'!B6&lt;&gt;"",'Summary Buildout'!B6,"")</f>
        <v/>
      </c>
      <c r="C4" s="64"/>
      <c r="D4" s="74"/>
      <c r="E4" s="74"/>
      <c r="F4" s="74"/>
      <c r="G4" s="74"/>
      <c r="H4" s="89"/>
      <c r="I4" s="89"/>
    </row>
    <row r="5" spans="1:11" ht="15" customHeight="1">
      <c r="A5" s="32" t="str">
        <f>'Summary Buildout'!A7</f>
        <v>Program</v>
      </c>
      <c r="B5" s="207" t="str">
        <f>IF('Summary Buildout'!B7&lt;&gt;"",'Summary Buildout'!B7,"")</f>
        <v>Health and Wellness Center</v>
      </c>
      <c r="C5" s="64"/>
      <c r="D5" s="74"/>
      <c r="E5" s="74"/>
      <c r="F5" s="74"/>
      <c r="G5" s="74"/>
      <c r="H5" s="89"/>
      <c r="I5" s="89"/>
    </row>
    <row r="6" spans="1:11" ht="36.75" customHeight="1">
      <c r="A6" s="32" t="s">
        <v>226</v>
      </c>
      <c r="B6" s="524" t="str">
        <f>IF('Summary Buildout'!B8&lt;&gt;"",'Summary Buildout'!B8,"")</f>
        <v/>
      </c>
      <c r="C6" s="518"/>
      <c r="D6" s="519"/>
      <c r="E6" s="519"/>
      <c r="F6" s="519"/>
      <c r="G6" s="519"/>
      <c r="H6" s="89"/>
      <c r="I6" s="89"/>
    </row>
    <row r="7" spans="1:11">
      <c r="A7" s="11"/>
      <c r="B7" s="11"/>
      <c r="C7" s="520"/>
      <c r="D7" s="520"/>
      <c r="E7" s="520"/>
      <c r="F7" s="520"/>
      <c r="G7" s="520"/>
      <c r="H7" s="520"/>
      <c r="I7" s="520"/>
      <c r="J7" s="11"/>
      <c r="K7" s="11"/>
    </row>
    <row r="8" spans="1:11" ht="24.75" customHeight="1">
      <c r="C8" s="169" t="str">
        <f>'Summary Buildout'!E11</f>
        <v>Year 1</v>
      </c>
      <c r="D8" s="174" t="str">
        <f>'Summary Buildout'!F11</f>
        <v>Year 2</v>
      </c>
      <c r="E8" s="113" t="str">
        <f>'Summary Buildout'!G11</f>
        <v>Year 3</v>
      </c>
      <c r="F8" s="214" t="str">
        <f>'Summary Buildout'!H11</f>
        <v>Year 4</v>
      </c>
      <c r="G8" s="215" t="str">
        <f>'Summary Buildout'!I11</f>
        <v>Year 5</v>
      </c>
      <c r="H8" s="238" t="s">
        <v>200</v>
      </c>
      <c r="I8" s="89"/>
    </row>
    <row r="9" spans="1:11" s="9" customFormat="1" ht="27" customHeight="1">
      <c r="C9" s="212" t="str">
        <f>'Summary Buildout'!E12</f>
        <v>2/1/2025 - 6/30/2025</v>
      </c>
      <c r="D9" s="210" t="str">
        <f>'Summary Buildout'!F12</f>
        <v>7/1/2025 - 6/30/2026</v>
      </c>
      <c r="E9" s="211" t="str">
        <f>'Summary Buildout'!G12</f>
        <v>7/1/2026 - 6/30/2027</v>
      </c>
      <c r="F9" s="146" t="str">
        <f>'Summary Buildout'!H12</f>
        <v>7/1/2027 - 6/30/2028</v>
      </c>
      <c r="G9" s="145" t="str">
        <f>'Summary Buildout'!I12</f>
        <v>7/1/2028 - 6/30/2029</v>
      </c>
      <c r="H9" s="239" t="str">
        <f>'Summary Buildout'!J12</f>
        <v>2/1/2025 - 6/30/2027</v>
      </c>
      <c r="I9" s="385"/>
    </row>
    <row r="10" spans="1:11" s="117" customFormat="1" ht="19.5" customHeight="1">
      <c r="C10" s="170" t="str">
        <f>'Summary Buildout'!E13</f>
        <v>5 Months</v>
      </c>
      <c r="D10" s="175" t="str">
        <f>'Summary Buildout'!F13</f>
        <v>12 Month</v>
      </c>
      <c r="E10" s="173" t="str">
        <f>'Summary Buildout'!G13</f>
        <v>12 Months</v>
      </c>
      <c r="F10" s="146" t="str">
        <f>'Summary Buildout'!H13</f>
        <v>12 Months</v>
      </c>
      <c r="G10" s="145" t="str">
        <f>'Summary Buildout'!I13</f>
        <v>12 Months</v>
      </c>
      <c r="H10" s="240"/>
      <c r="I10" s="386"/>
    </row>
    <row r="11" spans="1:11" s="117" customFormat="1" ht="30.75" customHeight="1">
      <c r="A11" s="717" t="s">
        <v>292</v>
      </c>
      <c r="B11" s="717"/>
      <c r="C11" s="265" t="s">
        <v>256</v>
      </c>
      <c r="D11" s="210" t="s">
        <v>256</v>
      </c>
      <c r="E11" s="266" t="s">
        <v>256</v>
      </c>
      <c r="F11" s="146" t="s">
        <v>256</v>
      </c>
      <c r="G11" s="145" t="s">
        <v>256</v>
      </c>
      <c r="H11" s="241" t="s">
        <v>256</v>
      </c>
      <c r="I11" s="386"/>
    </row>
    <row r="12" spans="1:11" s="89" customFormat="1" ht="17.25" hidden="1" customHeight="1">
      <c r="A12" s="724" t="s">
        <v>257</v>
      </c>
      <c r="B12" s="725"/>
      <c r="C12" s="263"/>
      <c r="D12" s="263"/>
      <c r="E12" s="264"/>
      <c r="F12" s="264"/>
      <c r="G12" s="264"/>
      <c r="H12" s="184">
        <f>SUM(C12,D12)</f>
        <v>0</v>
      </c>
    </row>
    <row r="13" spans="1:11" s="89" customFormat="1" ht="17.25" hidden="1" customHeight="1">
      <c r="A13" s="724" t="s">
        <v>258</v>
      </c>
      <c r="B13" s="725"/>
      <c r="C13" s="243"/>
      <c r="D13" s="243"/>
      <c r="E13" s="244"/>
      <c r="F13" s="244"/>
      <c r="G13" s="244"/>
      <c r="H13" s="209">
        <f t="shared" ref="H13:H44" si="0">SUM(C13,D13)</f>
        <v>0</v>
      </c>
    </row>
    <row r="14" spans="1:11" s="89" customFormat="1" ht="17.25" hidden="1" customHeight="1">
      <c r="A14" s="724" t="s">
        <v>259</v>
      </c>
      <c r="B14" s="725"/>
      <c r="C14" s="243"/>
      <c r="D14" s="243"/>
      <c r="E14" s="244"/>
      <c r="F14" s="244"/>
      <c r="G14" s="244"/>
      <c r="H14" s="209">
        <f t="shared" si="0"/>
        <v>0</v>
      </c>
    </row>
    <row r="15" spans="1:11" s="89" customFormat="1" ht="17.25" hidden="1" customHeight="1">
      <c r="A15" s="724" t="s">
        <v>260</v>
      </c>
      <c r="B15" s="725"/>
      <c r="C15" s="243"/>
      <c r="D15" s="243"/>
      <c r="E15" s="244"/>
      <c r="F15" s="244"/>
      <c r="G15" s="244"/>
      <c r="H15" s="209">
        <f t="shared" si="0"/>
        <v>0</v>
      </c>
    </row>
    <row r="16" spans="1:11" s="89" customFormat="1" ht="17.25" hidden="1" customHeight="1">
      <c r="A16" s="724" t="s">
        <v>261</v>
      </c>
      <c r="B16" s="725"/>
      <c r="C16" s="243"/>
      <c r="D16" s="243"/>
      <c r="E16" s="244"/>
      <c r="F16" s="244"/>
      <c r="G16" s="244"/>
      <c r="H16" s="209">
        <f t="shared" si="0"/>
        <v>0</v>
      </c>
    </row>
    <row r="17" spans="1:11" s="89" customFormat="1" ht="17.25" hidden="1" customHeight="1">
      <c r="A17" s="724" t="s">
        <v>262</v>
      </c>
      <c r="B17" s="725"/>
      <c r="C17" s="243"/>
      <c r="D17" s="243"/>
      <c r="E17" s="244"/>
      <c r="F17" s="244"/>
      <c r="G17" s="244"/>
      <c r="H17" s="209">
        <f t="shared" si="0"/>
        <v>0</v>
      </c>
      <c r="J17"/>
      <c r="K17" s="6"/>
    </row>
    <row r="18" spans="1:11" s="89" customFormat="1" ht="17.25" hidden="1" customHeight="1">
      <c r="A18" s="724" t="s">
        <v>263</v>
      </c>
      <c r="B18" s="725"/>
      <c r="C18" s="243"/>
      <c r="D18" s="243"/>
      <c r="E18" s="244"/>
      <c r="F18" s="244"/>
      <c r="G18" s="244"/>
      <c r="H18" s="209">
        <f t="shared" si="0"/>
        <v>0</v>
      </c>
      <c r="J18"/>
      <c r="K18"/>
    </row>
    <row r="19" spans="1:11" s="89" customFormat="1" ht="17.25" hidden="1" customHeight="1">
      <c r="A19" s="724" t="s">
        <v>264</v>
      </c>
      <c r="B19" s="725"/>
      <c r="C19" s="243"/>
      <c r="D19" s="243"/>
      <c r="E19" s="244"/>
      <c r="F19" s="244"/>
      <c r="G19" s="244"/>
      <c r="H19" s="209">
        <f t="shared" si="0"/>
        <v>0</v>
      </c>
      <c r="J19"/>
      <c r="K19"/>
    </row>
    <row r="20" spans="1:11" s="89" customFormat="1" ht="17.25" hidden="1" customHeight="1">
      <c r="A20" s="724" t="s">
        <v>265</v>
      </c>
      <c r="B20" s="725"/>
      <c r="C20" s="243"/>
      <c r="D20" s="243"/>
      <c r="E20" s="244"/>
      <c r="F20" s="244"/>
      <c r="G20" s="244"/>
      <c r="H20" s="209">
        <f t="shared" si="0"/>
        <v>0</v>
      </c>
    </row>
    <row r="21" spans="1:11" s="89" customFormat="1" ht="17.25" customHeight="1">
      <c r="A21" s="700"/>
      <c r="B21" s="723"/>
      <c r="C21" s="171"/>
      <c r="D21" s="171"/>
      <c r="E21" s="165"/>
      <c r="F21" s="165"/>
      <c r="G21" s="165"/>
      <c r="H21" s="209">
        <f t="shared" si="0"/>
        <v>0</v>
      </c>
      <c r="J21"/>
      <c r="K21"/>
    </row>
    <row r="22" spans="1:11" s="89" customFormat="1" ht="17.25" customHeight="1">
      <c r="A22" s="700"/>
      <c r="B22" s="723"/>
      <c r="C22" s="171"/>
      <c r="D22" s="171"/>
      <c r="E22" s="165"/>
      <c r="F22" s="165"/>
      <c r="G22" s="165"/>
      <c r="H22" s="209">
        <f t="shared" si="0"/>
        <v>0</v>
      </c>
      <c r="J22"/>
      <c r="K22"/>
    </row>
    <row r="23" spans="1:11" s="89" customFormat="1" ht="17.25" customHeight="1">
      <c r="A23" s="700"/>
      <c r="B23" s="723"/>
      <c r="C23" s="171"/>
      <c r="D23" s="171"/>
      <c r="E23" s="165"/>
      <c r="F23" s="165"/>
      <c r="G23" s="165"/>
      <c r="H23" s="209">
        <f t="shared" si="0"/>
        <v>0</v>
      </c>
      <c r="J23"/>
      <c r="K23"/>
    </row>
    <row r="24" spans="1:11" s="89" customFormat="1" ht="17.25" customHeight="1">
      <c r="A24" s="700"/>
      <c r="B24" s="723"/>
      <c r="C24" s="171"/>
      <c r="D24" s="171"/>
      <c r="E24" s="165"/>
      <c r="F24" s="165"/>
      <c r="G24" s="165"/>
      <c r="H24" s="209">
        <f t="shared" si="0"/>
        <v>0</v>
      </c>
    </row>
    <row r="25" spans="1:11" s="89" customFormat="1" ht="17.25" customHeight="1">
      <c r="A25" s="700"/>
      <c r="B25" s="723"/>
      <c r="C25" s="171"/>
      <c r="D25" s="171"/>
      <c r="E25" s="165"/>
      <c r="F25" s="165"/>
      <c r="G25" s="165"/>
      <c r="H25" s="209">
        <f t="shared" si="0"/>
        <v>0</v>
      </c>
      <c r="J25"/>
      <c r="K25"/>
    </row>
    <row r="26" spans="1:11" s="89" customFormat="1" ht="17.25" customHeight="1">
      <c r="A26" s="700"/>
      <c r="B26" s="723"/>
      <c r="C26" s="171"/>
      <c r="D26" s="171"/>
      <c r="E26" s="165"/>
      <c r="F26" s="165"/>
      <c r="G26" s="165"/>
      <c r="H26" s="209">
        <f t="shared" si="0"/>
        <v>0</v>
      </c>
      <c r="J26"/>
      <c r="K26"/>
    </row>
    <row r="27" spans="1:11" s="89" customFormat="1" ht="17.25" customHeight="1">
      <c r="A27" s="700"/>
      <c r="B27" s="723"/>
      <c r="C27" s="171"/>
      <c r="D27" s="171"/>
      <c r="E27" s="165"/>
      <c r="F27" s="165"/>
      <c r="G27" s="165"/>
      <c r="H27" s="209">
        <f t="shared" si="0"/>
        <v>0</v>
      </c>
      <c r="J27"/>
      <c r="K27"/>
    </row>
    <row r="28" spans="1:11" s="89" customFormat="1" ht="17.25" customHeight="1">
      <c r="A28" s="538"/>
      <c r="B28" s="539"/>
      <c r="C28" s="171"/>
      <c r="D28" s="171"/>
      <c r="E28" s="165"/>
      <c r="F28" s="165"/>
      <c r="G28" s="165"/>
      <c r="H28" s="209">
        <f t="shared" si="0"/>
        <v>0</v>
      </c>
      <c r="J28"/>
      <c r="K28"/>
    </row>
    <row r="29" spans="1:11" s="89" customFormat="1" ht="17.25" customHeight="1">
      <c r="A29" s="700"/>
      <c r="B29" s="701"/>
      <c r="C29" s="171"/>
      <c r="D29" s="171"/>
      <c r="E29" s="165"/>
      <c r="F29" s="165"/>
      <c r="G29" s="165"/>
      <c r="H29" s="209">
        <f t="shared" si="0"/>
        <v>0</v>
      </c>
      <c r="J29"/>
      <c r="K29"/>
    </row>
    <row r="30" spans="1:11" s="89" customFormat="1" ht="17.25" customHeight="1">
      <c r="A30" s="700"/>
      <c r="B30" s="701"/>
      <c r="C30" s="171"/>
      <c r="D30" s="171"/>
      <c r="E30" s="165"/>
      <c r="F30" s="165"/>
      <c r="G30" s="165"/>
      <c r="H30" s="209">
        <f t="shared" si="0"/>
        <v>0</v>
      </c>
    </row>
    <row r="31" spans="1:11" s="89" customFormat="1" ht="17.25" customHeight="1">
      <c r="A31" s="700"/>
      <c r="B31" s="701"/>
      <c r="C31" s="171"/>
      <c r="D31" s="171"/>
      <c r="E31" s="165"/>
      <c r="F31" s="165"/>
      <c r="G31" s="165"/>
      <c r="H31" s="209">
        <f t="shared" si="0"/>
        <v>0</v>
      </c>
    </row>
    <row r="32" spans="1:11" s="89" customFormat="1" ht="17.25" customHeight="1">
      <c r="A32" s="700"/>
      <c r="B32" s="701"/>
      <c r="C32" s="171"/>
      <c r="D32" s="171"/>
      <c r="E32" s="165"/>
      <c r="F32" s="165"/>
      <c r="G32" s="165"/>
      <c r="H32" s="209">
        <f t="shared" si="0"/>
        <v>0</v>
      </c>
      <c r="J32"/>
      <c r="K32"/>
    </row>
    <row r="33" spans="1:11" s="89" customFormat="1" ht="17.25" customHeight="1">
      <c r="A33" s="700"/>
      <c r="B33" s="701"/>
      <c r="C33" s="171"/>
      <c r="D33" s="171"/>
      <c r="E33" s="165"/>
      <c r="F33" s="165"/>
      <c r="G33" s="165"/>
      <c r="H33" s="209">
        <f t="shared" si="0"/>
        <v>0</v>
      </c>
      <c r="J33"/>
      <c r="K33"/>
    </row>
    <row r="34" spans="1:11" s="89" customFormat="1" ht="17.25" customHeight="1">
      <c r="A34" s="700"/>
      <c r="B34" s="701"/>
      <c r="C34" s="171"/>
      <c r="D34" s="171"/>
      <c r="E34" s="165"/>
      <c r="F34" s="165"/>
      <c r="G34" s="165"/>
      <c r="H34" s="209">
        <f t="shared" si="0"/>
        <v>0</v>
      </c>
      <c r="J34"/>
      <c r="K34"/>
    </row>
    <row r="35" spans="1:11" s="89" customFormat="1" ht="17.25" customHeight="1">
      <c r="A35" s="700"/>
      <c r="B35" s="701"/>
      <c r="C35" s="171"/>
      <c r="D35" s="171"/>
      <c r="E35" s="165"/>
      <c r="F35" s="165"/>
      <c r="G35" s="165"/>
      <c r="H35" s="209">
        <f t="shared" si="0"/>
        <v>0</v>
      </c>
      <c r="J35"/>
      <c r="K35"/>
    </row>
    <row r="36" spans="1:11" s="89" customFormat="1" ht="17.25" customHeight="1">
      <c r="A36" s="700"/>
      <c r="B36" s="701"/>
      <c r="C36" s="171"/>
      <c r="D36" s="171"/>
      <c r="E36" s="165"/>
      <c r="F36" s="165"/>
      <c r="G36" s="165"/>
      <c r="H36" s="209">
        <f t="shared" si="0"/>
        <v>0</v>
      </c>
      <c r="J36"/>
      <c r="K36"/>
    </row>
    <row r="37" spans="1:11" s="89" customFormat="1" ht="17.25" customHeight="1">
      <c r="A37" s="700"/>
      <c r="B37" s="701"/>
      <c r="C37" s="171"/>
      <c r="D37" s="171"/>
      <c r="E37" s="165"/>
      <c r="F37" s="165"/>
      <c r="G37" s="165"/>
      <c r="H37" s="209">
        <f t="shared" si="0"/>
        <v>0</v>
      </c>
      <c r="J37"/>
      <c r="K37"/>
    </row>
    <row r="38" spans="1:11" s="89" customFormat="1" ht="17.25" customHeight="1">
      <c r="A38" s="700"/>
      <c r="B38" s="701"/>
      <c r="C38" s="171"/>
      <c r="D38" s="171"/>
      <c r="E38" s="165"/>
      <c r="F38" s="165"/>
      <c r="G38" s="165"/>
      <c r="H38" s="209">
        <f t="shared" si="0"/>
        <v>0</v>
      </c>
      <c r="J38"/>
      <c r="K38"/>
    </row>
    <row r="39" spans="1:11" s="89" customFormat="1" ht="17.25" customHeight="1">
      <c r="A39" s="700"/>
      <c r="B39" s="701"/>
      <c r="C39" s="171"/>
      <c r="D39" s="171"/>
      <c r="E39" s="165"/>
      <c r="F39" s="165"/>
      <c r="G39" s="165"/>
      <c r="H39" s="209">
        <f t="shared" si="0"/>
        <v>0</v>
      </c>
      <c r="J39"/>
      <c r="K39"/>
    </row>
    <row r="40" spans="1:11" s="89" customFormat="1" ht="17.25" customHeight="1">
      <c r="A40" s="700"/>
      <c r="B40" s="701"/>
      <c r="C40" s="171"/>
      <c r="D40" s="171"/>
      <c r="E40" s="165"/>
      <c r="F40" s="165"/>
      <c r="G40" s="165"/>
      <c r="H40" s="209">
        <f t="shared" si="0"/>
        <v>0</v>
      </c>
      <c r="J40"/>
      <c r="K40"/>
    </row>
    <row r="41" spans="1:11" s="89" customFormat="1" ht="17.25" customHeight="1">
      <c r="A41" s="700"/>
      <c r="B41" s="701"/>
      <c r="C41" s="171"/>
      <c r="D41" s="171"/>
      <c r="E41" s="165"/>
      <c r="F41" s="165"/>
      <c r="G41" s="165"/>
      <c r="H41" s="209">
        <f t="shared" si="0"/>
        <v>0</v>
      </c>
      <c r="J41"/>
      <c r="K41"/>
    </row>
    <row r="42" spans="1:11" s="89" customFormat="1" ht="17.25" customHeight="1">
      <c r="A42" s="700"/>
      <c r="B42" s="701"/>
      <c r="C42" s="171"/>
      <c r="D42" s="171"/>
      <c r="E42" s="165"/>
      <c r="F42" s="165"/>
      <c r="G42" s="165"/>
      <c r="H42" s="209">
        <f t="shared" si="0"/>
        <v>0</v>
      </c>
      <c r="J42"/>
      <c r="K42"/>
    </row>
    <row r="43" spans="1:11" s="89" customFormat="1" ht="17.25" customHeight="1">
      <c r="A43" s="700"/>
      <c r="B43" s="701"/>
      <c r="C43" s="171"/>
      <c r="D43" s="171"/>
      <c r="E43" s="165"/>
      <c r="F43" s="165"/>
      <c r="G43" s="165"/>
      <c r="H43" s="209">
        <f t="shared" si="0"/>
        <v>0</v>
      </c>
      <c r="J43"/>
      <c r="K43"/>
    </row>
    <row r="44" spans="1:11" s="89" customFormat="1" ht="17.25" customHeight="1">
      <c r="A44" s="702"/>
      <c r="B44" s="703"/>
      <c r="C44" s="183"/>
      <c r="D44" s="183"/>
      <c r="E44" s="182"/>
      <c r="F44" s="182"/>
      <c r="G44" s="182"/>
      <c r="H44" s="270">
        <f t="shared" si="0"/>
        <v>0</v>
      </c>
    </row>
    <row r="45" spans="1:11" s="89" customFormat="1" ht="17.25" hidden="1" customHeight="1">
      <c r="A45" s="802" t="s">
        <v>273</v>
      </c>
      <c r="B45" s="803"/>
      <c r="C45" s="172"/>
      <c r="D45" s="172"/>
      <c r="E45" s="172"/>
      <c r="F45" s="172"/>
      <c r="G45" s="172"/>
      <c r="H45" s="216"/>
    </row>
    <row r="46" spans="1:11" s="89" customFormat="1" ht="17.25" hidden="1" customHeight="1">
      <c r="A46" s="807"/>
      <c r="B46" s="808"/>
      <c r="C46" s="185"/>
      <c r="D46" s="185"/>
      <c r="E46" s="178"/>
      <c r="F46" s="178"/>
      <c r="G46" s="185"/>
      <c r="H46" s="184">
        <f>SUM(C46,D46)</f>
        <v>0</v>
      </c>
      <c r="J46"/>
      <c r="K46"/>
    </row>
    <row r="47" spans="1:11" s="89" customFormat="1" ht="17.25" hidden="1" customHeight="1">
      <c r="A47" s="700"/>
      <c r="B47" s="701"/>
      <c r="C47" s="171"/>
      <c r="D47" s="171"/>
      <c r="E47" s="165"/>
      <c r="F47" s="165"/>
      <c r="G47" s="171"/>
      <c r="H47" s="184">
        <f t="shared" ref="H47:H55" si="1">SUM(C47,D47)</f>
        <v>0</v>
      </c>
      <c r="J47"/>
      <c r="K47"/>
    </row>
    <row r="48" spans="1:11" s="89" customFormat="1" ht="17.25" hidden="1" customHeight="1">
      <c r="A48" s="700"/>
      <c r="B48" s="701"/>
      <c r="C48" s="171"/>
      <c r="D48" s="171"/>
      <c r="E48" s="165"/>
      <c r="F48" s="165"/>
      <c r="G48" s="171"/>
      <c r="H48" s="184">
        <f t="shared" si="1"/>
        <v>0</v>
      </c>
      <c r="J48"/>
      <c r="K48"/>
    </row>
    <row r="49" spans="1:11" s="89" customFormat="1" ht="17.25" hidden="1" customHeight="1">
      <c r="A49" s="700"/>
      <c r="B49" s="701"/>
      <c r="C49" s="171"/>
      <c r="D49" s="171"/>
      <c r="E49" s="165"/>
      <c r="F49" s="165"/>
      <c r="G49" s="171"/>
      <c r="H49" s="184">
        <f t="shared" si="1"/>
        <v>0</v>
      </c>
      <c r="J49"/>
      <c r="K49"/>
    </row>
    <row r="50" spans="1:11" s="89" customFormat="1" ht="17.25" hidden="1" customHeight="1">
      <c r="A50" s="700"/>
      <c r="B50" s="701"/>
      <c r="C50" s="171"/>
      <c r="D50" s="171"/>
      <c r="E50" s="165"/>
      <c r="F50" s="165"/>
      <c r="G50" s="171"/>
      <c r="H50" s="184">
        <f t="shared" si="1"/>
        <v>0</v>
      </c>
      <c r="J50"/>
      <c r="K50"/>
    </row>
    <row r="51" spans="1:11" s="89" customFormat="1" ht="17.25" hidden="1" customHeight="1">
      <c r="A51" s="700"/>
      <c r="B51" s="701"/>
      <c r="C51" s="171"/>
      <c r="D51" s="171"/>
      <c r="E51" s="165"/>
      <c r="F51" s="165"/>
      <c r="G51" s="171"/>
      <c r="H51" s="184">
        <f t="shared" si="1"/>
        <v>0</v>
      </c>
      <c r="J51"/>
      <c r="K51"/>
    </row>
    <row r="52" spans="1:11" s="89" customFormat="1" ht="17.25" hidden="1" customHeight="1">
      <c r="A52" s="700"/>
      <c r="B52" s="701"/>
      <c r="C52" s="171"/>
      <c r="D52" s="171"/>
      <c r="E52" s="165"/>
      <c r="F52" s="165"/>
      <c r="G52" s="171"/>
      <c r="H52" s="184">
        <f t="shared" si="1"/>
        <v>0</v>
      </c>
    </row>
    <row r="53" spans="1:11" s="89" customFormat="1" ht="17.25" hidden="1" customHeight="1">
      <c r="A53" s="700"/>
      <c r="B53" s="701"/>
      <c r="C53" s="171"/>
      <c r="D53" s="171"/>
      <c r="E53" s="165"/>
      <c r="F53" s="165"/>
      <c r="G53" s="171"/>
      <c r="H53" s="184">
        <f t="shared" si="1"/>
        <v>0</v>
      </c>
    </row>
    <row r="54" spans="1:11" s="89" customFormat="1" ht="17.25" hidden="1" customHeight="1">
      <c r="A54" s="700"/>
      <c r="B54" s="701"/>
      <c r="C54" s="171"/>
      <c r="D54" s="171"/>
      <c r="E54" s="165"/>
      <c r="F54" s="165"/>
      <c r="G54" s="171"/>
      <c r="H54" s="184">
        <f t="shared" si="1"/>
        <v>0</v>
      </c>
    </row>
    <row r="55" spans="1:11" s="89" customFormat="1" ht="17.25" hidden="1" customHeight="1">
      <c r="A55" s="804"/>
      <c r="B55" s="804"/>
      <c r="C55" s="183"/>
      <c r="D55" s="183"/>
      <c r="E55" s="182"/>
      <c r="F55" s="182"/>
      <c r="G55" s="182"/>
      <c r="H55" s="219">
        <f t="shared" si="1"/>
        <v>0</v>
      </c>
    </row>
    <row r="56" spans="1:11" s="89" customFormat="1" ht="15" hidden="1" customHeight="1">
      <c r="A56" s="805"/>
      <c r="B56" s="806"/>
      <c r="C56" s="172"/>
      <c r="D56" s="172"/>
      <c r="E56" s="172"/>
      <c r="F56" s="172"/>
      <c r="G56" s="172"/>
      <c r="H56" s="216"/>
    </row>
    <row r="57" spans="1:11" ht="17.25" customHeight="1">
      <c r="A57" s="801" t="s">
        <v>296</v>
      </c>
      <c r="B57" s="801"/>
      <c r="C57" s="179">
        <f t="shared" ref="C57:H57" si="2">ROUND(SUM(C12:C55),0)</f>
        <v>0</v>
      </c>
      <c r="D57" s="179">
        <f t="shared" si="2"/>
        <v>0</v>
      </c>
      <c r="E57" s="179">
        <f t="shared" si="2"/>
        <v>0</v>
      </c>
      <c r="F57" s="179">
        <f t="shared" si="2"/>
        <v>0</v>
      </c>
      <c r="G57" s="179">
        <f t="shared" si="2"/>
        <v>0</v>
      </c>
      <c r="H57" s="179">
        <f t="shared" si="2"/>
        <v>0</v>
      </c>
      <c r="I57" s="89"/>
    </row>
    <row r="58" spans="1:11" s="89" customFormat="1" ht="27.75" customHeight="1">
      <c r="A58" s="716" t="s">
        <v>293</v>
      </c>
      <c r="B58" s="717"/>
      <c r="C58" s="181"/>
      <c r="D58" s="181"/>
      <c r="E58" s="181"/>
      <c r="F58" s="181"/>
      <c r="G58" s="181"/>
      <c r="H58" s="226"/>
    </row>
    <row r="59" spans="1:11" s="230" customFormat="1" ht="17.25" customHeight="1">
      <c r="A59" s="800"/>
      <c r="B59" s="800"/>
      <c r="C59" s="171"/>
      <c r="D59" s="171"/>
      <c r="E59" s="228"/>
      <c r="F59" s="228"/>
      <c r="G59" s="228"/>
      <c r="H59" s="229">
        <f>SUM(C59,D59)</f>
        <v>0</v>
      </c>
    </row>
    <row r="60" spans="1:11" s="230" customFormat="1" ht="17.25" customHeight="1">
      <c r="A60" s="700"/>
      <c r="B60" s="701"/>
      <c r="C60" s="171"/>
      <c r="D60" s="171"/>
      <c r="E60" s="231"/>
      <c r="F60" s="231"/>
      <c r="G60" s="231"/>
      <c r="H60" s="229">
        <f t="shared" ref="H60:H68" si="3">SUM(C60,D60)</f>
        <v>0</v>
      </c>
      <c r="J60" s="232"/>
    </row>
    <row r="61" spans="1:11" s="230" customFormat="1" ht="17.25" customHeight="1">
      <c r="A61" s="700"/>
      <c r="B61" s="701"/>
      <c r="C61" s="171"/>
      <c r="D61" s="171"/>
      <c r="E61" s="231"/>
      <c r="F61" s="231"/>
      <c r="G61" s="231"/>
      <c r="H61" s="229">
        <f t="shared" si="3"/>
        <v>0</v>
      </c>
      <c r="J61" s="232"/>
    </row>
    <row r="62" spans="1:11" s="230" customFormat="1" ht="17.25" customHeight="1">
      <c r="A62" s="700"/>
      <c r="B62" s="701"/>
      <c r="C62" s="171"/>
      <c r="D62" s="171"/>
      <c r="E62" s="231"/>
      <c r="F62" s="231"/>
      <c r="G62" s="231"/>
      <c r="H62" s="229">
        <f t="shared" si="3"/>
        <v>0</v>
      </c>
      <c r="J62" s="232"/>
    </row>
    <row r="63" spans="1:11" s="230" customFormat="1" ht="17.25" customHeight="1">
      <c r="A63" s="700"/>
      <c r="B63" s="701"/>
      <c r="C63" s="171"/>
      <c r="D63" s="171"/>
      <c r="E63" s="231"/>
      <c r="F63" s="231"/>
      <c r="G63" s="231"/>
      <c r="H63" s="229">
        <f t="shared" si="3"/>
        <v>0</v>
      </c>
      <c r="J63" s="232"/>
    </row>
    <row r="64" spans="1:11" s="230" customFormat="1" ht="17.25" customHeight="1">
      <c r="A64" s="700"/>
      <c r="B64" s="701"/>
      <c r="C64" s="171"/>
      <c r="D64" s="171"/>
      <c r="E64" s="231"/>
      <c r="F64" s="231"/>
      <c r="G64" s="231"/>
      <c r="H64" s="229">
        <f t="shared" si="3"/>
        <v>0</v>
      </c>
      <c r="J64" s="232"/>
    </row>
    <row r="65" spans="1:11" s="230" customFormat="1" ht="17.25" customHeight="1">
      <c r="A65" s="700"/>
      <c r="B65" s="701"/>
      <c r="C65" s="171"/>
      <c r="D65" s="171"/>
      <c r="E65" s="231"/>
      <c r="F65" s="231"/>
      <c r="G65" s="231"/>
      <c r="H65" s="229">
        <f t="shared" si="3"/>
        <v>0</v>
      </c>
      <c r="J65" s="232"/>
    </row>
    <row r="66" spans="1:11" s="230" customFormat="1" ht="17.25" customHeight="1">
      <c r="A66" s="700"/>
      <c r="B66" s="701"/>
      <c r="C66" s="171"/>
      <c r="D66" s="171"/>
      <c r="E66" s="231"/>
      <c r="F66" s="231"/>
      <c r="G66" s="231"/>
      <c r="H66" s="229">
        <f t="shared" si="3"/>
        <v>0</v>
      </c>
      <c r="J66" s="232"/>
    </row>
    <row r="67" spans="1:11" s="230" customFormat="1" ht="17.25" customHeight="1">
      <c r="A67" s="700"/>
      <c r="B67" s="701"/>
      <c r="C67" s="171"/>
      <c r="D67" s="171"/>
      <c r="E67" s="231"/>
      <c r="F67" s="231"/>
      <c r="G67" s="231"/>
      <c r="H67" s="229">
        <f t="shared" si="3"/>
        <v>0</v>
      </c>
      <c r="J67" s="232"/>
    </row>
    <row r="68" spans="1:11" s="89" customFormat="1" ht="17.25" customHeight="1">
      <c r="A68" s="702"/>
      <c r="B68" s="703"/>
      <c r="C68" s="183"/>
      <c r="D68" s="183"/>
      <c r="E68" s="182"/>
      <c r="F68" s="182"/>
      <c r="G68" s="182"/>
      <c r="H68" s="271">
        <f t="shared" si="3"/>
        <v>0</v>
      </c>
      <c r="J68" s="223"/>
    </row>
    <row r="69" spans="1:11" s="89" customFormat="1" ht="17.25" hidden="1" customHeight="1">
      <c r="A69" s="796" t="s">
        <v>297</v>
      </c>
      <c r="B69" s="797"/>
      <c r="C69" s="268"/>
      <c r="D69" s="268"/>
      <c r="E69" s="268"/>
      <c r="F69" s="268"/>
      <c r="G69" s="268"/>
      <c r="H69" s="269"/>
    </row>
    <row r="70" spans="1:11" s="89" customFormat="1" ht="17.25" hidden="1" customHeight="1">
      <c r="A70" s="706"/>
      <c r="B70" s="707"/>
      <c r="C70" s="185"/>
      <c r="D70" s="185"/>
      <c r="E70" s="178"/>
      <c r="F70" s="178"/>
      <c r="G70" s="178"/>
      <c r="H70" s="184">
        <f>SUM(C70,D70)</f>
        <v>0</v>
      </c>
      <c r="J70" s="223"/>
    </row>
    <row r="71" spans="1:11" s="89" customFormat="1" ht="17.25" customHeight="1">
      <c r="A71" s="700"/>
      <c r="B71" s="701"/>
      <c r="C71" s="171"/>
      <c r="D71" s="171"/>
      <c r="E71" s="165"/>
      <c r="F71" s="165"/>
      <c r="G71" s="165"/>
      <c r="H71" s="209">
        <f t="shared" ref="H71:H79" si="4">SUM(C71,D71)</f>
        <v>0</v>
      </c>
      <c r="J71" s="223"/>
    </row>
    <row r="72" spans="1:11" s="89" customFormat="1" ht="17.25" customHeight="1">
      <c r="A72" s="700"/>
      <c r="B72" s="701"/>
      <c r="C72" s="171"/>
      <c r="D72" s="171"/>
      <c r="E72" s="165"/>
      <c r="F72" s="165"/>
      <c r="G72" s="165"/>
      <c r="H72" s="209">
        <f t="shared" si="4"/>
        <v>0</v>
      </c>
      <c r="J72" s="223"/>
    </row>
    <row r="73" spans="1:11" s="89" customFormat="1" ht="17.25" customHeight="1">
      <c r="A73" s="700"/>
      <c r="B73" s="701"/>
      <c r="C73" s="171"/>
      <c r="D73" s="171"/>
      <c r="E73" s="165"/>
      <c r="F73" s="165"/>
      <c r="G73" s="165"/>
      <c r="H73" s="209">
        <f t="shared" si="4"/>
        <v>0</v>
      </c>
      <c r="J73" s="223"/>
    </row>
    <row r="74" spans="1:11" s="89" customFormat="1" ht="17.25" customHeight="1">
      <c r="A74" s="700"/>
      <c r="B74" s="701"/>
      <c r="C74" s="171"/>
      <c r="D74" s="171"/>
      <c r="E74" s="165"/>
      <c r="F74" s="165"/>
      <c r="G74" s="165"/>
      <c r="H74" s="209">
        <f t="shared" si="4"/>
        <v>0</v>
      </c>
      <c r="J74" s="223"/>
    </row>
    <row r="75" spans="1:11" s="89" customFormat="1" ht="17.25" customHeight="1">
      <c r="A75" s="700"/>
      <c r="B75" s="701"/>
      <c r="C75" s="171"/>
      <c r="D75" s="171"/>
      <c r="E75" s="165"/>
      <c r="F75" s="165"/>
      <c r="G75" s="165"/>
      <c r="H75" s="209">
        <f t="shared" si="4"/>
        <v>0</v>
      </c>
      <c r="J75" s="223"/>
      <c r="K75" s="90"/>
    </row>
    <row r="76" spans="1:11" s="89" customFormat="1" ht="17.25" customHeight="1">
      <c r="A76" s="700"/>
      <c r="B76" s="723"/>
      <c r="C76" s="171"/>
      <c r="D76" s="171"/>
      <c r="E76" s="165"/>
      <c r="F76" s="165"/>
      <c r="G76" s="165"/>
      <c r="H76" s="209">
        <f t="shared" si="4"/>
        <v>0</v>
      </c>
    </row>
    <row r="77" spans="1:11" s="89" customFormat="1" ht="17.25" customHeight="1">
      <c r="A77" s="700"/>
      <c r="B77" s="701"/>
      <c r="C77" s="171"/>
      <c r="D77" s="171"/>
      <c r="E77" s="165"/>
      <c r="F77" s="165"/>
      <c r="G77" s="165"/>
      <c r="H77" s="209">
        <f t="shared" si="4"/>
        <v>0</v>
      </c>
    </row>
    <row r="78" spans="1:11" s="89" customFormat="1" ht="17.25" customHeight="1">
      <c r="A78" s="700"/>
      <c r="B78" s="701"/>
      <c r="C78" s="171"/>
      <c r="D78" s="171"/>
      <c r="E78" s="91"/>
      <c r="F78" s="91"/>
      <c r="G78" s="116"/>
      <c r="H78" s="209">
        <f t="shared" si="4"/>
        <v>0</v>
      </c>
    </row>
    <row r="79" spans="1:11" s="89" customFormat="1" ht="17.25" hidden="1" customHeight="1">
      <c r="A79" s="708" t="s">
        <v>298</v>
      </c>
      <c r="B79" s="709"/>
      <c r="C79" s="177">
        <f>IF(C70&lt;25000,C70*C112,25000*C112)+IF(C71&lt;25000,C71*C112,25000*C112)+IF(C72&lt;25000,C72*C112,25000*C112)+IF(C73&lt;25000,C73*C112,25000*C112)+IF(C74&lt;25000,C74*C112,25000*C112)+IF(C75&lt;25000,C75*C112,25000*C112)+IF(C76&lt;25000,C76*C112,25000*C112)+IF(C77&lt;25000,C77*C112,25000*C112)+IF(C78&lt;25000,C78*C112,25000*C112)</f>
        <v>0</v>
      </c>
      <c r="D79" s="177">
        <f>IF(D70&lt;25000,D70*D112,25000*D112)+IF(D71&lt;25000,D71*D112,25000*D112)+IF(D72&lt;25000,D72*D112,25000*D112)+IF(D73&lt;25000,D73*D112,25000*D112)+IF(D74&lt;25000,D74*D112,25000*D112)+IF(D75&lt;25000,D75*D112,25000*D112)+IF(D76&lt;25000,D76*D112,25000*D112)+IF(D77&lt;25000,D77*D112,25000*D112)+IF(D78&lt;25000,D78*D112,25000*D112)</f>
        <v>0</v>
      </c>
      <c r="E79" s="177">
        <f>IF(E70&lt;25000,E70*E112,25000*E112)+IF(E71&lt;25000,E71*E112,25000*E112)+IF(E72&lt;25000,E72*E112,25000*E112)+IF(E73&lt;25000,E73*E112,25000*E112)+IF(E74&lt;25000,E74*E112,25000*E112)+IF(E75&lt;25000,E75*E112,25000*E112)+IF(E76&lt;25000,E76*E112,25000*E112)+IF(E77&lt;25000,E77*E112,25000*E112)+IF(E78&lt;25000,E78*E112,25000*E112)</f>
        <v>0</v>
      </c>
      <c r="F79" s="177">
        <f>IF(F70&lt;25000,F70*F112,25000*F112)+IF(F71&lt;25000,F71*F112,25000*F112)+IF(F72&lt;25000,F72*F112,25000*F112)+IF(F73&lt;25000,F73*F112,25000*F112)+IF(F74&lt;25000,F74*F112,25000*F112)+IF(F75&lt;25000,F75*F112,25000*F112)+IF(F76&lt;25000,F76*F112,25000*F112)+IF(F77&lt;25000,F77*F112,25000*F112)+IF(F78&lt;25000,F78*F112,25000*F112)</f>
        <v>0</v>
      </c>
      <c r="G79" s="177">
        <f>IF(G70&lt;25000,G70*G112,25000*G112)+IF(G71&lt;25000,G71*G112,25000*G112)+IF(G72&lt;25000,G72*G112,25000*G112)+IF(G73&lt;25000,G73*G112,25000*G112)+IF(G74&lt;25000,G74*G112,25000*G112)+IF(G75&lt;25000,G75*G112,25000*G112)+IF(G76&lt;25000,G76*G112,25000*G112)+IF(G77&lt;25000,G77*G112,25000*G112)+IF(G78&lt;25000,G78*G112,25000*G112)</f>
        <v>0</v>
      </c>
      <c r="H79" s="209">
        <f t="shared" si="4"/>
        <v>0</v>
      </c>
    </row>
    <row r="80" spans="1:11" s="89" customFormat="1" ht="16.5" customHeight="1">
      <c r="A80" s="798"/>
      <c r="B80" s="799"/>
      <c r="C80" s="172"/>
      <c r="D80" s="172"/>
      <c r="E80" s="172"/>
      <c r="F80" s="172"/>
      <c r="G80" s="172"/>
      <c r="H80" s="216"/>
    </row>
    <row r="81" spans="1:11" ht="20.100000000000001" customHeight="1">
      <c r="A81" s="718" t="s">
        <v>299</v>
      </c>
      <c r="B81" s="719"/>
      <c r="C81" s="166">
        <f>ROUND(SUM(C59:C79),0)</f>
        <v>0</v>
      </c>
      <c r="D81" s="166">
        <f t="shared" ref="D81:H81" si="5">ROUND(SUM(D59:D79),0)</f>
        <v>0</v>
      </c>
      <c r="E81" s="166">
        <f t="shared" si="5"/>
        <v>0</v>
      </c>
      <c r="F81" s="166">
        <f t="shared" si="5"/>
        <v>0</v>
      </c>
      <c r="G81" s="166">
        <f t="shared" si="5"/>
        <v>0</v>
      </c>
      <c r="H81" s="166">
        <f t="shared" si="5"/>
        <v>0</v>
      </c>
      <c r="I81" s="89"/>
    </row>
    <row r="82" spans="1:11" s="89" customFormat="1" ht="29.25" customHeight="1">
      <c r="A82" s="716" t="s">
        <v>294</v>
      </c>
      <c r="B82" s="717"/>
      <c r="C82" s="186"/>
      <c r="D82" s="181"/>
      <c r="E82" s="181"/>
      <c r="F82" s="181"/>
      <c r="G82" s="181"/>
      <c r="H82" s="168"/>
      <c r="J82"/>
      <c r="K82"/>
    </row>
    <row r="83" spans="1:11" s="89" customFormat="1" ht="17.25" customHeight="1">
      <c r="A83" s="707"/>
      <c r="B83" s="794"/>
      <c r="C83" s="171"/>
      <c r="D83" s="171"/>
      <c r="E83" s="178"/>
      <c r="F83" s="178"/>
      <c r="G83" s="178"/>
      <c r="H83" s="184">
        <f>SUM(C83,D83)</f>
        <v>0</v>
      </c>
      <c r="J83"/>
      <c r="K83"/>
    </row>
    <row r="84" spans="1:11" s="89" customFormat="1" ht="17.25" customHeight="1">
      <c r="A84" s="707"/>
      <c r="B84" s="794"/>
      <c r="C84" s="171"/>
      <c r="D84" s="171"/>
      <c r="E84" s="178"/>
      <c r="F84" s="178"/>
      <c r="G84" s="178"/>
      <c r="H84" s="184">
        <f t="shared" ref="H84:H87" si="6">SUM(C84,D84)</f>
        <v>0</v>
      </c>
      <c r="J84"/>
      <c r="K84"/>
    </row>
    <row r="85" spans="1:11" s="89" customFormat="1" ht="17.25" customHeight="1">
      <c r="A85" s="707"/>
      <c r="B85" s="794"/>
      <c r="C85" s="171"/>
      <c r="D85" s="171"/>
      <c r="E85" s="178"/>
      <c r="F85" s="178"/>
      <c r="G85" s="178"/>
      <c r="H85" s="184">
        <f t="shared" si="6"/>
        <v>0</v>
      </c>
      <c r="J85"/>
      <c r="K85"/>
    </row>
    <row r="86" spans="1:11" s="89" customFormat="1" ht="17.25" customHeight="1">
      <c r="A86" s="707"/>
      <c r="B86" s="794"/>
      <c r="C86" s="171"/>
      <c r="D86" s="171"/>
      <c r="E86" s="178"/>
      <c r="F86" s="178"/>
      <c r="G86" s="178"/>
      <c r="H86" s="184">
        <f t="shared" si="6"/>
        <v>0</v>
      </c>
      <c r="J86"/>
      <c r="K86"/>
    </row>
    <row r="87" spans="1:11" s="89" customFormat="1" ht="17.25" customHeight="1">
      <c r="A87" s="707"/>
      <c r="B87" s="794"/>
      <c r="C87" s="171"/>
      <c r="D87" s="171"/>
      <c r="E87" s="165"/>
      <c r="F87" s="165"/>
      <c r="G87" s="165"/>
      <c r="H87" s="184">
        <f t="shared" si="6"/>
        <v>0</v>
      </c>
      <c r="J87" s="224"/>
      <c r="K87"/>
    </row>
    <row r="88" spans="1:11" s="89" customFormat="1" ht="17.25" customHeight="1">
      <c r="A88" s="707"/>
      <c r="B88" s="794"/>
      <c r="C88" s="171"/>
      <c r="D88" s="171"/>
      <c r="E88" s="165"/>
      <c r="F88" s="165"/>
      <c r="G88" s="165"/>
      <c r="H88" s="184">
        <f t="shared" ref="H88:H96" si="7">SUM(C88,D88)</f>
        <v>0</v>
      </c>
      <c r="J88" s="223"/>
    </row>
    <row r="89" spans="1:11" s="89" customFormat="1" ht="17.25" customHeight="1">
      <c r="A89" s="707"/>
      <c r="B89" s="794"/>
      <c r="C89" s="171"/>
      <c r="D89" s="171"/>
      <c r="E89" s="165"/>
      <c r="F89" s="165"/>
      <c r="G89" s="165"/>
      <c r="H89" s="184">
        <f t="shared" si="7"/>
        <v>0</v>
      </c>
      <c r="J89" s="224"/>
      <c r="K89" s="6"/>
    </row>
    <row r="90" spans="1:11" s="89" customFormat="1" ht="17.25" customHeight="1">
      <c r="A90" s="707"/>
      <c r="B90" s="794"/>
      <c r="C90" s="171"/>
      <c r="D90" s="171"/>
      <c r="E90" s="165"/>
      <c r="F90" s="165"/>
      <c r="G90" s="165"/>
      <c r="H90" s="184">
        <f t="shared" si="7"/>
        <v>0</v>
      </c>
      <c r="J90"/>
      <c r="K90"/>
    </row>
    <row r="91" spans="1:11" s="89" customFormat="1" ht="17.25" customHeight="1">
      <c r="A91" s="707"/>
      <c r="B91" s="794"/>
      <c r="C91" s="171"/>
      <c r="D91" s="171"/>
      <c r="E91" s="165"/>
      <c r="F91" s="165"/>
      <c r="G91" s="165"/>
      <c r="H91" s="184">
        <f t="shared" si="7"/>
        <v>0</v>
      </c>
    </row>
    <row r="92" spans="1:11" s="89" customFormat="1" ht="17.25" customHeight="1">
      <c r="A92" s="550"/>
      <c r="B92" s="553"/>
      <c r="C92" s="171"/>
      <c r="D92" s="171"/>
      <c r="E92" s="182"/>
      <c r="F92" s="182"/>
      <c r="G92" s="182"/>
      <c r="H92" s="184">
        <f t="shared" si="7"/>
        <v>0</v>
      </c>
    </row>
    <row r="93" spans="1:11" s="89" customFormat="1" ht="17.25" customHeight="1">
      <c r="A93" s="550"/>
      <c r="B93" s="553"/>
      <c r="C93" s="171"/>
      <c r="D93" s="171"/>
      <c r="E93" s="182"/>
      <c r="F93" s="182"/>
      <c r="G93" s="182"/>
      <c r="H93" s="184">
        <f t="shared" si="7"/>
        <v>0</v>
      </c>
    </row>
    <row r="94" spans="1:11" s="89" customFormat="1" ht="17.25" customHeight="1">
      <c r="A94" s="550"/>
      <c r="B94" s="553"/>
      <c r="C94" s="171"/>
      <c r="D94" s="171"/>
      <c r="E94" s="182"/>
      <c r="F94" s="182"/>
      <c r="G94" s="182"/>
      <c r="H94" s="184">
        <f t="shared" si="7"/>
        <v>0</v>
      </c>
    </row>
    <row r="95" spans="1:11" s="89" customFormat="1" ht="17.25" customHeight="1">
      <c r="A95" s="550"/>
      <c r="B95" s="553"/>
      <c r="C95" s="171"/>
      <c r="D95" s="171"/>
      <c r="E95" s="182"/>
      <c r="F95" s="182"/>
      <c r="G95" s="182"/>
      <c r="H95" s="184">
        <f t="shared" si="7"/>
        <v>0</v>
      </c>
    </row>
    <row r="96" spans="1:11" s="89" customFormat="1" ht="17.25" customHeight="1">
      <c r="A96" s="707"/>
      <c r="B96" s="794"/>
      <c r="C96" s="171"/>
      <c r="D96" s="171"/>
      <c r="E96" s="182"/>
      <c r="F96" s="182"/>
      <c r="G96" s="182"/>
      <c r="H96" s="184">
        <f t="shared" si="7"/>
        <v>0</v>
      </c>
    </row>
    <row r="97" spans="1:9" s="89" customFormat="1" ht="17.25" customHeight="1">
      <c r="A97" s="700"/>
      <c r="B97" s="701"/>
      <c r="C97" s="172"/>
      <c r="D97" s="172"/>
      <c r="E97" s="172"/>
      <c r="F97" s="172"/>
      <c r="G97" s="172"/>
      <c r="H97" s="216"/>
    </row>
    <row r="98" spans="1:9" s="89" customFormat="1" ht="15" customHeight="1">
      <c r="A98" s="795" t="s">
        <v>300</v>
      </c>
      <c r="B98" s="795"/>
      <c r="C98" s="91">
        <f>ROUND(SUM(C83:C96),0)</f>
        <v>0</v>
      </c>
      <c r="D98" s="91">
        <f t="shared" ref="D98:G98" si="8">ROUND(SUM(D83:D96),0)</f>
        <v>0</v>
      </c>
      <c r="E98" s="91">
        <f t="shared" si="8"/>
        <v>0</v>
      </c>
      <c r="F98" s="91">
        <f t="shared" si="8"/>
        <v>0</v>
      </c>
      <c r="G98" s="91">
        <f t="shared" si="8"/>
        <v>0</v>
      </c>
      <c r="H98" s="209">
        <f>SUM(C98,D98)</f>
        <v>0</v>
      </c>
    </row>
    <row r="99" spans="1:9">
      <c r="A99" s="89"/>
      <c r="B99" s="230"/>
      <c r="H99" s="89"/>
      <c r="I99" s="89"/>
    </row>
    <row r="100" spans="1:9">
      <c r="A100" s="89"/>
      <c r="B100" s="89"/>
      <c r="H100" s="89"/>
      <c r="I100" s="89"/>
    </row>
    <row r="101" spans="1:9">
      <c r="A101" s="89"/>
      <c r="B101" s="89"/>
      <c r="H101" s="89"/>
      <c r="I101" s="89"/>
    </row>
    <row r="102" spans="1:9">
      <c r="A102" s="89"/>
      <c r="B102" s="89"/>
      <c r="H102" s="89"/>
      <c r="I102" s="89"/>
    </row>
    <row r="103" spans="1:9">
      <c r="A103" s="89"/>
      <c r="B103" s="89"/>
      <c r="H103" s="89"/>
      <c r="I103" s="89"/>
    </row>
    <row r="104" spans="1:9">
      <c r="A104" s="89"/>
      <c r="B104" s="89"/>
      <c r="H104" s="89"/>
      <c r="I104" s="89"/>
    </row>
    <row r="105" spans="1:9">
      <c r="A105" s="89"/>
      <c r="B105" s="89"/>
      <c r="H105" s="89"/>
      <c r="I105" s="89"/>
    </row>
    <row r="106" spans="1:9">
      <c r="A106" s="89"/>
      <c r="B106" s="89"/>
      <c r="H106" s="89"/>
      <c r="I106" s="89"/>
    </row>
    <row r="107" spans="1:9">
      <c r="A107" s="89"/>
      <c r="B107" s="89"/>
      <c r="H107" s="89"/>
      <c r="I107" s="89"/>
    </row>
    <row r="108" spans="1:9">
      <c r="A108" s="89"/>
      <c r="B108" s="89"/>
      <c r="C108" s="90"/>
      <c r="H108" s="89"/>
      <c r="I108" s="89"/>
    </row>
    <row r="109" spans="1:9" s="55" customFormat="1" ht="15.75">
      <c r="A109" s="699" t="s">
        <v>220</v>
      </c>
      <c r="B109" s="699"/>
      <c r="C109" s="255">
        <f>'Summary Buildout'!E57</f>
        <v>1</v>
      </c>
      <c r="D109" s="255">
        <f>'Summary Buildout'!F57</f>
        <v>2</v>
      </c>
      <c r="E109" s="255">
        <f>'Summary Buildout'!G57</f>
        <v>3</v>
      </c>
      <c r="F109" s="255">
        <f>'Summary Buildout'!H57</f>
        <v>4</v>
      </c>
      <c r="G109" s="255">
        <f>'Summary Buildout'!I57</f>
        <v>5</v>
      </c>
      <c r="H109" s="255">
        <f>'Summary Buildout'!J57</f>
        <v>5</v>
      </c>
    </row>
    <row r="110" spans="1:9" s="102" customFormat="1" ht="15.75">
      <c r="A110" s="699" t="s">
        <v>221</v>
      </c>
      <c r="B110" s="699"/>
      <c r="C110" s="256">
        <f>'Summary Buildout'!E58</f>
        <v>45689</v>
      </c>
      <c r="D110" s="256">
        <f>'Summary Buildout'!F58</f>
        <v>45839</v>
      </c>
      <c r="E110" s="256">
        <f>'Summary Buildout'!G58</f>
        <v>46204</v>
      </c>
      <c r="F110" s="256">
        <f>'Summary Buildout'!H58</f>
        <v>46569</v>
      </c>
      <c r="G110" s="256">
        <f>'Summary Buildout'!I58</f>
        <v>46935</v>
      </c>
      <c r="H110" s="256">
        <f>'Summary Buildout'!J58</f>
        <v>45689</v>
      </c>
    </row>
    <row r="111" spans="1:9" s="102" customFormat="1" ht="15.75">
      <c r="A111" s="699" t="s">
        <v>222</v>
      </c>
      <c r="B111" s="699"/>
      <c r="C111" s="256">
        <f>'Summary Buildout'!E59</f>
        <v>45838</v>
      </c>
      <c r="D111" s="256">
        <f>'Summary Buildout'!F59</f>
        <v>46203</v>
      </c>
      <c r="E111" s="256">
        <f>'Summary Buildout'!G59</f>
        <v>46568</v>
      </c>
      <c r="F111" s="256">
        <f>'Summary Buildout'!H59</f>
        <v>46934</v>
      </c>
      <c r="G111" s="256">
        <f>'Summary Buildout'!I59</f>
        <v>47299</v>
      </c>
      <c r="H111" s="256">
        <f>'Summary Buildout'!J59</f>
        <v>47664</v>
      </c>
    </row>
    <row r="112" spans="1:9" s="89" customFormat="1">
      <c r="A112" s="699" t="s">
        <v>280</v>
      </c>
      <c r="B112" s="699"/>
      <c r="C112" s="257">
        <f>'Summary Buildout'!E18</f>
        <v>0</v>
      </c>
      <c r="D112" s="257">
        <f>'Summary Buildout'!F18</f>
        <v>0</v>
      </c>
      <c r="E112" s="257">
        <f>'Summary Buildout'!G18</f>
        <v>0</v>
      </c>
      <c r="F112" s="257">
        <f>'Summary Buildout'!H18</f>
        <v>0</v>
      </c>
      <c r="G112" s="257">
        <f>'Summary Buildout'!I18</f>
        <v>0</v>
      </c>
      <c r="H112"/>
    </row>
    <row r="113" spans="1:9">
      <c r="A113" s="89"/>
      <c r="B113" s="89"/>
      <c r="H113" s="89"/>
      <c r="I113" s="89"/>
    </row>
    <row r="114" spans="1:9">
      <c r="A114" s="89"/>
      <c r="B114" s="89"/>
      <c r="H114" s="89"/>
      <c r="I114" s="89"/>
    </row>
    <row r="115" spans="1:9">
      <c r="A115" s="89"/>
      <c r="B115" s="89"/>
      <c r="H115" s="89"/>
      <c r="I115" s="89"/>
    </row>
    <row r="116" spans="1:9">
      <c r="A116" s="89"/>
      <c r="B116" s="89"/>
      <c r="H116" s="89"/>
      <c r="I116" s="89"/>
    </row>
    <row r="117" spans="1:9">
      <c r="A117" s="89"/>
      <c r="B117" s="89"/>
      <c r="H117" s="89"/>
      <c r="I117" s="89"/>
    </row>
    <row r="118" spans="1:9">
      <c r="A118" s="89"/>
      <c r="B118" s="89"/>
      <c r="H118" s="89"/>
      <c r="I118" s="89"/>
    </row>
    <row r="119" spans="1:9">
      <c r="A119" s="89"/>
      <c r="B119" s="89"/>
      <c r="H119" s="89"/>
      <c r="I119" s="89"/>
    </row>
    <row r="120" spans="1:9">
      <c r="A120" s="89"/>
      <c r="B120" s="89"/>
      <c r="H120" s="89"/>
      <c r="I120" s="89"/>
    </row>
    <row r="121" spans="1:9">
      <c r="A121" s="89"/>
      <c r="B121" s="89"/>
      <c r="H121" s="89"/>
      <c r="I121" s="89"/>
    </row>
    <row r="122" spans="1:9">
      <c r="A122" s="89"/>
      <c r="B122" s="89"/>
      <c r="H122" s="89"/>
      <c r="I122" s="89"/>
    </row>
    <row r="123" spans="1:9" ht="13.5" customHeight="1">
      <c r="A123" s="89"/>
      <c r="B123" s="89"/>
      <c r="H123" s="89"/>
      <c r="I123" s="89"/>
    </row>
    <row r="124" spans="1:9">
      <c r="A124" s="89"/>
      <c r="B124" s="89"/>
      <c r="H124" s="89"/>
      <c r="I124" s="89"/>
    </row>
  </sheetData>
  <sheetProtection formatCells="0" formatColumns="0" formatRows="0" insertHyperlinks="0" sort="0" autoFilter="0" pivotTables="0"/>
  <mergeCells count="87">
    <mergeCell ref="A12:B12"/>
    <mergeCell ref="A13:B13"/>
    <mergeCell ref="A14:B14"/>
    <mergeCell ref="A15:B15"/>
    <mergeCell ref="A16:B16"/>
    <mergeCell ref="A17:B17"/>
    <mergeCell ref="A18:B18"/>
    <mergeCell ref="A19:B19"/>
    <mergeCell ref="A20:B20"/>
    <mergeCell ref="A21:B21"/>
    <mergeCell ref="A27:B27"/>
    <mergeCell ref="A29:B29"/>
    <mergeCell ref="A30:B30"/>
    <mergeCell ref="A31:B31"/>
    <mergeCell ref="A22:B22"/>
    <mergeCell ref="A23:B23"/>
    <mergeCell ref="A24:B24"/>
    <mergeCell ref="A25:B25"/>
    <mergeCell ref="A26:B26"/>
    <mergeCell ref="A32:B32"/>
    <mergeCell ref="A33:B33"/>
    <mergeCell ref="A34:B34"/>
    <mergeCell ref="A35:B35"/>
    <mergeCell ref="A36:B36"/>
    <mergeCell ref="A37:B37"/>
    <mergeCell ref="A38:B38"/>
    <mergeCell ref="A39:B39"/>
    <mergeCell ref="A52:B52"/>
    <mergeCell ref="A40:B40"/>
    <mergeCell ref="A41:B41"/>
    <mergeCell ref="A42:B42"/>
    <mergeCell ref="A59:B59"/>
    <mergeCell ref="A58:B58"/>
    <mergeCell ref="A57:B57"/>
    <mergeCell ref="A43:B43"/>
    <mergeCell ref="A44:B44"/>
    <mergeCell ref="A45:B45"/>
    <mergeCell ref="A47:B47"/>
    <mergeCell ref="A48:B48"/>
    <mergeCell ref="A53:B53"/>
    <mergeCell ref="A54:B54"/>
    <mergeCell ref="A55:B55"/>
    <mergeCell ref="A56:B56"/>
    <mergeCell ref="A46:B46"/>
    <mergeCell ref="A49:B49"/>
    <mergeCell ref="A50:B50"/>
    <mergeCell ref="A51:B51"/>
    <mergeCell ref="A72:B72"/>
    <mergeCell ref="A73:B73"/>
    <mergeCell ref="A74:B74"/>
    <mergeCell ref="A96:B96"/>
    <mergeCell ref="A97:B97"/>
    <mergeCell ref="A80:B80"/>
    <mergeCell ref="A87:B87"/>
    <mergeCell ref="A88:B88"/>
    <mergeCell ref="A89:B89"/>
    <mergeCell ref="A90:B90"/>
    <mergeCell ref="A91:B91"/>
    <mergeCell ref="A75:B75"/>
    <mergeCell ref="A76:B76"/>
    <mergeCell ref="A77:B77"/>
    <mergeCell ref="A78:B78"/>
    <mergeCell ref="A79:B79"/>
    <mergeCell ref="A81:B81"/>
    <mergeCell ref="A83:B83"/>
    <mergeCell ref="A82:B82"/>
    <mergeCell ref="A11:B11"/>
    <mergeCell ref="A65:B65"/>
    <mergeCell ref="A66:B66"/>
    <mergeCell ref="A67:B67"/>
    <mergeCell ref="A68:B68"/>
    <mergeCell ref="A69:B69"/>
    <mergeCell ref="A60:B60"/>
    <mergeCell ref="A61:B61"/>
    <mergeCell ref="A62:B62"/>
    <mergeCell ref="A63:B63"/>
    <mergeCell ref="A64:B64"/>
    <mergeCell ref="A70:B70"/>
    <mergeCell ref="A71:B71"/>
    <mergeCell ref="A109:B109"/>
    <mergeCell ref="A110:B110"/>
    <mergeCell ref="A111:B111"/>
    <mergeCell ref="A112:B112"/>
    <mergeCell ref="A84:B84"/>
    <mergeCell ref="A85:B85"/>
    <mergeCell ref="A86:B86"/>
    <mergeCell ref="A98:B98"/>
  </mergeCells>
  <conditionalFormatting sqref="C12:G44 C46:D55">
    <cfRule type="containsBlanks" dxfId="165" priority="9">
      <formula>LEN(TRIM(C12))=0</formula>
    </cfRule>
  </conditionalFormatting>
  <conditionalFormatting sqref="C12:G81 H57">
    <cfRule type="expression" dxfId="164" priority="4">
      <formula>$A12=""</formula>
    </cfRule>
  </conditionalFormatting>
  <conditionalFormatting sqref="C59:G68">
    <cfRule type="containsBlanks" dxfId="163" priority="7">
      <formula>LEN(TRIM(C59))=0</formula>
    </cfRule>
  </conditionalFormatting>
  <conditionalFormatting sqref="C70:G78">
    <cfRule type="containsBlanks" dxfId="162" priority="5">
      <formula>LEN(TRIM(C70))=0</formula>
    </cfRule>
  </conditionalFormatting>
  <conditionalFormatting sqref="C83:G96">
    <cfRule type="containsBlanks" dxfId="161" priority="3">
      <formula>LEN(TRIM(C83))=0</formula>
    </cfRule>
  </conditionalFormatting>
  <conditionalFormatting sqref="C83:G97">
    <cfRule type="expression" dxfId="160" priority="2">
      <formula>$A83=""</formula>
    </cfRule>
  </conditionalFormatting>
  <conditionalFormatting sqref="E46:G54">
    <cfRule type="containsBlanks" dxfId="159" priority="27">
      <formula>LEN(TRIM(E46))=0</formula>
    </cfRule>
  </conditionalFormatting>
  <conditionalFormatting sqref="H81">
    <cfRule type="expression" dxfId="158" priority="21">
      <formula>$A81=""</formula>
    </cfRule>
  </conditionalFormatting>
  <dataValidations count="2">
    <dataValidation type="whole" allowBlank="1" showInputMessage="1" showErrorMessage="1" sqref="G47:G56" xr:uid="{DEB80604-BC7A-4BAF-A488-AB59E90E2FF9}">
      <formula1>0</formula1>
      <formula2>25000</formula2>
    </dataValidation>
    <dataValidation type="decimal" allowBlank="1" showInputMessage="1" showErrorMessage="1" error="Enter Numbers ONLY" sqref="C46:D55 C59:D68 C70:D78 C83:D96 C12:G44" xr:uid="{7416E3DA-8E23-453A-A986-67284C0425C7}">
      <formula1>0</formula1>
      <formula2>99999999</formula2>
    </dataValidation>
  </dataValidations>
  <printOptions headings="1"/>
  <pageMargins left="0.25" right="0.25" top="0.75" bottom="0.75" header="0.3" footer="0.3"/>
  <pageSetup fitToHeight="0" orientation="landscape" r:id="rId1"/>
  <headerFooter alignWithMargins="0">
    <oddFooter>&amp;CPage &amp;P of &amp;N</oddFooter>
  </headerFooter>
  <rowBreaks count="3" manualBreakCount="3">
    <brk id="26" max="7" man="1"/>
    <brk id="44" max="7" man="1"/>
    <brk id="68" max="7"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pageSetUpPr fitToPage="1"/>
  </sheetPr>
  <dimension ref="A1:FQ145"/>
  <sheetViews>
    <sheetView showZeros="0" zoomScale="115" zoomScaleNormal="115" workbookViewId="0">
      <pane ySplit="3" topLeftCell="A46" activePane="bottomLeft" state="frozen"/>
      <selection activeCell="A3" sqref="A3:C3"/>
      <selection pane="bottomLeft" activeCell="A3" sqref="A3:C3"/>
    </sheetView>
  </sheetViews>
  <sheetFormatPr defaultColWidth="0" defaultRowHeight="12.75" zeroHeight="1"/>
  <cols>
    <col min="1" max="1" width="35.140625" style="4" customWidth="1"/>
    <col min="2" max="2" width="8.7109375" style="4" customWidth="1"/>
    <col min="3" max="3" width="14.5703125" style="39" customWidth="1"/>
    <col min="4" max="4" width="67.7109375" style="7" customWidth="1"/>
    <col min="5" max="5" width="26.7109375" style="48" customWidth="1"/>
    <col min="6" max="6" width="16" style="134" customWidth="1"/>
    <col min="7" max="7" width="15.28515625" style="134" hidden="1" customWidth="1"/>
    <col min="8" max="8" width="20.5703125" style="4" hidden="1" customWidth="1"/>
    <col min="9" max="9" width="19.7109375" style="4" hidden="1" customWidth="1"/>
    <col min="10" max="173" width="0" style="4" hidden="1" customWidth="1"/>
    <col min="174" max="16384" width="10.85546875" style="4" hidden="1"/>
  </cols>
  <sheetData>
    <row r="1" spans="1:11" s="25" customFormat="1" ht="15.75">
      <c r="A1" s="475" t="s">
        <v>182</v>
      </c>
      <c r="C1" s="26"/>
      <c r="D1" s="26"/>
      <c r="E1" s="26"/>
      <c r="F1" s="26"/>
      <c r="G1" s="26"/>
      <c r="H1" s="26"/>
      <c r="I1" s="26"/>
      <c r="J1" s="26"/>
      <c r="K1" s="26"/>
    </row>
    <row r="2" spans="1:11" ht="15">
      <c r="A2" s="475" t="s">
        <v>281</v>
      </c>
      <c r="B2" s="311"/>
      <c r="C2" s="311"/>
      <c r="H2" s="134"/>
      <c r="I2" s="134"/>
      <c r="J2" s="134"/>
    </row>
    <row r="3" spans="1:11" ht="30.75" customHeight="1" thickBot="1">
      <c r="A3" s="809" t="str">
        <f>IF('Summary Buildout'!B8&lt;&gt;"",'Summary Buildout'!B8,"")</f>
        <v/>
      </c>
      <c r="B3" s="809"/>
      <c r="C3" s="809"/>
      <c r="D3" s="313"/>
      <c r="H3" s="134"/>
      <c r="I3" s="134"/>
      <c r="J3" s="134"/>
    </row>
    <row r="4" spans="1:11" s="234" customFormat="1" ht="51.75" thickBot="1">
      <c r="A4" s="315" t="s">
        <v>202</v>
      </c>
      <c r="B4" s="316" t="s">
        <v>56</v>
      </c>
      <c r="C4" s="317" t="s">
        <v>58</v>
      </c>
      <c r="D4" s="316" t="s">
        <v>283</v>
      </c>
      <c r="E4" s="318" t="s">
        <v>284</v>
      </c>
      <c r="F4" s="233"/>
      <c r="G4" s="233"/>
    </row>
    <row r="5" spans="1:11">
      <c r="A5" s="551" t="str">
        <f>'Salary Detail Buildout'!A12</f>
        <v>Construction Project Manager</v>
      </c>
      <c r="B5" s="476">
        <f>'Salary Detail Buildout'!F12+'Salary Detail Buildout'!K12+'Salary Detail Buildout'!P12+'Salary Detail Buildout'!U12+'Salary Detail Buildout'!Z12</f>
        <v>0</v>
      </c>
      <c r="C5" s="321">
        <f>'Salary Detail Buildout'!AB12</f>
        <v>0</v>
      </c>
      <c r="D5" s="227"/>
      <c r="E5" s="247"/>
      <c r="H5" s="3"/>
      <c r="I5" s="7"/>
    </row>
    <row r="6" spans="1:11">
      <c r="A6" s="551">
        <f>'Salary Detail Buildout'!A13</f>
        <v>0</v>
      </c>
      <c r="B6" s="478">
        <f>'Salary Detail Buildout'!F13+'Salary Detail Buildout'!K13+'Salary Detail Buildout'!P13+'Salary Detail Buildout'!U13+'Salary Detail Buildout'!Z13</f>
        <v>0</v>
      </c>
      <c r="C6" s="321">
        <f>'Salary Detail Buildout'!AB13</f>
        <v>0</v>
      </c>
      <c r="D6" s="227"/>
      <c r="E6" s="247"/>
      <c r="H6" s="49"/>
      <c r="I6" s="7"/>
    </row>
    <row r="7" spans="1:11">
      <c r="A7" s="551">
        <f>'Salary Detail Buildout'!A14</f>
        <v>0</v>
      </c>
      <c r="B7" s="478">
        <f>'Salary Detail Buildout'!F14+'Salary Detail Buildout'!K14+'Salary Detail Buildout'!P14+'Salary Detail Buildout'!U14+'Salary Detail Buildout'!Z14</f>
        <v>0</v>
      </c>
      <c r="C7" s="321">
        <f>'Salary Detail Buildout'!AB14</f>
        <v>0</v>
      </c>
      <c r="D7" s="227"/>
      <c r="E7" s="247"/>
      <c r="H7" s="50"/>
      <c r="I7" s="7"/>
    </row>
    <row r="8" spans="1:11">
      <c r="A8" s="551">
        <f>'Salary Detail Buildout'!A15</f>
        <v>0</v>
      </c>
      <c r="B8" s="478">
        <f>'Salary Detail Buildout'!F15+'Salary Detail Buildout'!K15+'Salary Detail Buildout'!P15+'Salary Detail Buildout'!U15+'Salary Detail Buildout'!Z15</f>
        <v>0</v>
      </c>
      <c r="C8" s="321">
        <f>'Salary Detail Buildout'!AB15</f>
        <v>0</v>
      </c>
      <c r="D8" s="227"/>
      <c r="E8" s="247"/>
      <c r="H8" s="3"/>
      <c r="I8" s="7"/>
    </row>
    <row r="9" spans="1:11">
      <c r="A9" s="551">
        <f>'Salary Detail Buildout'!A16</f>
        <v>0</v>
      </c>
      <c r="B9" s="478">
        <f>'Salary Detail Buildout'!F16+'Salary Detail Buildout'!K16+'Salary Detail Buildout'!P16+'Salary Detail Buildout'!U16+'Salary Detail Buildout'!Z16</f>
        <v>0</v>
      </c>
      <c r="C9" s="321">
        <f>'Salary Detail Buildout'!AB16</f>
        <v>0</v>
      </c>
      <c r="D9" s="227"/>
      <c r="E9" s="247"/>
      <c r="H9" s="3"/>
      <c r="I9" s="7"/>
    </row>
    <row r="10" spans="1:11">
      <c r="A10" s="551">
        <f>'Salary Detail Buildout'!A17</f>
        <v>0</v>
      </c>
      <c r="B10" s="478">
        <f>'Salary Detail Buildout'!F17+'Salary Detail Buildout'!K17+'Salary Detail Buildout'!P17+'Salary Detail Buildout'!U17+'Salary Detail Buildout'!Z17</f>
        <v>0</v>
      </c>
      <c r="C10" s="321">
        <f>'Salary Detail Buildout'!AB17</f>
        <v>0</v>
      </c>
      <c r="D10" s="227"/>
      <c r="E10" s="247"/>
      <c r="H10" s="3"/>
      <c r="I10" s="7"/>
    </row>
    <row r="11" spans="1:11">
      <c r="A11" s="551">
        <f>'Salary Detail Buildout'!A18</f>
        <v>0</v>
      </c>
      <c r="B11" s="478">
        <f>'Salary Detail Buildout'!F18+'Salary Detail Buildout'!K18+'Salary Detail Buildout'!P18+'Salary Detail Buildout'!U18+'Salary Detail Buildout'!Z18</f>
        <v>0</v>
      </c>
      <c r="C11" s="321">
        <f>'Salary Detail Buildout'!AB18</f>
        <v>0</v>
      </c>
      <c r="D11" s="227"/>
      <c r="E11" s="247"/>
      <c r="H11" s="3"/>
      <c r="I11" s="7"/>
    </row>
    <row r="12" spans="1:11">
      <c r="A12" s="551">
        <f>'Salary Detail Buildout'!A19</f>
        <v>0</v>
      </c>
      <c r="B12" s="478">
        <f>'Salary Detail Buildout'!F19+'Salary Detail Buildout'!K19+'Salary Detail Buildout'!P19+'Salary Detail Buildout'!U19+'Salary Detail Buildout'!Z19</f>
        <v>0</v>
      </c>
      <c r="C12" s="321">
        <f>'Salary Detail Buildout'!AB19</f>
        <v>0</v>
      </c>
      <c r="D12" s="227"/>
      <c r="E12" s="247"/>
      <c r="H12" s="3"/>
      <c r="I12" s="7"/>
    </row>
    <row r="13" spans="1:11">
      <c r="A13" s="551">
        <f>'Salary Detail Buildout'!A20</f>
        <v>0</v>
      </c>
      <c r="B13" s="478">
        <f>'Salary Detail Buildout'!F20+'Salary Detail Buildout'!K20+'Salary Detail Buildout'!P20+'Salary Detail Buildout'!U20+'Salary Detail Buildout'!Z20</f>
        <v>0</v>
      </c>
      <c r="C13" s="321">
        <f>'Salary Detail Buildout'!AB20</f>
        <v>0</v>
      </c>
      <c r="D13" s="227"/>
      <c r="E13" s="247"/>
      <c r="H13" s="3"/>
      <c r="I13" s="7"/>
    </row>
    <row r="14" spans="1:11">
      <c r="A14" s="551">
        <f>'Salary Detail Buildout'!A21</f>
        <v>0</v>
      </c>
      <c r="B14" s="478">
        <f>'Salary Detail Buildout'!F21+'Salary Detail Buildout'!K21+'Salary Detail Buildout'!P21+'Salary Detail Buildout'!U21+'Salary Detail Buildout'!Z21</f>
        <v>0</v>
      </c>
      <c r="C14" s="321">
        <f>'Salary Detail Buildout'!AB21</f>
        <v>0</v>
      </c>
      <c r="D14" s="227"/>
      <c r="E14" s="247"/>
      <c r="H14" s="3"/>
      <c r="I14" s="7"/>
    </row>
    <row r="15" spans="1:11">
      <c r="A15" s="551">
        <f>'Salary Detail Buildout'!A22</f>
        <v>0</v>
      </c>
      <c r="B15" s="478">
        <f>'Salary Detail Buildout'!F22+'Salary Detail Buildout'!K22+'Salary Detail Buildout'!P22+'Salary Detail Buildout'!U22+'Salary Detail Buildout'!Z22</f>
        <v>0</v>
      </c>
      <c r="C15" s="321">
        <f>'Salary Detail Buildout'!AB22</f>
        <v>0</v>
      </c>
      <c r="D15" s="227"/>
      <c r="E15" s="247"/>
      <c r="H15" s="3"/>
      <c r="I15" s="7"/>
    </row>
    <row r="16" spans="1:11">
      <c r="A16" s="551">
        <f>'Salary Detail Buildout'!A23</f>
        <v>0</v>
      </c>
      <c r="B16" s="478">
        <f>'Salary Detail Buildout'!F23+'Salary Detail Buildout'!K23+'Salary Detail Buildout'!P23+'Salary Detail Buildout'!U23+'Salary Detail Buildout'!Z23</f>
        <v>0</v>
      </c>
      <c r="C16" s="321">
        <f>'Salary Detail Buildout'!AB23</f>
        <v>0</v>
      </c>
      <c r="D16" s="227"/>
      <c r="E16" s="247"/>
      <c r="H16" s="3"/>
      <c r="I16" s="7"/>
    </row>
    <row r="17" spans="1:9">
      <c r="A17" s="551">
        <f>'Salary Detail Buildout'!A24</f>
        <v>0</v>
      </c>
      <c r="B17" s="478">
        <f>'Salary Detail Buildout'!F24+'Salary Detail Buildout'!K24+'Salary Detail Buildout'!P24+'Salary Detail Buildout'!U24+'Salary Detail Buildout'!Z24</f>
        <v>0</v>
      </c>
      <c r="C17" s="321">
        <f>'Salary Detail Buildout'!AB24</f>
        <v>0</v>
      </c>
      <c r="D17" s="227"/>
      <c r="E17" s="247"/>
      <c r="H17" s="3"/>
      <c r="I17" s="7"/>
    </row>
    <row r="18" spans="1:9">
      <c r="A18" s="551">
        <f>'Salary Detail Buildout'!A25</f>
        <v>0</v>
      </c>
      <c r="B18" s="478">
        <f>'Salary Detail Buildout'!F25+'Salary Detail Buildout'!K25+'Salary Detail Buildout'!P25+'Salary Detail Buildout'!U25+'Salary Detail Buildout'!Z25</f>
        <v>0</v>
      </c>
      <c r="C18" s="321">
        <f>'Salary Detail Buildout'!AB25</f>
        <v>0</v>
      </c>
      <c r="D18" s="227"/>
      <c r="E18" s="247"/>
      <c r="H18" s="3"/>
      <c r="I18" s="7"/>
    </row>
    <row r="19" spans="1:9">
      <c r="A19" s="551">
        <f>'Salary Detail Buildout'!A26</f>
        <v>0</v>
      </c>
      <c r="B19" s="478">
        <f>'Salary Detail Buildout'!F26+'Salary Detail Buildout'!K26+'Salary Detail Buildout'!P26+'Salary Detail Buildout'!U26+'Salary Detail Buildout'!Z26</f>
        <v>0</v>
      </c>
      <c r="C19" s="321">
        <f>'Salary Detail Buildout'!AB26</f>
        <v>0</v>
      </c>
      <c r="D19" s="227"/>
      <c r="E19" s="247"/>
      <c r="H19" s="3"/>
      <c r="I19" s="7"/>
    </row>
    <row r="20" spans="1:9">
      <c r="A20" s="551">
        <f>'Salary Detail Buildout'!A27</f>
        <v>0</v>
      </c>
      <c r="B20" s="478">
        <f>'Salary Detail Buildout'!F27+'Salary Detail Buildout'!K27+'Salary Detail Buildout'!P27+'Salary Detail Buildout'!U27+'Salary Detail Buildout'!Z27</f>
        <v>0</v>
      </c>
      <c r="C20" s="321">
        <f>'Salary Detail Buildout'!AB27</f>
        <v>0</v>
      </c>
      <c r="D20" s="227"/>
      <c r="E20" s="247"/>
      <c r="H20" s="3"/>
      <c r="I20" s="7"/>
    </row>
    <row r="21" spans="1:9">
      <c r="A21" s="551">
        <f>'Salary Detail Buildout'!A28</f>
        <v>0</v>
      </c>
      <c r="B21" s="478">
        <f>'Salary Detail Buildout'!F28+'Salary Detail Buildout'!K28+'Salary Detail Buildout'!P28+'Salary Detail Buildout'!U28+'Salary Detail Buildout'!Z28</f>
        <v>0</v>
      </c>
      <c r="C21" s="321">
        <f>'Salary Detail Buildout'!AB28</f>
        <v>0</v>
      </c>
      <c r="D21" s="227"/>
      <c r="E21" s="247"/>
      <c r="H21" s="3"/>
      <c r="I21" s="7"/>
    </row>
    <row r="22" spans="1:9">
      <c r="A22" s="551">
        <f>'Salary Detail Buildout'!A29</f>
        <v>0</v>
      </c>
      <c r="B22" s="478">
        <f>'Salary Detail Buildout'!F29+'Salary Detail Buildout'!K29+'Salary Detail Buildout'!P29+'Salary Detail Buildout'!U29+'Salary Detail Buildout'!Z29</f>
        <v>0</v>
      </c>
      <c r="C22" s="321">
        <f>'Salary Detail Buildout'!AB29</f>
        <v>0</v>
      </c>
      <c r="D22" s="227"/>
      <c r="E22" s="247"/>
      <c r="H22" s="3"/>
      <c r="I22" s="7"/>
    </row>
    <row r="23" spans="1:9">
      <c r="A23" s="551">
        <f>'Salary Detail Buildout'!A30</f>
        <v>0</v>
      </c>
      <c r="B23" s="478">
        <f>'Salary Detail Buildout'!F30+'Salary Detail Buildout'!K30+'Salary Detail Buildout'!P30+'Salary Detail Buildout'!U30+'Salary Detail Buildout'!Z30</f>
        <v>0</v>
      </c>
      <c r="C23" s="321">
        <f>'Salary Detail Buildout'!AB30</f>
        <v>0</v>
      </c>
      <c r="D23" s="227"/>
      <c r="E23" s="247"/>
      <c r="H23" s="3"/>
      <c r="I23" s="7"/>
    </row>
    <row r="24" spans="1:9">
      <c r="A24" s="551">
        <f>'Salary Detail Buildout'!A31</f>
        <v>0</v>
      </c>
      <c r="B24" s="478">
        <f>'Salary Detail Buildout'!F31+'Salary Detail Buildout'!K31+'Salary Detail Buildout'!P31+'Salary Detail Buildout'!U31+'Salary Detail Buildout'!Z31</f>
        <v>0</v>
      </c>
      <c r="C24" s="321">
        <f>'Salary Detail Buildout'!AB31</f>
        <v>0</v>
      </c>
      <c r="D24" s="227"/>
      <c r="E24" s="247"/>
      <c r="H24" s="3"/>
      <c r="I24" s="7"/>
    </row>
    <row r="25" spans="1:9">
      <c r="A25" s="551">
        <f>'Salary Detail Buildout'!A32</f>
        <v>0</v>
      </c>
      <c r="B25" s="478">
        <f>'Salary Detail Buildout'!F32+'Salary Detail Buildout'!K32+'Salary Detail Buildout'!P32+'Salary Detail Buildout'!U32+'Salary Detail Buildout'!Z32</f>
        <v>0</v>
      </c>
      <c r="C25" s="321">
        <f>'Salary Detail Buildout'!AB32</f>
        <v>0</v>
      </c>
      <c r="D25" s="227"/>
      <c r="E25" s="247"/>
      <c r="H25" s="3"/>
      <c r="I25" s="7"/>
    </row>
    <row r="26" spans="1:9">
      <c r="A26" s="551">
        <f>'Salary Detail Buildout'!A33</f>
        <v>0</v>
      </c>
      <c r="B26" s="478">
        <f>'Salary Detail Buildout'!F33+'Salary Detail Buildout'!K33+'Salary Detail Buildout'!P33+'Salary Detail Buildout'!U33+'Salary Detail Buildout'!Z33</f>
        <v>0</v>
      </c>
      <c r="C26" s="321">
        <f>'Salary Detail Buildout'!AB33</f>
        <v>0</v>
      </c>
      <c r="D26" s="227"/>
      <c r="E26" s="247"/>
      <c r="H26" s="3"/>
      <c r="I26" s="7"/>
    </row>
    <row r="27" spans="1:9">
      <c r="A27" s="551">
        <f>'Salary Detail Buildout'!A34</f>
        <v>0</v>
      </c>
      <c r="B27" s="478">
        <f>'Salary Detail Buildout'!F34+'Salary Detail Buildout'!K34+'Salary Detail Buildout'!P34+'Salary Detail Buildout'!U34+'Salary Detail Buildout'!Z34</f>
        <v>0</v>
      </c>
      <c r="C27" s="321">
        <f>'Salary Detail Buildout'!AB34</f>
        <v>0</v>
      </c>
      <c r="D27" s="227"/>
      <c r="E27" s="247"/>
      <c r="I27" s="7"/>
    </row>
    <row r="28" spans="1:9">
      <c r="A28" s="551">
        <f>'Salary Detail Buildout'!A35</f>
        <v>0</v>
      </c>
      <c r="B28" s="478">
        <f>'Salary Detail Buildout'!F35+'Salary Detail Buildout'!K35+'Salary Detail Buildout'!P35+'Salary Detail Buildout'!U35+'Salary Detail Buildout'!Z35</f>
        <v>0</v>
      </c>
      <c r="C28" s="321">
        <f>'Salary Detail Buildout'!AB35</f>
        <v>0</v>
      </c>
      <c r="D28" s="227"/>
      <c r="E28" s="247"/>
      <c r="H28" s="3"/>
      <c r="I28" s="7"/>
    </row>
    <row r="29" spans="1:9">
      <c r="A29" s="551">
        <f>'Salary Detail Buildout'!A36</f>
        <v>0</v>
      </c>
      <c r="B29" s="478">
        <f>'Salary Detail Buildout'!F36+'Salary Detail Buildout'!K36+'Salary Detail Buildout'!P36+'Salary Detail Buildout'!U36+'Salary Detail Buildout'!Z36</f>
        <v>0</v>
      </c>
      <c r="C29" s="321">
        <f>'Salary Detail Buildout'!AB36</f>
        <v>0</v>
      </c>
      <c r="D29" s="227"/>
      <c r="E29" s="247"/>
      <c r="H29" s="3"/>
      <c r="I29" s="7"/>
    </row>
    <row r="30" spans="1:9">
      <c r="A30" s="551">
        <f>'Salary Detail Buildout'!A37</f>
        <v>0</v>
      </c>
      <c r="B30" s="478">
        <f>'Salary Detail Buildout'!F37+'Salary Detail Buildout'!K37+'Salary Detail Buildout'!P37+'Salary Detail Buildout'!U37+'Salary Detail Buildout'!Z37</f>
        <v>0</v>
      </c>
      <c r="C30" s="321">
        <f>'Salary Detail Buildout'!AB37</f>
        <v>0</v>
      </c>
      <c r="D30" s="227"/>
      <c r="E30" s="247"/>
      <c r="H30" s="3"/>
      <c r="I30" s="7"/>
    </row>
    <row r="31" spans="1:9">
      <c r="A31" s="551">
        <f>'Salary Detail Buildout'!A38</f>
        <v>0</v>
      </c>
      <c r="B31" s="478">
        <f>'Salary Detail Buildout'!F38+'Salary Detail Buildout'!K38+'Salary Detail Buildout'!P38+'Salary Detail Buildout'!U38+'Salary Detail Buildout'!Z38</f>
        <v>0</v>
      </c>
      <c r="C31" s="321">
        <f>'Salary Detail Buildout'!AB38</f>
        <v>0</v>
      </c>
      <c r="D31" s="227"/>
      <c r="E31" s="247"/>
      <c r="H31" s="3"/>
      <c r="I31" s="7"/>
    </row>
    <row r="32" spans="1:9">
      <c r="A32" s="551">
        <f>'Salary Detail Buildout'!A39</f>
        <v>0</v>
      </c>
      <c r="B32" s="478">
        <f>'Salary Detail Buildout'!F39+'Salary Detail Buildout'!K39+'Salary Detail Buildout'!P39+'Salary Detail Buildout'!U39+'Salary Detail Buildout'!Z39</f>
        <v>0</v>
      </c>
      <c r="C32" s="321">
        <f>'Salary Detail Buildout'!AB39</f>
        <v>0</v>
      </c>
      <c r="D32" s="227"/>
      <c r="E32" s="247"/>
      <c r="H32" s="3"/>
      <c r="I32" s="7"/>
    </row>
    <row r="33" spans="1:9">
      <c r="A33" s="551">
        <f>'Salary Detail Buildout'!A40</f>
        <v>0</v>
      </c>
      <c r="B33" s="478">
        <f>'Salary Detail Buildout'!F40+'Salary Detail Buildout'!K40+'Salary Detail Buildout'!P40+'Salary Detail Buildout'!U40+'Salary Detail Buildout'!Z40</f>
        <v>0</v>
      </c>
      <c r="C33" s="321">
        <f>'Salary Detail Buildout'!AB40</f>
        <v>0</v>
      </c>
      <c r="D33" s="227"/>
      <c r="E33" s="247"/>
      <c r="H33" s="3"/>
      <c r="I33" s="7"/>
    </row>
    <row r="34" spans="1:9">
      <c r="A34" s="551">
        <f>'Salary Detail Buildout'!A41</f>
        <v>0</v>
      </c>
      <c r="B34" s="478">
        <f>'Salary Detail Buildout'!F41+'Salary Detail Buildout'!K41+'Salary Detail Buildout'!P41+'Salary Detail Buildout'!U41+'Salary Detail Buildout'!Z41</f>
        <v>0</v>
      </c>
      <c r="C34" s="321">
        <f>'Salary Detail Buildout'!AB41</f>
        <v>0</v>
      </c>
      <c r="D34" s="227"/>
      <c r="E34" s="247"/>
      <c r="H34" s="3"/>
      <c r="I34" s="7"/>
    </row>
    <row r="35" spans="1:9">
      <c r="A35" s="551">
        <f>'Salary Detail Buildout'!A42</f>
        <v>0</v>
      </c>
      <c r="B35" s="478">
        <f>'Salary Detail Buildout'!F42+'Salary Detail Buildout'!K42+'Salary Detail Buildout'!P42+'Salary Detail Buildout'!U42+'Salary Detail Buildout'!Z42</f>
        <v>0</v>
      </c>
      <c r="C35" s="321">
        <f>'Salary Detail Buildout'!AB42</f>
        <v>0</v>
      </c>
      <c r="D35" s="227"/>
      <c r="E35" s="247"/>
      <c r="H35" s="3"/>
      <c r="I35" s="7"/>
    </row>
    <row r="36" spans="1:9">
      <c r="A36" s="551">
        <f>'Salary Detail Buildout'!A43</f>
        <v>0</v>
      </c>
      <c r="B36" s="478">
        <f>'Salary Detail Buildout'!F43+'Salary Detail Buildout'!K43+'Salary Detail Buildout'!P43+'Salary Detail Buildout'!U43+'Salary Detail Buildout'!Z43</f>
        <v>0</v>
      </c>
      <c r="C36" s="321">
        <f>'Salary Detail Buildout'!AB43</f>
        <v>0</v>
      </c>
      <c r="D36" s="227"/>
      <c r="E36" s="247"/>
      <c r="H36" s="3"/>
      <c r="I36" s="7"/>
    </row>
    <row r="37" spans="1:9">
      <c r="A37" s="551">
        <f>'Salary Detail Buildout'!A44</f>
        <v>0</v>
      </c>
      <c r="B37" s="478">
        <f>'Salary Detail Buildout'!F44+'Salary Detail Buildout'!K44+'Salary Detail Buildout'!P44+'Salary Detail Buildout'!U44+'Salary Detail Buildout'!Z44</f>
        <v>0</v>
      </c>
      <c r="C37" s="321">
        <f>'Salary Detail Buildout'!AB44</f>
        <v>0</v>
      </c>
      <c r="D37" s="227"/>
      <c r="E37" s="247"/>
      <c r="H37" s="3"/>
      <c r="I37" s="7"/>
    </row>
    <row r="38" spans="1:9">
      <c r="A38" s="551">
        <f>'Salary Detail Buildout'!A45</f>
        <v>0</v>
      </c>
      <c r="B38" s="478">
        <f>'Salary Detail Buildout'!F45+'Salary Detail Buildout'!K45+'Salary Detail Buildout'!P45+'Salary Detail Buildout'!U45+'Salary Detail Buildout'!Z45</f>
        <v>0</v>
      </c>
      <c r="C38" s="321">
        <f>'Salary Detail Buildout'!AB45</f>
        <v>0</v>
      </c>
      <c r="D38" s="227"/>
      <c r="E38" s="247"/>
      <c r="H38" s="3"/>
      <c r="I38" s="7"/>
    </row>
    <row r="39" spans="1:9">
      <c r="A39" s="551">
        <f>'Salary Detail Buildout'!A46</f>
        <v>0</v>
      </c>
      <c r="B39" s="478">
        <f>'Salary Detail Buildout'!F46+'Salary Detail Buildout'!K46+'Salary Detail Buildout'!P46+'Salary Detail Buildout'!U46+'Salary Detail Buildout'!Z46</f>
        <v>0</v>
      </c>
      <c r="C39" s="321">
        <f>'Salary Detail Buildout'!AB46</f>
        <v>0</v>
      </c>
      <c r="D39" s="227"/>
      <c r="E39" s="247"/>
      <c r="H39" s="3"/>
      <c r="I39" s="7"/>
    </row>
    <row r="40" spans="1:9">
      <c r="A40" s="551">
        <f>'Salary Detail Buildout'!A47</f>
        <v>0</v>
      </c>
      <c r="B40" s="478">
        <f>'Salary Detail Buildout'!F47+'Salary Detail Buildout'!K47+'Salary Detail Buildout'!P47+'Salary Detail Buildout'!U47+'Salary Detail Buildout'!Z47</f>
        <v>0</v>
      </c>
      <c r="C40" s="321">
        <f>'Salary Detail Buildout'!AB47</f>
        <v>0</v>
      </c>
      <c r="D40" s="227"/>
      <c r="E40" s="247"/>
      <c r="H40" s="3"/>
      <c r="I40" s="7"/>
    </row>
    <row r="41" spans="1:9">
      <c r="A41" s="551">
        <f>'Salary Detail Buildout'!A48</f>
        <v>0</v>
      </c>
      <c r="B41" s="478">
        <f>'Salary Detail Buildout'!F48+'Salary Detail Buildout'!K48+'Salary Detail Buildout'!P48+'Salary Detail Buildout'!U48+'Salary Detail Buildout'!Z48</f>
        <v>0</v>
      </c>
      <c r="C41" s="321">
        <f>'Salary Detail Buildout'!AB48</f>
        <v>0</v>
      </c>
      <c r="D41" s="227"/>
      <c r="E41" s="247"/>
      <c r="H41" s="3"/>
      <c r="I41" s="7"/>
    </row>
    <row r="42" spans="1:9">
      <c r="A42" s="551">
        <f>'Salary Detail Buildout'!A49</f>
        <v>0</v>
      </c>
      <c r="B42" s="479">
        <f>'Salary Detail Buildout'!F49+'Salary Detail Buildout'!K49+'Salary Detail Buildout'!P49+'Salary Detail Buildout'!U49+'Salary Detail Buildout'!Z49</f>
        <v>0</v>
      </c>
      <c r="C42" s="321">
        <f>'Salary Detail Buildout'!AB49</f>
        <v>0</v>
      </c>
      <c r="D42" s="227"/>
      <c r="E42" s="247"/>
      <c r="H42" s="3"/>
      <c r="I42" s="7"/>
    </row>
    <row r="43" spans="1:9" ht="15.6" customHeight="1">
      <c r="A43" s="323" t="s">
        <v>285</v>
      </c>
      <c r="B43" s="324">
        <f>SUM(B5:B42)</f>
        <v>0</v>
      </c>
      <c r="C43" s="325">
        <f>SUM(C5:C42)</f>
        <v>0</v>
      </c>
      <c r="D43" s="477"/>
      <c r="E43" s="322"/>
      <c r="H43" s="3"/>
      <c r="I43" s="7"/>
    </row>
    <row r="44" spans="1:9" s="144" customFormat="1" ht="24" customHeight="1">
      <c r="A44" s="328" t="s">
        <v>286</v>
      </c>
      <c r="B44" s="329">
        <f>IFERROR(C44/C43,0)</f>
        <v>0</v>
      </c>
      <c r="C44" s="330">
        <f>'Salary Detail Buildout'!AB53</f>
        <v>0</v>
      </c>
      <c r="D44" s="331" t="s">
        <v>287</v>
      </c>
      <c r="E44" s="332"/>
      <c r="F44" s="140"/>
      <c r="G44" s="141"/>
      <c r="H44" s="142"/>
      <c r="I44" s="143"/>
    </row>
    <row r="45" spans="1:9" s="144" customFormat="1" ht="16.5" customHeight="1" thickBot="1">
      <c r="A45" s="734" t="s">
        <v>288</v>
      </c>
      <c r="B45" s="735"/>
      <c r="C45" s="334">
        <f>C43+C44</f>
        <v>0</v>
      </c>
      <c r="D45" s="335"/>
      <c r="E45" s="336"/>
      <c r="F45" s="140"/>
      <c r="G45" s="141"/>
      <c r="H45" s="142"/>
      <c r="I45" s="143"/>
    </row>
    <row r="46" spans="1:9" ht="13.5" thickBot="1">
      <c r="A46" s="338"/>
      <c r="B46" s="480"/>
      <c r="C46" s="337"/>
      <c r="E46" s="338"/>
      <c r="F46" s="136"/>
      <c r="H46" s="3"/>
      <c r="I46" s="1"/>
    </row>
    <row r="47" spans="1:9" s="1" customFormat="1" ht="39" customHeight="1">
      <c r="A47" s="738" t="s">
        <v>62</v>
      </c>
      <c r="B47" s="739"/>
      <c r="C47" s="339" t="s">
        <v>256</v>
      </c>
      <c r="D47" s="340" t="s">
        <v>283</v>
      </c>
      <c r="E47" s="341" t="s">
        <v>284</v>
      </c>
      <c r="F47" s="135"/>
      <c r="G47" s="135"/>
    </row>
    <row r="48" spans="1:9">
      <c r="A48" s="736" t="str">
        <f>'Operating Detail Buildout'!A12</f>
        <v>Rental of Property</v>
      </c>
      <c r="B48" s="737"/>
      <c r="C48" s="345">
        <f>'Operating Detail Buildout'!H12</f>
        <v>0</v>
      </c>
      <c r="D48" s="227"/>
      <c r="E48" s="247"/>
      <c r="H48" s="5"/>
      <c r="I48" s="1"/>
    </row>
    <row r="49" spans="1:9">
      <c r="A49" s="736" t="str">
        <f>'Operating Detail Buildout'!A13</f>
        <v xml:space="preserve">Utilities(Elec, Water, Gas, Phone, Scavenger) </v>
      </c>
      <c r="B49" s="737"/>
      <c r="C49" s="345">
        <f>'Operating Detail Buildout'!H13</f>
        <v>0</v>
      </c>
      <c r="D49" s="227"/>
      <c r="E49" s="247"/>
      <c r="H49" s="5"/>
      <c r="I49" s="1"/>
    </row>
    <row r="50" spans="1:9">
      <c r="A50" s="736" t="str">
        <f>'Operating Detail Buildout'!A14</f>
        <v>Office Supplies, Postage</v>
      </c>
      <c r="B50" s="737"/>
      <c r="C50" s="345">
        <f>'Operating Detail Buildout'!H14</f>
        <v>0</v>
      </c>
      <c r="D50" s="227"/>
      <c r="E50" s="247"/>
      <c r="H50" s="3"/>
      <c r="I50" s="7"/>
    </row>
    <row r="51" spans="1:9">
      <c r="A51" s="736" t="str">
        <f>'Operating Detail Buildout'!A15</f>
        <v>Building Maintenance Supplies and Repair</v>
      </c>
      <c r="B51" s="737"/>
      <c r="C51" s="345">
        <f>'Operating Detail Buildout'!H15</f>
        <v>0</v>
      </c>
      <c r="D51" s="227"/>
      <c r="E51" s="247"/>
      <c r="H51" s="3"/>
      <c r="I51" s="7"/>
    </row>
    <row r="52" spans="1:9">
      <c r="A52" s="736" t="str">
        <f>'Operating Detail Buildout'!A16</f>
        <v>Printing and Reproduction</v>
      </c>
      <c r="B52" s="737"/>
      <c r="C52" s="345">
        <f>'Operating Detail Buildout'!H16</f>
        <v>0</v>
      </c>
      <c r="D52" s="227"/>
      <c r="E52" s="247"/>
      <c r="H52" s="5"/>
      <c r="I52" s="7"/>
    </row>
    <row r="53" spans="1:9">
      <c r="A53" s="736" t="str">
        <f>'Operating Detail Buildout'!A17</f>
        <v>Insurance</v>
      </c>
      <c r="B53" s="737"/>
      <c r="C53" s="345">
        <f>'Operating Detail Buildout'!H17</f>
        <v>0</v>
      </c>
      <c r="D53" s="227"/>
      <c r="E53" s="247"/>
      <c r="H53" s="5"/>
      <c r="I53" s="7"/>
    </row>
    <row r="54" spans="1:9">
      <c r="A54" s="736" t="str">
        <f>'Operating Detail Buildout'!A18</f>
        <v>Staff Training</v>
      </c>
      <c r="B54" s="737"/>
      <c r="C54" s="345">
        <f>'Operating Detail Buildout'!H18</f>
        <v>0</v>
      </c>
      <c r="D54" s="227"/>
      <c r="E54" s="247"/>
      <c r="H54" s="5"/>
      <c r="I54" s="7"/>
    </row>
    <row r="55" spans="1:9">
      <c r="A55" s="736" t="str">
        <f>'Operating Detail Buildout'!A19</f>
        <v>Staff Travel-(Local &amp; Out of Town)</v>
      </c>
      <c r="B55" s="737"/>
      <c r="C55" s="345">
        <f>'Operating Detail Buildout'!H19</f>
        <v>0</v>
      </c>
      <c r="D55" s="227"/>
      <c r="E55" s="247"/>
      <c r="H55" s="5"/>
      <c r="I55" s="7"/>
    </row>
    <row r="56" spans="1:9">
      <c r="A56" s="736" t="str">
        <f>'Operating Detail Buildout'!A20</f>
        <v>Rental of Equipment</v>
      </c>
      <c r="B56" s="737"/>
      <c r="C56" s="345">
        <f>'Operating Detail Buildout'!H20</f>
        <v>0</v>
      </c>
      <c r="D56" s="227"/>
      <c r="E56" s="247"/>
      <c r="H56" s="5"/>
      <c r="I56" s="7"/>
    </row>
    <row r="57" spans="1:9">
      <c r="A57" s="728">
        <f>'Operating Detail Buildout'!A21</f>
        <v>0</v>
      </c>
      <c r="B57" s="729"/>
      <c r="C57" s="345">
        <f>'Operating Detail Buildout'!H21</f>
        <v>0</v>
      </c>
      <c r="D57" s="227"/>
      <c r="E57" s="247"/>
      <c r="H57" s="5"/>
      <c r="I57" s="7"/>
    </row>
    <row r="58" spans="1:9">
      <c r="A58" s="728">
        <f>'Operating Detail Buildout'!A22</f>
        <v>0</v>
      </c>
      <c r="B58" s="729"/>
      <c r="C58" s="345">
        <f>'Operating Detail Buildout'!H22</f>
        <v>0</v>
      </c>
      <c r="D58" s="227"/>
      <c r="E58" s="247"/>
      <c r="H58" s="3"/>
      <c r="I58" s="7"/>
    </row>
    <row r="59" spans="1:9">
      <c r="A59" s="728">
        <f>'Operating Detail Buildout'!A23</f>
        <v>0</v>
      </c>
      <c r="B59" s="729"/>
      <c r="C59" s="345">
        <f>'Operating Detail Buildout'!H23</f>
        <v>0</v>
      </c>
      <c r="D59" s="227"/>
      <c r="E59" s="247"/>
      <c r="H59" s="3"/>
      <c r="I59" s="7"/>
    </row>
    <row r="60" spans="1:9">
      <c r="A60" s="728">
        <f>'Operating Detail Buildout'!A24</f>
        <v>0</v>
      </c>
      <c r="B60" s="729"/>
      <c r="C60" s="345">
        <f>'Operating Detail Buildout'!H24</f>
        <v>0</v>
      </c>
      <c r="D60" s="227"/>
      <c r="E60" s="247"/>
      <c r="H60" s="3"/>
      <c r="I60" s="7"/>
    </row>
    <row r="61" spans="1:9">
      <c r="A61" s="728">
        <f>'Operating Detail Buildout'!A25</f>
        <v>0</v>
      </c>
      <c r="B61" s="729"/>
      <c r="C61" s="345">
        <f>'Operating Detail Buildout'!H25</f>
        <v>0</v>
      </c>
      <c r="D61" s="227"/>
      <c r="E61" s="247"/>
      <c r="H61" s="3"/>
      <c r="I61" s="7"/>
    </row>
    <row r="62" spans="1:9">
      <c r="A62" s="728">
        <f>'Operating Detail Buildout'!A26</f>
        <v>0</v>
      </c>
      <c r="B62" s="729"/>
      <c r="C62" s="345">
        <f>'Operating Detail Buildout'!H26</f>
        <v>0</v>
      </c>
      <c r="D62" s="227"/>
      <c r="E62" s="247"/>
    </row>
    <row r="63" spans="1:9">
      <c r="A63" s="728">
        <f>'Operating Detail Buildout'!A27</f>
        <v>0</v>
      </c>
      <c r="B63" s="729"/>
      <c r="C63" s="345">
        <f>'Operating Detail Buildout'!H27</f>
        <v>0</v>
      </c>
      <c r="D63" s="227"/>
      <c r="E63" s="247"/>
      <c r="H63" s="3"/>
      <c r="I63" s="7"/>
    </row>
    <row r="64" spans="1:9">
      <c r="A64" s="728">
        <f>'Operating Detail Buildout'!A28</f>
        <v>0</v>
      </c>
      <c r="B64" s="729"/>
      <c r="C64" s="345">
        <f>'Operating Detail Buildout'!H28</f>
        <v>0</v>
      </c>
      <c r="D64" s="227"/>
      <c r="E64" s="247"/>
      <c r="H64" s="3"/>
      <c r="I64" s="7"/>
    </row>
    <row r="65" spans="1:9">
      <c r="A65" s="728">
        <f>'Operating Detail Buildout'!A29</f>
        <v>0</v>
      </c>
      <c r="B65" s="729"/>
      <c r="C65" s="345">
        <f>'Operating Detail Buildout'!H29</f>
        <v>0</v>
      </c>
      <c r="D65" s="227"/>
      <c r="E65" s="247"/>
      <c r="H65" s="3"/>
      <c r="I65" s="7"/>
    </row>
    <row r="66" spans="1:9">
      <c r="A66" s="728">
        <f>'Operating Detail Buildout'!A30</f>
        <v>0</v>
      </c>
      <c r="B66" s="729"/>
      <c r="C66" s="345">
        <f>'Operating Detail Buildout'!H30</f>
        <v>0</v>
      </c>
      <c r="D66" s="227"/>
      <c r="E66" s="247"/>
      <c r="H66" s="3"/>
    </row>
    <row r="67" spans="1:9">
      <c r="A67" s="728">
        <f>'Operating Detail Buildout'!A31</f>
        <v>0</v>
      </c>
      <c r="B67" s="729"/>
      <c r="C67" s="345">
        <f>'Operating Detail Buildout'!H31</f>
        <v>0</v>
      </c>
      <c r="D67" s="227"/>
      <c r="E67" s="247"/>
      <c r="H67" s="3"/>
      <c r="I67" s="7"/>
    </row>
    <row r="68" spans="1:9">
      <c r="A68" s="728">
        <f>'Operating Detail Buildout'!A32</f>
        <v>0</v>
      </c>
      <c r="B68" s="729"/>
      <c r="C68" s="345">
        <f>'Operating Detail Buildout'!H32</f>
        <v>0</v>
      </c>
      <c r="D68" s="227"/>
      <c r="E68" s="247"/>
      <c r="H68" s="3"/>
      <c r="I68" s="7"/>
    </row>
    <row r="69" spans="1:9">
      <c r="A69" s="728">
        <f>'Operating Detail Buildout'!A33</f>
        <v>0</v>
      </c>
      <c r="B69" s="729"/>
      <c r="C69" s="345">
        <f>'Operating Detail Buildout'!H33</f>
        <v>0</v>
      </c>
      <c r="D69" s="227"/>
      <c r="E69" s="247"/>
      <c r="H69" s="3"/>
      <c r="I69" s="7"/>
    </row>
    <row r="70" spans="1:9">
      <c r="A70" s="728">
        <f>'Operating Detail Buildout'!A34</f>
        <v>0</v>
      </c>
      <c r="B70" s="729"/>
      <c r="C70" s="345">
        <f>'Operating Detail Buildout'!H34</f>
        <v>0</v>
      </c>
      <c r="D70" s="227"/>
      <c r="E70" s="247"/>
    </row>
    <row r="71" spans="1:9">
      <c r="A71" s="728">
        <f>'Operating Detail Buildout'!A35</f>
        <v>0</v>
      </c>
      <c r="B71" s="729"/>
      <c r="C71" s="345">
        <f>'Operating Detail Buildout'!H35</f>
        <v>0</v>
      </c>
      <c r="D71" s="227"/>
      <c r="E71" s="247"/>
      <c r="H71" s="3"/>
      <c r="I71" s="1"/>
    </row>
    <row r="72" spans="1:9">
      <c r="A72" s="728">
        <f>'Operating Detail Buildout'!A36</f>
        <v>0</v>
      </c>
      <c r="B72" s="729"/>
      <c r="C72" s="345">
        <f>'Operating Detail Buildout'!H36</f>
        <v>0</v>
      </c>
      <c r="D72" s="227"/>
      <c r="E72" s="247"/>
      <c r="H72" s="3"/>
      <c r="I72" s="1"/>
    </row>
    <row r="73" spans="1:9">
      <c r="A73" s="728">
        <f>'Operating Detail Buildout'!A37</f>
        <v>0</v>
      </c>
      <c r="B73" s="729"/>
      <c r="C73" s="345">
        <f>'Operating Detail Buildout'!H37</f>
        <v>0</v>
      </c>
      <c r="D73" s="227"/>
      <c r="E73" s="247"/>
      <c r="H73" s="3"/>
      <c r="I73" s="1"/>
    </row>
    <row r="74" spans="1:9">
      <c r="A74" s="728">
        <f>'Operating Detail Buildout'!A38</f>
        <v>0</v>
      </c>
      <c r="B74" s="729"/>
      <c r="C74" s="345">
        <f>'Operating Detail Buildout'!H38</f>
        <v>0</v>
      </c>
      <c r="D74" s="227"/>
      <c r="E74" s="247"/>
    </row>
    <row r="75" spans="1:9">
      <c r="A75" s="728">
        <f>'Operating Detail Buildout'!A39</f>
        <v>0</v>
      </c>
      <c r="B75" s="729"/>
      <c r="C75" s="345">
        <f>'Operating Detail Buildout'!H39</f>
        <v>0</v>
      </c>
      <c r="D75" s="227"/>
      <c r="E75" s="247"/>
      <c r="H75" s="3"/>
      <c r="I75" s="7"/>
    </row>
    <row r="76" spans="1:9">
      <c r="A76" s="728">
        <f>'Operating Detail Buildout'!A40</f>
        <v>0</v>
      </c>
      <c r="B76" s="729"/>
      <c r="C76" s="345">
        <f>'Operating Detail Buildout'!H40</f>
        <v>0</v>
      </c>
      <c r="D76" s="227"/>
      <c r="E76" s="247"/>
      <c r="H76" s="3"/>
      <c r="I76" s="7"/>
    </row>
    <row r="77" spans="1:9">
      <c r="A77" s="728">
        <f>'Operating Detail Buildout'!A41</f>
        <v>0</v>
      </c>
      <c r="B77" s="729"/>
      <c r="C77" s="345">
        <f>'Operating Detail Buildout'!H41</f>
        <v>0</v>
      </c>
      <c r="D77" s="227"/>
      <c r="E77" s="247"/>
      <c r="H77" s="3"/>
      <c r="I77" s="7"/>
    </row>
    <row r="78" spans="1:9">
      <c r="A78" s="728">
        <f>'Operating Detail Buildout'!A42</f>
        <v>0</v>
      </c>
      <c r="B78" s="729"/>
      <c r="C78" s="345">
        <f>'Operating Detail Buildout'!H42</f>
        <v>0</v>
      </c>
      <c r="D78" s="227"/>
      <c r="E78" s="247"/>
      <c r="H78" s="3"/>
      <c r="I78" s="7"/>
    </row>
    <row r="79" spans="1:9">
      <c r="A79" s="728">
        <f>'Operating Detail Buildout'!A43</f>
        <v>0</v>
      </c>
      <c r="B79" s="729"/>
      <c r="C79" s="345">
        <f>'Operating Detail Buildout'!H43</f>
        <v>0</v>
      </c>
      <c r="D79" s="227"/>
      <c r="E79" s="247"/>
      <c r="H79" s="3"/>
      <c r="I79" s="7"/>
    </row>
    <row r="80" spans="1:9">
      <c r="A80" s="728">
        <f>'Operating Detail Buildout'!A44</f>
        <v>0</v>
      </c>
      <c r="B80" s="729"/>
      <c r="C80" s="345">
        <f>'Operating Detail Buildout'!H44</f>
        <v>0</v>
      </c>
      <c r="D80" s="227"/>
      <c r="E80" s="247"/>
      <c r="H80" s="3"/>
      <c r="I80" s="7"/>
    </row>
    <row r="81" spans="1:9">
      <c r="A81" s="740" t="str">
        <f>'Operating Detail Buildout'!A45</f>
        <v>Consultants:</v>
      </c>
      <c r="B81" s="741"/>
      <c r="C81" s="481"/>
      <c r="D81" s="484"/>
      <c r="E81" s="428"/>
      <c r="H81" s="3"/>
      <c r="I81" s="7"/>
    </row>
    <row r="82" spans="1:9">
      <c r="A82" s="728">
        <f>'Operating Detail Buildout'!A46</f>
        <v>0</v>
      </c>
      <c r="B82" s="729"/>
      <c r="C82" s="345">
        <f>'Operating Detail Buildout'!H46</f>
        <v>0</v>
      </c>
      <c r="D82" s="227"/>
      <c r="E82" s="247"/>
      <c r="H82" s="3"/>
      <c r="I82" s="7"/>
    </row>
    <row r="83" spans="1:9">
      <c r="A83" s="728">
        <f>'Operating Detail Buildout'!A47</f>
        <v>0</v>
      </c>
      <c r="B83" s="729"/>
      <c r="C83" s="345">
        <f>'Operating Detail Buildout'!H47</f>
        <v>0</v>
      </c>
      <c r="D83" s="227"/>
      <c r="E83" s="247"/>
      <c r="H83" s="3"/>
      <c r="I83" s="7"/>
    </row>
    <row r="84" spans="1:9">
      <c r="A84" s="728">
        <f>'Operating Detail Buildout'!A48</f>
        <v>0</v>
      </c>
      <c r="B84" s="729"/>
      <c r="C84" s="345">
        <f>'Operating Detail Buildout'!H48</f>
        <v>0</v>
      </c>
      <c r="D84" s="227"/>
      <c r="E84" s="247"/>
      <c r="H84" s="3"/>
      <c r="I84" s="7"/>
    </row>
    <row r="85" spans="1:9">
      <c r="A85" s="728">
        <f>'Operating Detail Buildout'!A49</f>
        <v>0</v>
      </c>
      <c r="B85" s="729"/>
      <c r="C85" s="345">
        <f>'Operating Detail Buildout'!H49</f>
        <v>0</v>
      </c>
      <c r="D85" s="227"/>
      <c r="E85" s="247"/>
      <c r="H85" s="3"/>
      <c r="I85" s="7"/>
    </row>
    <row r="86" spans="1:9">
      <c r="A86" s="728">
        <f>'Operating Detail Buildout'!A50</f>
        <v>0</v>
      </c>
      <c r="B86" s="729"/>
      <c r="C86" s="345">
        <f>'Operating Detail Buildout'!H50</f>
        <v>0</v>
      </c>
      <c r="D86" s="227"/>
      <c r="E86" s="247"/>
      <c r="H86" s="3"/>
      <c r="I86" s="7"/>
    </row>
    <row r="87" spans="1:9">
      <c r="A87" s="728">
        <f>'Operating Detail Buildout'!A51</f>
        <v>0</v>
      </c>
      <c r="B87" s="729"/>
      <c r="C87" s="345">
        <f>'Operating Detail Buildout'!H51</f>
        <v>0</v>
      </c>
      <c r="D87" s="227"/>
      <c r="E87" s="247"/>
      <c r="H87" s="3"/>
      <c r="I87" s="7"/>
    </row>
    <row r="88" spans="1:9">
      <c r="A88" s="728">
        <f>'Operating Detail Buildout'!A52</f>
        <v>0</v>
      </c>
      <c r="B88" s="729"/>
      <c r="C88" s="345">
        <f>'Operating Detail Buildout'!H52</f>
        <v>0</v>
      </c>
      <c r="D88" s="227"/>
      <c r="E88" s="247"/>
      <c r="H88" s="3"/>
      <c r="I88" s="7"/>
    </row>
    <row r="89" spans="1:9">
      <c r="A89" s="728">
        <f>'Operating Detail Buildout'!A53</f>
        <v>0</v>
      </c>
      <c r="B89" s="729"/>
      <c r="C89" s="345">
        <f>'Operating Detail Buildout'!H53</f>
        <v>0</v>
      </c>
      <c r="D89" s="227"/>
      <c r="E89" s="247"/>
      <c r="H89" s="3"/>
      <c r="I89" s="7"/>
    </row>
    <row r="90" spans="1:9">
      <c r="A90" s="728">
        <f>'Operating Detail Buildout'!A54</f>
        <v>0</v>
      </c>
      <c r="B90" s="729"/>
      <c r="C90" s="345">
        <f>'Operating Detail Buildout'!H54</f>
        <v>0</v>
      </c>
      <c r="D90" s="227"/>
      <c r="E90" s="247"/>
      <c r="H90" s="3"/>
      <c r="I90" s="7"/>
    </row>
    <row r="91" spans="1:9">
      <c r="A91" s="728">
        <f>'Operating Detail Buildout'!A55</f>
        <v>0</v>
      </c>
      <c r="B91" s="729"/>
      <c r="C91" s="345">
        <f>'Operating Detail Buildout'!H55</f>
        <v>0</v>
      </c>
      <c r="D91" s="227"/>
      <c r="E91" s="247"/>
      <c r="H91" s="3"/>
      <c r="I91" s="7"/>
    </row>
    <row r="92" spans="1:9">
      <c r="A92" s="728">
        <f>'Operating Detail Buildout'!A56</f>
        <v>0</v>
      </c>
      <c r="B92" s="729"/>
      <c r="C92" s="345">
        <f>'Operating Detail Buildout'!H56</f>
        <v>0</v>
      </c>
      <c r="D92" s="227"/>
      <c r="E92" s="247"/>
      <c r="H92" s="3"/>
      <c r="I92" s="7"/>
    </row>
    <row r="93" spans="1:9">
      <c r="A93" s="728">
        <f>'Operating Detail Buildout'!A56</f>
        <v>0</v>
      </c>
      <c r="B93" s="729"/>
      <c r="C93" s="345"/>
      <c r="D93" s="477"/>
      <c r="E93" s="482"/>
      <c r="H93" s="3"/>
      <c r="I93" s="7"/>
    </row>
    <row r="94" spans="1:9">
      <c r="A94" s="744" t="str">
        <f>'Operating Detail Buildout'!A57</f>
        <v>TOTAL CONSTRUCTION COSTS</v>
      </c>
      <c r="B94" s="745"/>
      <c r="C94" s="346">
        <f>SUM(C48:C93)</f>
        <v>0</v>
      </c>
      <c r="E94" s="347"/>
      <c r="H94" s="3"/>
      <c r="I94" s="7"/>
    </row>
    <row r="95" spans="1:9" s="144" customFormat="1" ht="13.5" thickBot="1">
      <c r="A95" s="348" t="s">
        <v>289</v>
      </c>
      <c r="B95" s="349">
        <f>IFERROR(C95/(C94+C45),0)</f>
        <v>0</v>
      </c>
      <c r="C95" s="350">
        <f>'Summary Buildout'!J19</f>
        <v>0</v>
      </c>
      <c r="D95" s="351"/>
      <c r="E95" s="352"/>
      <c r="F95" s="141"/>
      <c r="G95" s="141"/>
      <c r="I95" s="143"/>
    </row>
    <row r="96" spans="1:9">
      <c r="A96" s="353"/>
      <c r="B96" s="320"/>
      <c r="C96" s="337"/>
      <c r="E96" s="353"/>
      <c r="G96" s="137"/>
      <c r="H96" s="2"/>
      <c r="I96" s="1"/>
    </row>
    <row r="97" spans="1:9" ht="13.5" thickBot="1">
      <c r="A97" s="353"/>
      <c r="B97" s="320"/>
      <c r="C97" s="337"/>
      <c r="E97" s="353"/>
      <c r="G97" s="137"/>
      <c r="H97" s="2"/>
      <c r="I97" s="1"/>
    </row>
    <row r="98" spans="1:9" s="1" customFormat="1" ht="25.5" customHeight="1">
      <c r="A98" s="742" t="s">
        <v>290</v>
      </c>
      <c r="B98" s="743"/>
      <c r="C98" s="339" t="s">
        <v>291</v>
      </c>
      <c r="D98" s="340" t="s">
        <v>283</v>
      </c>
      <c r="E98" s="341" t="s">
        <v>284</v>
      </c>
      <c r="F98" s="135"/>
      <c r="G98" s="135"/>
    </row>
    <row r="99" spans="1:9">
      <c r="A99" s="728">
        <f>'Operating Detail Buildout'!A59</f>
        <v>0</v>
      </c>
      <c r="B99" s="729"/>
      <c r="C99" s="345">
        <f>'Operating Detail Buildout'!H59</f>
        <v>0</v>
      </c>
      <c r="D99" s="227"/>
      <c r="E99" s="247"/>
    </row>
    <row r="100" spans="1:9">
      <c r="A100" s="728">
        <f>'Operating Detail Buildout'!A60</f>
        <v>0</v>
      </c>
      <c r="B100" s="729"/>
      <c r="C100" s="345">
        <f>'Operating Detail Buildout'!H60</f>
        <v>0</v>
      </c>
      <c r="D100" s="227"/>
      <c r="E100" s="247"/>
    </row>
    <row r="101" spans="1:9">
      <c r="A101" s="728">
        <f>'Operating Detail Buildout'!A61</f>
        <v>0</v>
      </c>
      <c r="B101" s="729"/>
      <c r="C101" s="345">
        <f>'Operating Detail Buildout'!H61</f>
        <v>0</v>
      </c>
      <c r="D101" s="227"/>
      <c r="E101" s="247"/>
    </row>
    <row r="102" spans="1:9">
      <c r="A102" s="728">
        <f>'Operating Detail Buildout'!A62</f>
        <v>0</v>
      </c>
      <c r="B102" s="729"/>
      <c r="C102" s="345">
        <f>'Operating Detail Buildout'!H62</f>
        <v>0</v>
      </c>
      <c r="D102" s="227"/>
      <c r="E102" s="247"/>
    </row>
    <row r="103" spans="1:9">
      <c r="A103" s="728">
        <f>'Operating Detail Buildout'!A63</f>
        <v>0</v>
      </c>
      <c r="B103" s="729"/>
      <c r="C103" s="345">
        <f>'Operating Detail Buildout'!H63</f>
        <v>0</v>
      </c>
      <c r="D103" s="227"/>
      <c r="E103" s="247"/>
    </row>
    <row r="104" spans="1:9" ht="12.75" hidden="1" customHeight="1">
      <c r="A104" s="728">
        <f>'Operating Detail Buildout'!A64</f>
        <v>0</v>
      </c>
      <c r="B104" s="729"/>
      <c r="C104" s="345">
        <f>'Operating Detail Buildout'!H64</f>
        <v>0</v>
      </c>
      <c r="D104" s="227"/>
      <c r="E104" s="247"/>
    </row>
    <row r="105" spans="1:9">
      <c r="A105" s="728">
        <f>'Operating Detail Buildout'!A65</f>
        <v>0</v>
      </c>
      <c r="B105" s="729"/>
      <c r="C105" s="345">
        <f>'Operating Detail Buildout'!H65</f>
        <v>0</v>
      </c>
      <c r="D105" s="227"/>
      <c r="E105" s="247"/>
    </row>
    <row r="106" spans="1:9">
      <c r="A106" s="728">
        <f>'Operating Detail Buildout'!A66</f>
        <v>0</v>
      </c>
      <c r="B106" s="729"/>
      <c r="C106" s="345">
        <f>'Operating Detail Buildout'!H66</f>
        <v>0</v>
      </c>
      <c r="D106" s="227"/>
      <c r="E106" s="247"/>
    </row>
    <row r="107" spans="1:9">
      <c r="A107" s="728">
        <f>'Operating Detail Buildout'!A67</f>
        <v>0</v>
      </c>
      <c r="B107" s="729"/>
      <c r="C107" s="345">
        <f>'Operating Detail Buildout'!H67</f>
        <v>0</v>
      </c>
      <c r="D107" s="227"/>
      <c r="E107" s="247"/>
    </row>
    <row r="108" spans="1:9">
      <c r="A108" s="728">
        <f>'Operating Detail Buildout'!A68</f>
        <v>0</v>
      </c>
      <c r="B108" s="729"/>
      <c r="C108" s="345">
        <f>'Operating Detail Buildout'!H68</f>
        <v>0</v>
      </c>
      <c r="D108" s="227"/>
      <c r="E108" s="247"/>
    </row>
    <row r="109" spans="1:9">
      <c r="A109" s="740" t="str">
        <f>'Operating Detail Buildout'!A69</f>
        <v>Subcontractos</v>
      </c>
      <c r="B109" s="741"/>
      <c r="C109" s="483"/>
      <c r="D109" s="484"/>
      <c r="E109" s="428"/>
    </row>
    <row r="110" spans="1:9">
      <c r="A110" s="728">
        <f>'Operating Detail Buildout'!A70</f>
        <v>0</v>
      </c>
      <c r="B110" s="729"/>
      <c r="C110" s="345">
        <f>'Operating Detail Buildout'!H70</f>
        <v>0</v>
      </c>
      <c r="D110" s="227"/>
      <c r="E110" s="247"/>
    </row>
    <row r="111" spans="1:9">
      <c r="A111" s="728">
        <f>'Operating Detail Buildout'!A71</f>
        <v>0</v>
      </c>
      <c r="B111" s="729"/>
      <c r="C111" s="345">
        <f>'Operating Detail Buildout'!H71</f>
        <v>0</v>
      </c>
      <c r="D111" s="227"/>
      <c r="E111" s="247"/>
    </row>
    <row r="112" spans="1:9">
      <c r="A112" s="728">
        <f>'Operating Detail Buildout'!A72</f>
        <v>0</v>
      </c>
      <c r="B112" s="729"/>
      <c r="C112" s="345">
        <f>'Operating Detail Buildout'!H72</f>
        <v>0</v>
      </c>
      <c r="D112" s="227"/>
      <c r="E112" s="247"/>
    </row>
    <row r="113" spans="1:7">
      <c r="A113" s="728">
        <f>'Operating Detail Buildout'!A73</f>
        <v>0</v>
      </c>
      <c r="B113" s="729"/>
      <c r="C113" s="345">
        <f>'Operating Detail Buildout'!H73</f>
        <v>0</v>
      </c>
      <c r="D113" s="227"/>
      <c r="E113" s="247"/>
    </row>
    <row r="114" spans="1:7">
      <c r="A114" s="728">
        <f>'Operating Detail Buildout'!A74</f>
        <v>0</v>
      </c>
      <c r="B114" s="729"/>
      <c r="C114" s="345">
        <f>'Operating Detail Buildout'!H74</f>
        <v>0</v>
      </c>
      <c r="D114" s="227"/>
      <c r="E114" s="247"/>
    </row>
    <row r="115" spans="1:7">
      <c r="A115" s="728">
        <f>'Operating Detail Buildout'!A75</f>
        <v>0</v>
      </c>
      <c r="B115" s="729"/>
      <c r="C115" s="345">
        <f>'Operating Detail Buildout'!H75</f>
        <v>0</v>
      </c>
      <c r="D115" s="227"/>
      <c r="E115" s="247"/>
    </row>
    <row r="116" spans="1:7">
      <c r="A116" s="728">
        <f>'Operating Detail Buildout'!A76</f>
        <v>0</v>
      </c>
      <c r="B116" s="729"/>
      <c r="C116" s="345">
        <f>'Operating Detail Buildout'!H76</f>
        <v>0</v>
      </c>
      <c r="D116" s="227"/>
      <c r="E116" s="247"/>
    </row>
    <row r="117" spans="1:7">
      <c r="A117" s="728">
        <f>'Operating Detail Buildout'!A77</f>
        <v>0</v>
      </c>
      <c r="B117" s="729"/>
      <c r="C117" s="345">
        <f>'Operating Detail Buildout'!H77</f>
        <v>0</v>
      </c>
      <c r="D117" s="227"/>
      <c r="E117" s="247"/>
    </row>
    <row r="118" spans="1:7">
      <c r="A118" s="728">
        <f>'Operating Detail Buildout'!A78</f>
        <v>0</v>
      </c>
      <c r="B118" s="729"/>
      <c r="C118" s="345">
        <f>'Operating Detail Buildout'!H78</f>
        <v>0</v>
      </c>
      <c r="D118" s="227"/>
      <c r="E118" s="247"/>
    </row>
    <row r="119" spans="1:7">
      <c r="A119" s="728" t="str">
        <f>'Operating Detail Buildout'!A79</f>
        <v>Subcontractor Indirect (First $25k only)</v>
      </c>
      <c r="B119" s="729"/>
      <c r="C119" s="345">
        <f>'Operating Detail Buildout'!H79</f>
        <v>0</v>
      </c>
      <c r="D119" s="227"/>
      <c r="E119" s="247"/>
    </row>
    <row r="120" spans="1:7">
      <c r="A120" s="728"/>
      <c r="B120" s="729"/>
      <c r="C120" s="345"/>
      <c r="E120" s="356"/>
    </row>
    <row r="121" spans="1:7" s="144" customFormat="1" ht="13.5" thickBot="1">
      <c r="A121" s="748" t="str">
        <f>'Operating Detail Buildout'!A81</f>
        <v>TOTAL ARCHITECTURAL AND ENGINEERING COSTS</v>
      </c>
      <c r="B121" s="749"/>
      <c r="C121" s="350">
        <f>SUM(C99:C119)</f>
        <v>0</v>
      </c>
      <c r="D121" s="351"/>
      <c r="E121" s="357"/>
      <c r="F121" s="141"/>
      <c r="G121" s="141"/>
    </row>
    <row r="122" spans="1:7">
      <c r="A122" s="812"/>
      <c r="B122" s="812"/>
      <c r="C122" s="345"/>
    </row>
    <row r="123" spans="1:7" ht="13.5" thickBot="1">
      <c r="A123" s="813"/>
      <c r="B123" s="813"/>
      <c r="C123" s="345"/>
    </row>
    <row r="124" spans="1:7" ht="12.75" customHeight="1">
      <c r="A124" s="810" t="str">
        <f>'Operating Detail Buildout'!A82</f>
        <v>Soft Costs</v>
      </c>
      <c r="B124" s="811"/>
      <c r="C124" s="339" t="s">
        <v>291</v>
      </c>
      <c r="D124" s="340" t="s">
        <v>283</v>
      </c>
      <c r="E124" s="341" t="s">
        <v>284</v>
      </c>
    </row>
    <row r="125" spans="1:7">
      <c r="A125" s="728">
        <f>'Operating Detail Buildout'!A83</f>
        <v>0</v>
      </c>
      <c r="B125" s="729"/>
      <c r="C125" s="345">
        <f>'Operating Detail Buildout'!H83</f>
        <v>0</v>
      </c>
      <c r="D125" s="227"/>
      <c r="E125" s="247"/>
    </row>
    <row r="126" spans="1:7">
      <c r="A126" s="728">
        <f>'Operating Detail Buildout'!A84</f>
        <v>0</v>
      </c>
      <c r="B126" s="729"/>
      <c r="C126" s="345">
        <f>'Operating Detail Buildout'!H84</f>
        <v>0</v>
      </c>
      <c r="D126" s="227"/>
      <c r="E126" s="247"/>
    </row>
    <row r="127" spans="1:7">
      <c r="A127" s="728">
        <f>'Operating Detail Buildout'!A85</f>
        <v>0</v>
      </c>
      <c r="B127" s="729"/>
      <c r="C127" s="345">
        <f>'Operating Detail Buildout'!H85</f>
        <v>0</v>
      </c>
      <c r="D127" s="227"/>
      <c r="E127" s="247"/>
    </row>
    <row r="128" spans="1:7">
      <c r="A128" s="728">
        <f>'Operating Detail Buildout'!A86</f>
        <v>0</v>
      </c>
      <c r="B128" s="729"/>
      <c r="C128" s="345">
        <f>'Operating Detail Buildout'!H86</f>
        <v>0</v>
      </c>
      <c r="D128" s="227"/>
      <c r="E128" s="247"/>
    </row>
    <row r="129" spans="1:7">
      <c r="A129" s="728">
        <f>'Operating Detail Buildout'!A87</f>
        <v>0</v>
      </c>
      <c r="B129" s="729"/>
      <c r="C129" s="345">
        <f>'Operating Detail Buildout'!H87</f>
        <v>0</v>
      </c>
      <c r="D129" s="227"/>
      <c r="E129" s="247"/>
    </row>
    <row r="130" spans="1:7">
      <c r="A130" s="728">
        <f>'Operating Detail Buildout'!A88</f>
        <v>0</v>
      </c>
      <c r="B130" s="729"/>
      <c r="C130" s="345">
        <f>'Operating Detail Buildout'!H88</f>
        <v>0</v>
      </c>
      <c r="D130" s="227"/>
      <c r="E130" s="247"/>
    </row>
    <row r="131" spans="1:7">
      <c r="A131" s="728">
        <f>'Operating Detail Buildout'!A89</f>
        <v>0</v>
      </c>
      <c r="B131" s="729"/>
      <c r="C131" s="345">
        <f>'Operating Detail Buildout'!H89</f>
        <v>0</v>
      </c>
      <c r="D131" s="227"/>
      <c r="E131" s="247"/>
    </row>
    <row r="132" spans="1:7">
      <c r="A132" s="728">
        <f>'Operating Detail Buildout'!A90</f>
        <v>0</v>
      </c>
      <c r="B132" s="729"/>
      <c r="C132" s="345">
        <f>'Operating Detail Buildout'!H90</f>
        <v>0</v>
      </c>
      <c r="D132" s="227"/>
      <c r="E132" s="247"/>
    </row>
    <row r="133" spans="1:7">
      <c r="A133" s="728">
        <f>'Operating Detail Buildout'!A91</f>
        <v>0</v>
      </c>
      <c r="B133" s="729"/>
      <c r="C133" s="345">
        <f>'Operating Detail Buildout'!H91</f>
        <v>0</v>
      </c>
      <c r="D133" s="227"/>
      <c r="E133" s="247"/>
    </row>
    <row r="134" spans="1:7">
      <c r="A134" s="728">
        <f>'Operating Detail Buildout'!A96</f>
        <v>0</v>
      </c>
      <c r="B134" s="729"/>
      <c r="C134" s="345">
        <f>'Operating Detail Buildout'!H96</f>
        <v>0</v>
      </c>
      <c r="D134" s="227"/>
      <c r="E134" s="247"/>
    </row>
    <row r="135" spans="1:7">
      <c r="A135" s="728">
        <f>'Operating Detail Buildout'!A99</f>
        <v>0</v>
      </c>
      <c r="B135" s="729"/>
      <c r="C135" s="345"/>
      <c r="E135" s="356"/>
    </row>
    <row r="136" spans="1:7" s="144" customFormat="1" ht="13.5" thickBot="1">
      <c r="A136" s="814" t="str">
        <f>'Operating Detail Buildout'!A98</f>
        <v>TOTAL SOFT COSTS</v>
      </c>
      <c r="B136" s="815"/>
      <c r="C136" s="350">
        <f>SUM(C125:C134)</f>
        <v>0</v>
      </c>
      <c r="D136" s="351"/>
      <c r="E136" s="357"/>
      <c r="F136" s="141"/>
      <c r="G136" s="141"/>
    </row>
    <row r="137" spans="1:7">
      <c r="A137" s="552"/>
      <c r="B137" s="552"/>
      <c r="C137" s="56"/>
    </row>
    <row r="138" spans="1:7">
      <c r="C138" s="56"/>
    </row>
    <row r="139" spans="1:7">
      <c r="C139" s="56"/>
    </row>
    <row r="140" spans="1:7">
      <c r="C140" s="56"/>
    </row>
    <row r="141" spans="1:7">
      <c r="C141" s="56"/>
    </row>
    <row r="142" spans="1:7">
      <c r="C142" s="56"/>
    </row>
    <row r="143" spans="1:7">
      <c r="C143" s="56"/>
    </row>
    <row r="144" spans="1:7">
      <c r="C144" s="56"/>
    </row>
    <row r="145"/>
  </sheetData>
  <mergeCells count="89">
    <mergeCell ref="A127:B127"/>
    <mergeCell ref="A128:B128"/>
    <mergeCell ref="A129:B129"/>
    <mergeCell ref="A131:B131"/>
    <mergeCell ref="A136:B136"/>
    <mergeCell ref="A135:B135"/>
    <mergeCell ref="A130:B130"/>
    <mergeCell ref="A132:B132"/>
    <mergeCell ref="A133:B133"/>
    <mergeCell ref="A134:B134"/>
    <mergeCell ref="A120:B120"/>
    <mergeCell ref="A121:B121"/>
    <mergeCell ref="A124:B124"/>
    <mergeCell ref="A125:B125"/>
    <mergeCell ref="A126:B126"/>
    <mergeCell ref="A122:B122"/>
    <mergeCell ref="A123:B123"/>
    <mergeCell ref="A118:B118"/>
    <mergeCell ref="A119:B119"/>
    <mergeCell ref="A99:B99"/>
    <mergeCell ref="A100:B100"/>
    <mergeCell ref="A101:B101"/>
    <mergeCell ref="A102:B102"/>
    <mergeCell ref="A103:B103"/>
    <mergeCell ref="A104:B104"/>
    <mergeCell ref="A111:B111"/>
    <mergeCell ref="A112:B112"/>
    <mergeCell ref="A113:B113"/>
    <mergeCell ref="A114:B114"/>
    <mergeCell ref="A115:B115"/>
    <mergeCell ref="A116:B116"/>
    <mergeCell ref="A108:B108"/>
    <mergeCell ref="A109:B109"/>
    <mergeCell ref="A110:B110"/>
    <mergeCell ref="A105:B105"/>
    <mergeCell ref="A117:B117"/>
    <mergeCell ref="A93:B93"/>
    <mergeCell ref="A94:B94"/>
    <mergeCell ref="A98:B98"/>
    <mergeCell ref="A106:B106"/>
    <mergeCell ref="A107:B107"/>
    <mergeCell ref="A92:B92"/>
    <mergeCell ref="A81:B81"/>
    <mergeCell ref="A82:B82"/>
    <mergeCell ref="A83:B83"/>
    <mergeCell ref="A84:B84"/>
    <mergeCell ref="A85:B85"/>
    <mergeCell ref="A86:B86"/>
    <mergeCell ref="A87:B87"/>
    <mergeCell ref="A88:B88"/>
    <mergeCell ref="A89:B89"/>
    <mergeCell ref="A90:B90"/>
    <mergeCell ref="A91:B91"/>
    <mergeCell ref="A80:B80"/>
    <mergeCell ref="A69:B69"/>
    <mergeCell ref="A70:B70"/>
    <mergeCell ref="A71:B71"/>
    <mergeCell ref="A72:B72"/>
    <mergeCell ref="A73:B73"/>
    <mergeCell ref="A74:B74"/>
    <mergeCell ref="A75:B75"/>
    <mergeCell ref="A76:B76"/>
    <mergeCell ref="A77:B77"/>
    <mergeCell ref="A78:B78"/>
    <mergeCell ref="A79:B79"/>
    <mergeCell ref="A53:B53"/>
    <mergeCell ref="A54:B54"/>
    <mergeCell ref="A55:B55"/>
    <mergeCell ref="A56:B56"/>
    <mergeCell ref="A47:B47"/>
    <mergeCell ref="A48:B48"/>
    <mergeCell ref="A49:B49"/>
    <mergeCell ref="A50:B50"/>
    <mergeCell ref="A3:C3"/>
    <mergeCell ref="A67:B67"/>
    <mergeCell ref="A68:B68"/>
    <mergeCell ref="A57:B57"/>
    <mergeCell ref="A58:B58"/>
    <mergeCell ref="A59:B59"/>
    <mergeCell ref="A60:B60"/>
    <mergeCell ref="A61:B61"/>
    <mergeCell ref="A62:B62"/>
    <mergeCell ref="A45:B45"/>
    <mergeCell ref="A63:B63"/>
    <mergeCell ref="A64:B64"/>
    <mergeCell ref="A65:B65"/>
    <mergeCell ref="A66:B66"/>
    <mergeCell ref="A51:B51"/>
    <mergeCell ref="A52:B52"/>
  </mergeCells>
  <conditionalFormatting sqref="B5:E42 C125:E135">
    <cfRule type="expression" dxfId="157" priority="13">
      <formula>$C5=0</formula>
    </cfRule>
  </conditionalFormatting>
  <conditionalFormatting sqref="C45">
    <cfRule type="expression" dxfId="156" priority="1">
      <formula>$A45=0</formula>
    </cfRule>
  </conditionalFormatting>
  <conditionalFormatting sqref="C94">
    <cfRule type="expression" dxfId="155" priority="39">
      <formula>$A94=0</formula>
    </cfRule>
  </conditionalFormatting>
  <conditionalFormatting sqref="C121">
    <cfRule type="expression" dxfId="154" priority="38">
      <formula>$A121=0</formula>
    </cfRule>
  </conditionalFormatting>
  <conditionalFormatting sqref="C136">
    <cfRule type="expression" dxfId="153" priority="478">
      <formula>#REF!=0</formula>
    </cfRule>
  </conditionalFormatting>
  <conditionalFormatting sqref="C48:E80 C82:E93">
    <cfRule type="expression" dxfId="152" priority="11">
      <formula>$C48=0</formula>
    </cfRule>
  </conditionalFormatting>
  <conditionalFormatting sqref="C99:E108">
    <cfRule type="expression" dxfId="151" priority="7">
      <formula>$C99=0</formula>
    </cfRule>
  </conditionalFormatting>
  <conditionalFormatting sqref="C110:E119">
    <cfRule type="expression" dxfId="150" priority="5">
      <formula>$C110=0</formula>
    </cfRule>
  </conditionalFormatting>
  <conditionalFormatting sqref="D5:E42">
    <cfRule type="containsBlanks" dxfId="149" priority="12">
      <formula>LEN(TRIM(D5))=0</formula>
    </cfRule>
  </conditionalFormatting>
  <conditionalFormatting sqref="D48:E80">
    <cfRule type="containsBlanks" dxfId="148" priority="10">
      <formula>LEN(TRIM(D48))=0</formula>
    </cfRule>
  </conditionalFormatting>
  <conditionalFormatting sqref="D82:E92">
    <cfRule type="containsBlanks" dxfId="147" priority="8">
      <formula>LEN(TRIM(D82))=0</formula>
    </cfRule>
  </conditionalFormatting>
  <conditionalFormatting sqref="D93:E93">
    <cfRule type="containsBlanks" dxfId="146" priority="19">
      <formula>LEN(TRIM(D93))=0</formula>
    </cfRule>
  </conditionalFormatting>
  <conditionalFormatting sqref="D99:E108">
    <cfRule type="containsBlanks" dxfId="145" priority="6">
      <formula>LEN(TRIM(D99))=0</formula>
    </cfRule>
  </conditionalFormatting>
  <conditionalFormatting sqref="D110:E119">
    <cfRule type="containsBlanks" dxfId="144" priority="4">
      <formula>LEN(TRIM(D110))=0</formula>
    </cfRule>
  </conditionalFormatting>
  <conditionalFormatting sqref="D125:E134">
    <cfRule type="containsBlanks" dxfId="143" priority="2">
      <formula>LEN(TRIM(D125))=0</formula>
    </cfRule>
  </conditionalFormatting>
  <conditionalFormatting sqref="D135:E135">
    <cfRule type="containsBlanks" dxfId="142" priority="42">
      <formula>LEN(TRIM(D135))=0</formula>
    </cfRule>
  </conditionalFormatting>
  <printOptions headings="1"/>
  <pageMargins left="0.25" right="0.25" top="0.75" bottom="0.75" header="0.3" footer="0.3"/>
  <pageSetup scale="90" fitToHeight="0" orientation="landscape" r:id="rId1"/>
  <headerFooter alignWithMargins="0">
    <oddFooter>&amp;CPage &amp;P of &amp;N</oddFooter>
  </headerFooter>
  <rowBreaks count="4" manualBreakCount="4">
    <brk id="45" max="4" man="1"/>
    <brk id="46" max="4" man="1"/>
    <brk id="95" max="4" man="1"/>
    <brk id="97" max="4"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BAF4-8A3F-42C7-B6F4-A2790EA1FAEC}">
  <sheetPr>
    <tabColor theme="6" tint="0.59999389629810485"/>
    <pageSetUpPr fitToPage="1"/>
  </sheetPr>
  <dimension ref="A1:O75"/>
  <sheetViews>
    <sheetView showGridLines="0" topLeftCell="A8" zoomScaleNormal="100" workbookViewId="0">
      <pane xSplit="4" topLeftCell="E1" activePane="topRight" state="frozen"/>
      <selection activeCell="B3" sqref="B3"/>
      <selection pane="topRight" activeCell="A52" sqref="A52:C52"/>
    </sheetView>
  </sheetViews>
  <sheetFormatPr defaultColWidth="0" defaultRowHeight="15.75" zeroHeight="1"/>
  <cols>
    <col min="1" max="1" width="24.85546875" style="14" customWidth="1"/>
    <col min="2" max="2" width="16.140625" style="14" customWidth="1"/>
    <col min="3" max="3" width="14.28515625" style="14" customWidth="1"/>
    <col min="4" max="4" width="11" style="14" customWidth="1"/>
    <col min="5" max="6" width="16.5703125" style="14" customWidth="1"/>
    <col min="7" max="7" width="14.28515625" style="14" customWidth="1"/>
    <col min="8" max="8" width="14" style="14" hidden="1" customWidth="1"/>
    <col min="9" max="10" width="21.140625" style="14" hidden="1" customWidth="1"/>
    <col min="11" max="11" width="14" style="14" hidden="1" customWidth="1"/>
    <col min="12" max="12" width="14" style="14" hidden="1"/>
    <col min="13" max="14" width="21.140625" style="14" hidden="1"/>
    <col min="15" max="15" width="14" style="14" hidden="1"/>
    <col min="16" max="16384" width="11.42578125" style="14" hidden="1"/>
  </cols>
  <sheetData>
    <row r="1" spans="1:7" ht="15" customHeight="1">
      <c r="A1" s="13" t="s">
        <v>182</v>
      </c>
      <c r="B1" s="13"/>
      <c r="C1" s="13"/>
      <c r="D1" s="13"/>
    </row>
    <row r="2" spans="1:7" ht="15" customHeight="1">
      <c r="A2" s="13" t="s">
        <v>183</v>
      </c>
      <c r="B2" s="13"/>
      <c r="C2" s="13"/>
      <c r="D2" s="13"/>
    </row>
    <row r="3" spans="1:7">
      <c r="A3" s="15" t="s">
        <v>184</v>
      </c>
      <c r="B3" s="235" t="str">
        <f>IF('Summary HWC Operations'!$B$3&lt;&gt;"",'Summary HWC Operations'!$B$3,"")</f>
        <v/>
      </c>
    </row>
    <row r="4" spans="1:7" ht="28.5" customHeight="1">
      <c r="A4" s="624" t="s">
        <v>225</v>
      </c>
      <c r="B4" s="44" t="s">
        <v>186</v>
      </c>
      <c r="C4" s="44" t="s">
        <v>187</v>
      </c>
      <c r="D4" s="44" t="s">
        <v>188</v>
      </c>
    </row>
    <row r="5" spans="1:7">
      <c r="A5" s="625"/>
      <c r="B5" s="235">
        <f>IF('Summary HWC Operations'!B5&lt;&gt;"",'Summary HWC Operations'!B5,"")</f>
        <v>45689</v>
      </c>
      <c r="C5" s="235"/>
      <c r="D5" s="279">
        <f>IFERROR(ROUNDUP(YEARFRAC(B5,C5),0),"")</f>
        <v>126</v>
      </c>
    </row>
    <row r="6" spans="1:7" ht="15.75" customHeight="1">
      <c r="A6" s="18" t="s">
        <v>191</v>
      </c>
      <c r="B6" s="601" t="str">
        <f>IF('Summary HWC Operations'!$B$6&lt;&gt;"",'Summary HWC Operations'!$B$6,"")</f>
        <v/>
      </c>
      <c r="C6" s="602">
        <f>'Summary HWC Operations'!C6</f>
        <v>0</v>
      </c>
      <c r="D6" s="603">
        <f>'Summary HWC Operations'!D6</f>
        <v>0</v>
      </c>
      <c r="E6" s="17"/>
    </row>
    <row r="7" spans="1:7" ht="19.5" customHeight="1">
      <c r="A7" s="18" t="s">
        <v>192</v>
      </c>
      <c r="B7" s="601" t="str">
        <f>IF('Summary HWC Operations'!$B$7&lt;&gt;"",'Summary HWC Operations'!$B$7,"")</f>
        <v>Health and Wellness Center</v>
      </c>
      <c r="C7" s="602">
        <f>'Summary HWC Operations'!C7</f>
        <v>0</v>
      </c>
      <c r="D7" s="603">
        <f>'Summary HWC Operations'!D7</f>
        <v>0</v>
      </c>
      <c r="E7" s="17"/>
    </row>
    <row r="8" spans="1:7" ht="34.5" customHeight="1">
      <c r="A8" s="18" t="s">
        <v>226</v>
      </c>
      <c r="B8" s="816" t="s">
        <v>307</v>
      </c>
      <c r="C8" s="817"/>
      <c r="D8" s="818"/>
      <c r="E8" s="17"/>
    </row>
    <row r="9" spans="1:7">
      <c r="A9" s="15" t="s">
        <v>194</v>
      </c>
      <c r="B9" s="297">
        <f>F35</f>
        <v>300000</v>
      </c>
      <c r="C9" s="203"/>
      <c r="D9" s="203"/>
    </row>
    <row r="10" spans="1:7" s="121" customFormat="1" ht="18.75" customHeight="1">
      <c r="A10" s="392"/>
      <c r="B10" s="393"/>
      <c r="C10" s="119"/>
      <c r="D10" s="120"/>
      <c r="E10" s="394"/>
      <c r="F10" s="396"/>
    </row>
    <row r="11" spans="1:7" s="34" customFormat="1" ht="18.75" customHeight="1">
      <c r="E11" s="397" t="s">
        <v>195</v>
      </c>
      <c r="F11" s="242" t="s">
        <v>200</v>
      </c>
    </row>
    <row r="12" spans="1:7" s="37" customFormat="1" ht="38.25" customHeight="1">
      <c r="A12" s="34"/>
      <c r="B12" s="34"/>
      <c r="C12" s="34"/>
      <c r="D12" s="34"/>
      <c r="E12" s="402" t="s">
        <v>301</v>
      </c>
      <c r="F12" s="236" t="s">
        <v>301</v>
      </c>
    </row>
    <row r="13" spans="1:7" ht="25.5" customHeight="1">
      <c r="A13" s="405"/>
      <c r="B13" s="405"/>
      <c r="C13" s="405"/>
      <c r="D13" s="405"/>
      <c r="E13" s="258" t="s">
        <v>304</v>
      </c>
      <c r="F13" s="237"/>
    </row>
    <row r="14" spans="1:7">
      <c r="A14" s="614" t="s">
        <v>201</v>
      </c>
      <c r="B14" s="614"/>
      <c r="C14" s="614"/>
      <c r="D14" s="614"/>
      <c r="E14" s="407"/>
      <c r="F14" s="408"/>
    </row>
    <row r="15" spans="1:7">
      <c r="A15" s="615" t="s">
        <v>202</v>
      </c>
      <c r="B15" s="616"/>
      <c r="C15" s="616"/>
      <c r="D15" s="616"/>
      <c r="E15" s="157">
        <f>'Salary Detail Startup'!G54</f>
        <v>0</v>
      </c>
      <c r="F15" s="155">
        <f>SUM(E15)</f>
        <v>0</v>
      </c>
    </row>
    <row r="16" spans="1:7">
      <c r="A16" s="604" t="s">
        <v>62</v>
      </c>
      <c r="B16" s="604"/>
      <c r="C16" s="604"/>
      <c r="D16" s="604"/>
      <c r="E16" s="157">
        <f>'Operating Detail Startup'!C57</f>
        <v>0</v>
      </c>
      <c r="F16" s="155">
        <f t="shared" ref="F16:F22" si="0">SUM(E16)</f>
        <v>0</v>
      </c>
      <c r="G16" s="19"/>
    </row>
    <row r="17" spans="1:7" s="62" customFormat="1">
      <c r="A17" s="604" t="s">
        <v>203</v>
      </c>
      <c r="B17" s="604"/>
      <c r="C17" s="604"/>
      <c r="D17" s="604"/>
      <c r="E17" s="157">
        <f t="shared" ref="E17" si="1">SUM(E15:E16)</f>
        <v>0</v>
      </c>
      <c r="F17" s="155">
        <f t="shared" si="0"/>
        <v>0</v>
      </c>
    </row>
    <row r="18" spans="1:7">
      <c r="A18" s="608" t="s">
        <v>204</v>
      </c>
      <c r="B18" s="608"/>
      <c r="C18" s="608"/>
      <c r="D18" s="608"/>
      <c r="E18" s="158">
        <v>0</v>
      </c>
      <c r="F18" s="155">
        <f t="shared" si="0"/>
        <v>0</v>
      </c>
    </row>
    <row r="19" spans="1:7">
      <c r="A19" s="604" t="s">
        <v>227</v>
      </c>
      <c r="B19" s="604"/>
      <c r="C19" s="604"/>
      <c r="D19" s="604"/>
      <c r="E19" s="159">
        <f>ROUND(E17*E18,0)</f>
        <v>0</v>
      </c>
      <c r="F19" s="155">
        <f t="shared" si="0"/>
        <v>0</v>
      </c>
    </row>
    <row r="20" spans="1:7">
      <c r="A20" s="604" t="s">
        <v>206</v>
      </c>
      <c r="B20" s="604"/>
      <c r="C20" s="604"/>
      <c r="D20" s="604"/>
      <c r="E20" s="159">
        <f>'Operating Detail Startup'!C81</f>
        <v>0</v>
      </c>
      <c r="F20" s="155">
        <f t="shared" si="0"/>
        <v>0</v>
      </c>
    </row>
    <row r="21" spans="1:7" s="59" customFormat="1">
      <c r="A21" s="604" t="s">
        <v>228</v>
      </c>
      <c r="B21" s="604"/>
      <c r="C21" s="604"/>
      <c r="D21" s="604"/>
      <c r="E21" s="159">
        <f>'Operating Detail Startup'!C94</f>
        <v>0</v>
      </c>
      <c r="F21" s="155">
        <f t="shared" si="0"/>
        <v>0</v>
      </c>
    </row>
    <row r="22" spans="1:7" s="13" customFormat="1">
      <c r="A22" s="622" t="s">
        <v>208</v>
      </c>
      <c r="B22" s="622"/>
      <c r="C22" s="622"/>
      <c r="D22" s="622"/>
      <c r="E22" s="71">
        <f>SUM(E17+E19+E20+E21)</f>
        <v>0</v>
      </c>
      <c r="F22" s="155">
        <f t="shared" si="0"/>
        <v>0</v>
      </c>
      <c r="G22" s="40"/>
    </row>
    <row r="23" spans="1:7" s="59" customFormat="1" ht="28.5" customHeight="1">
      <c r="A23" s="640" t="s">
        <v>229</v>
      </c>
      <c r="B23" s="631"/>
      <c r="C23" s="631"/>
      <c r="D23" s="631"/>
      <c r="E23" s="95"/>
      <c r="F23" s="410"/>
      <c r="G23" s="61"/>
    </row>
    <row r="24" spans="1:7" s="60" customFormat="1">
      <c r="A24" s="632"/>
      <c r="B24" s="633"/>
      <c r="C24" s="633"/>
      <c r="D24" s="633"/>
      <c r="E24" s="423"/>
      <c r="F24" s="155">
        <f>SUM(E24)</f>
        <v>0</v>
      </c>
    </row>
    <row r="25" spans="1:7" s="60" customFormat="1">
      <c r="A25" s="632" t="s">
        <v>168</v>
      </c>
      <c r="B25" s="633"/>
      <c r="C25" s="633"/>
      <c r="D25" s="633"/>
      <c r="E25" s="424">
        <v>300000</v>
      </c>
      <c r="F25" s="155">
        <f t="shared" ref="F25:F35" si="2">SUM(E25)</f>
        <v>300000</v>
      </c>
    </row>
    <row r="26" spans="1:7" s="60" customFormat="1" hidden="1">
      <c r="A26" s="632"/>
      <c r="B26" s="633"/>
      <c r="C26" s="633"/>
      <c r="D26" s="633"/>
      <c r="E26" s="424"/>
      <c r="F26" s="155">
        <f t="shared" si="2"/>
        <v>0</v>
      </c>
    </row>
    <row r="27" spans="1:7" s="60" customFormat="1" hidden="1">
      <c r="A27" s="632"/>
      <c r="B27" s="633"/>
      <c r="C27" s="633"/>
      <c r="D27" s="633"/>
      <c r="E27" s="424"/>
      <c r="F27" s="155">
        <f t="shared" si="2"/>
        <v>0</v>
      </c>
    </row>
    <row r="28" spans="1:7" s="60" customFormat="1" hidden="1">
      <c r="A28" s="632"/>
      <c r="B28" s="633"/>
      <c r="C28" s="633"/>
      <c r="D28" s="633"/>
      <c r="E28" s="424"/>
      <c r="F28" s="155">
        <f t="shared" si="2"/>
        <v>0</v>
      </c>
    </row>
    <row r="29" spans="1:7" s="60" customFormat="1" hidden="1">
      <c r="A29" s="632"/>
      <c r="B29" s="633"/>
      <c r="C29" s="633"/>
      <c r="D29" s="633"/>
      <c r="E29" s="424"/>
      <c r="F29" s="155">
        <f t="shared" si="2"/>
        <v>0</v>
      </c>
    </row>
    <row r="30" spans="1:7" s="60" customFormat="1" hidden="1">
      <c r="A30" s="632"/>
      <c r="B30" s="633"/>
      <c r="C30" s="633"/>
      <c r="D30" s="633"/>
      <c r="E30" s="424"/>
      <c r="F30" s="155">
        <f t="shared" si="2"/>
        <v>0</v>
      </c>
    </row>
    <row r="31" spans="1:7" s="60" customFormat="1" hidden="1">
      <c r="A31" s="632"/>
      <c r="B31" s="633"/>
      <c r="C31" s="633"/>
      <c r="D31" s="633"/>
      <c r="E31" s="424"/>
      <c r="F31" s="155">
        <f t="shared" si="2"/>
        <v>0</v>
      </c>
    </row>
    <row r="32" spans="1:7" s="60" customFormat="1" hidden="1">
      <c r="A32" s="632"/>
      <c r="B32" s="633"/>
      <c r="C32" s="633"/>
      <c r="D32" s="633"/>
      <c r="E32" s="424"/>
      <c r="F32" s="155">
        <f t="shared" si="2"/>
        <v>0</v>
      </c>
    </row>
    <row r="33" spans="1:8" s="60" customFormat="1" hidden="1">
      <c r="A33" s="632"/>
      <c r="B33" s="633"/>
      <c r="C33" s="633"/>
      <c r="D33" s="633"/>
      <c r="E33" s="424"/>
      <c r="F33" s="155">
        <f t="shared" si="2"/>
        <v>0</v>
      </c>
    </row>
    <row r="34" spans="1:8" s="60" customFormat="1">
      <c r="A34" s="632"/>
      <c r="B34" s="633"/>
      <c r="C34" s="633"/>
      <c r="D34" s="633"/>
      <c r="E34" s="424"/>
      <c r="F34" s="155">
        <f t="shared" si="2"/>
        <v>0</v>
      </c>
    </row>
    <row r="35" spans="1:8" s="13" customFormat="1">
      <c r="A35" s="622" t="s">
        <v>210</v>
      </c>
      <c r="B35" s="622"/>
      <c r="C35" s="622"/>
      <c r="D35" s="622"/>
      <c r="E35" s="70">
        <f>ROUND(SUM(E24:E34),0)</f>
        <v>300000</v>
      </c>
      <c r="F35" s="155">
        <f t="shared" si="2"/>
        <v>300000</v>
      </c>
      <c r="G35" s="41"/>
      <c r="H35" s="41"/>
    </row>
    <row r="36" spans="1:8" s="59" customFormat="1" ht="28.5" hidden="1" customHeight="1">
      <c r="A36" s="631" t="s">
        <v>230</v>
      </c>
      <c r="B36" s="631"/>
      <c r="C36" s="631"/>
      <c r="D36" s="631"/>
      <c r="E36" s="67"/>
      <c r="F36" s="411"/>
      <c r="H36" s="63"/>
    </row>
    <row r="37" spans="1:8" s="59" customFormat="1" hidden="1">
      <c r="A37" s="629"/>
      <c r="B37" s="629"/>
      <c r="C37" s="629"/>
      <c r="D37" s="630"/>
      <c r="E37" s="248"/>
      <c r="F37" s="122">
        <f>SUM(E37)</f>
        <v>0</v>
      </c>
      <c r="H37" s="61"/>
    </row>
    <row r="38" spans="1:8" s="59" customFormat="1" hidden="1">
      <c r="A38" s="629"/>
      <c r="B38" s="629"/>
      <c r="C38" s="629"/>
      <c r="D38" s="630"/>
      <c r="E38" s="248"/>
      <c r="F38" s="122">
        <f t="shared" ref="F38:F41" si="3">SUM(E38)</f>
        <v>0</v>
      </c>
      <c r="H38" s="61"/>
    </row>
    <row r="39" spans="1:8" s="59" customFormat="1" hidden="1">
      <c r="A39" s="629"/>
      <c r="B39" s="629"/>
      <c r="C39" s="629"/>
      <c r="D39" s="630"/>
      <c r="E39" s="248"/>
      <c r="F39" s="122">
        <f t="shared" si="3"/>
        <v>0</v>
      </c>
    </row>
    <row r="40" spans="1:8" s="59" customFormat="1" hidden="1">
      <c r="A40" s="629"/>
      <c r="B40" s="629"/>
      <c r="C40" s="629"/>
      <c r="D40" s="630"/>
      <c r="E40" s="248"/>
      <c r="F40" s="122">
        <f t="shared" si="3"/>
        <v>0</v>
      </c>
    </row>
    <row r="41" spans="1:8" ht="18" hidden="1" customHeight="1">
      <c r="A41" s="600" t="s">
        <v>212</v>
      </c>
      <c r="B41" s="600"/>
      <c r="C41" s="600"/>
      <c r="D41" s="600"/>
      <c r="E41" s="162">
        <f t="shared" ref="E41" si="4">ROUND(SUM(E36:E40),0)</f>
        <v>0</v>
      </c>
      <c r="F41" s="122">
        <f t="shared" si="3"/>
        <v>0</v>
      </c>
    </row>
    <row r="42" spans="1:8" ht="18" customHeight="1">
      <c r="A42" s="600"/>
      <c r="B42" s="600"/>
      <c r="C42" s="600"/>
      <c r="D42" s="600"/>
      <c r="E42" s="188"/>
      <c r="F42" s="413"/>
      <c r="H42" s="72"/>
    </row>
    <row r="43" spans="1:8" s="13" customFormat="1" ht="18" hidden="1" customHeight="1">
      <c r="A43" s="622" t="s">
        <v>213</v>
      </c>
      <c r="B43" s="622"/>
      <c r="C43" s="622"/>
      <c r="D43" s="622"/>
      <c r="E43" s="66">
        <f>E35+E41</f>
        <v>300000</v>
      </c>
      <c r="F43" s="414">
        <f>SUM(E43)</f>
        <v>300000</v>
      </c>
    </row>
    <row r="44" spans="1:8">
      <c r="A44" s="604" t="s">
        <v>215</v>
      </c>
      <c r="B44" s="604"/>
      <c r="C44" s="604"/>
      <c r="D44" s="604"/>
      <c r="E44" s="154">
        <f>IF(AND(E43-E22&gt;-2,E43-E22&lt;2),0,E43-E22)</f>
        <v>300000</v>
      </c>
      <c r="F44" s="152">
        <f>SUM(E44)</f>
        <v>300000</v>
      </c>
      <c r="G44" s="21"/>
      <c r="H44" s="21"/>
    </row>
    <row r="45" spans="1:8" ht="12.95" customHeight="1">
      <c r="F45" s="415"/>
    </row>
    <row r="46" spans="1:8" ht="20.100000000000001" customHeight="1">
      <c r="A46" s="25"/>
      <c r="B46" s="25"/>
      <c r="C46" s="25"/>
      <c r="D46" s="25"/>
    </row>
    <row r="47" spans="1:8" ht="20.100000000000001" customHeight="1">
      <c r="A47" s="25"/>
      <c r="B47" s="25"/>
      <c r="C47" s="25"/>
      <c r="D47" s="25"/>
    </row>
    <row r="48" spans="1:8" ht="19.5" customHeight="1">
      <c r="A48" s="147" t="s">
        <v>216</v>
      </c>
      <c r="B48" s="626"/>
      <c r="C48" s="626"/>
      <c r="D48" s="626"/>
    </row>
    <row r="49" spans="1:6" ht="19.5" customHeight="1">
      <c r="A49" s="147" t="s">
        <v>217</v>
      </c>
      <c r="B49" s="626"/>
      <c r="C49" s="626"/>
      <c r="D49" s="626"/>
    </row>
    <row r="50" spans="1:6" ht="19.5" customHeight="1">
      <c r="A50" s="147" t="s">
        <v>218</v>
      </c>
      <c r="B50" s="627"/>
      <c r="C50" s="627"/>
      <c r="D50" s="627"/>
    </row>
    <row r="51" spans="1:6" ht="19.5" customHeight="1">
      <c r="A51" s="147" t="s">
        <v>219</v>
      </c>
      <c r="B51" s="628"/>
      <c r="C51" s="628"/>
      <c r="D51" s="628"/>
    </row>
    <row r="52" spans="1:6" ht="15.75" customHeight="1">
      <c r="A52" s="600"/>
      <c r="B52" s="600"/>
      <c r="C52" s="600"/>
      <c r="D52" s="417"/>
    </row>
    <row r="53" spans="1:6"/>
    <row r="54" spans="1:6"/>
    <row r="55" spans="1:6"/>
    <row r="56" spans="1:6"/>
    <row r="57" spans="1:6" s="59" customFormat="1">
      <c r="A57" s="623" t="s">
        <v>220</v>
      </c>
      <c r="B57" s="623"/>
      <c r="C57" s="623"/>
      <c r="D57" s="623"/>
      <c r="E57" s="418">
        <v>1</v>
      </c>
      <c r="F57" s="418">
        <v>5</v>
      </c>
    </row>
    <row r="58" spans="1:6" s="59" customFormat="1">
      <c r="A58" s="623" t="s">
        <v>221</v>
      </c>
      <c r="B58" s="623"/>
      <c r="C58" s="623"/>
      <c r="D58" s="623"/>
      <c r="E58" s="419"/>
      <c r="F58" s="419"/>
    </row>
    <row r="59" spans="1:6" ht="13.5" customHeight="1">
      <c r="A59" s="623" t="s">
        <v>222</v>
      </c>
      <c r="B59" s="623"/>
      <c r="C59" s="623"/>
      <c r="D59" s="623"/>
      <c r="E59" s="419"/>
      <c r="F59" s="419"/>
    </row>
    <row r="60" spans="1:6">
      <c r="A60" s="420"/>
      <c r="B60" s="421"/>
      <c r="C60" s="421"/>
      <c r="D60" s="421"/>
      <c r="E60" s="252"/>
      <c r="F60" s="422"/>
    </row>
    <row r="61" spans="1:6">
      <c r="E61" s="252"/>
      <c r="F61" s="422"/>
    </row>
    <row r="62" spans="1:6"/>
    <row r="63" spans="1:6"/>
    <row r="64" spans="1:6"/>
    <row r="65"/>
    <row r="66"/>
    <row r="67"/>
    <row r="68"/>
    <row r="69"/>
    <row r="70"/>
    <row r="71"/>
    <row r="72"/>
    <row r="73"/>
    <row r="74"/>
    <row r="75"/>
  </sheetData>
  <sheetProtection formatCells="0" formatColumns="0" formatRows="0" insertHyperlinks="0" sort="0" autoFilter="0" pivotTables="0"/>
  <mergeCells count="43">
    <mergeCell ref="A21:D21"/>
    <mergeCell ref="A4:A5"/>
    <mergeCell ref="B6:D6"/>
    <mergeCell ref="B7:D7"/>
    <mergeCell ref="B8:D8"/>
    <mergeCell ref="A14:D14"/>
    <mergeCell ref="A15:D15"/>
    <mergeCell ref="A16:D16"/>
    <mergeCell ref="A17:D17"/>
    <mergeCell ref="A18:D18"/>
    <mergeCell ref="A19:D19"/>
    <mergeCell ref="A20:D20"/>
    <mergeCell ref="A33:D33"/>
    <mergeCell ref="A22:D22"/>
    <mergeCell ref="A23:D23"/>
    <mergeCell ref="A24:D24"/>
    <mergeCell ref="A25:D25"/>
    <mergeCell ref="A26:D26"/>
    <mergeCell ref="A27:D27"/>
    <mergeCell ref="A28:D28"/>
    <mergeCell ref="A29:D29"/>
    <mergeCell ref="A30:D30"/>
    <mergeCell ref="A31:D31"/>
    <mergeCell ref="A32:D32"/>
    <mergeCell ref="B48:D48"/>
    <mergeCell ref="A34:D34"/>
    <mergeCell ref="A35:D35"/>
    <mergeCell ref="A36:D36"/>
    <mergeCell ref="A37:D37"/>
    <mergeCell ref="A38:D38"/>
    <mergeCell ref="A39:D39"/>
    <mergeCell ref="A40:D40"/>
    <mergeCell ref="A41:D41"/>
    <mergeCell ref="A42:D42"/>
    <mergeCell ref="A43:D43"/>
    <mergeCell ref="A44:D44"/>
    <mergeCell ref="A59:D59"/>
    <mergeCell ref="B49:D49"/>
    <mergeCell ref="B50:D50"/>
    <mergeCell ref="B51:D51"/>
    <mergeCell ref="A52:C52"/>
    <mergeCell ref="A57:D57"/>
    <mergeCell ref="A58:D58"/>
  </mergeCells>
  <conditionalFormatting sqref="A37:A40">
    <cfRule type="containsBlanks" dxfId="141" priority="4">
      <formula>LEN(TRIM(A37))=0</formula>
    </cfRule>
    <cfRule type="expression" dxfId="140" priority="5">
      <formula>$C37=0</formula>
    </cfRule>
  </conditionalFormatting>
  <conditionalFormatting sqref="A24:D34">
    <cfRule type="duplicateValues" dxfId="139" priority="10"/>
  </conditionalFormatting>
  <conditionalFormatting sqref="B8 E57:F59">
    <cfRule type="containsBlanks" dxfId="138" priority="6">
      <formula>LEN(TRIM(B8))=0</formula>
    </cfRule>
  </conditionalFormatting>
  <conditionalFormatting sqref="E18">
    <cfRule type="containsBlanks" dxfId="137" priority="9">
      <formula>LEN(TRIM(E18))=0</formula>
    </cfRule>
  </conditionalFormatting>
  <conditionalFormatting sqref="E37:E40">
    <cfRule type="containsBlanks" dxfId="136" priority="3">
      <formula>LEN(TRIM(E37))=0</formula>
    </cfRule>
  </conditionalFormatting>
  <conditionalFormatting sqref="E44:F44">
    <cfRule type="cellIs" dxfId="135" priority="7" operator="notBetween">
      <formula>-2</formula>
      <formula>2</formula>
    </cfRule>
  </conditionalFormatting>
  <conditionalFormatting sqref="F60:F61">
    <cfRule type="containsBlanks" dxfId="134" priority="1">
      <formula>LEN(TRIM(F60))=0</formula>
    </cfRule>
  </conditionalFormatting>
  <dataValidations count="1">
    <dataValidation type="decimal" allowBlank="1" showInputMessage="1" showErrorMessage="1" error="Enter Numbers Only" sqref="E37:E40" xr:uid="{2278021E-AE7E-4EBD-937E-BD5BAEA1FDE8}">
      <formula1>0</formula1>
      <formula2>999999999</formula2>
    </dataValidation>
  </dataValidations>
  <printOptions headings="1"/>
  <pageMargins left="0.25" right="0.25" top="0.75" bottom="0.75" header="0.3" footer="0.3"/>
  <pageSetup paperSize="5" scale="27" fitToHeight="0" orientation="landscape" r:id="rId1"/>
  <headerFooter alignWithMargins="0">
    <oddFooter>&amp;CPage &amp;P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CAE6C5-6FF2-4E4A-93B8-4C56B3A71E31}">
          <x14:formula1>
            <xm:f>'Dropdown Lists'!$A$2:$A$178</xm:f>
          </x14:formula1>
          <xm:sqref>A24:A34</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AE929-0F82-4187-84AF-AB8B13F40EC8}">
  <sheetPr>
    <tabColor theme="6" tint="0.59999389629810485"/>
    <pageSetUpPr fitToPage="1"/>
  </sheetPr>
  <dimension ref="A1:BM554"/>
  <sheetViews>
    <sheetView showGridLines="0" showZeros="0" zoomScale="85" zoomScaleNormal="85" zoomScaleSheetLayoutView="85" workbookViewId="0">
      <pane xSplit="2" ySplit="11" topLeftCell="C12" activePane="bottomRight" state="frozen"/>
      <selection pane="topRight" activeCell="B3" sqref="B3"/>
      <selection pane="bottomLeft" activeCell="B3" sqref="B3"/>
      <selection pane="bottomRight" activeCell="A21" sqref="A21:XFD22"/>
    </sheetView>
  </sheetViews>
  <sheetFormatPr defaultColWidth="0" defaultRowHeight="17.25" zeroHeight="1"/>
  <cols>
    <col min="1" max="1" width="28" style="64" customWidth="1"/>
    <col min="2" max="2" width="48.5703125" style="76" customWidth="1"/>
    <col min="3" max="3" width="16.140625" style="64" customWidth="1"/>
    <col min="4" max="4" width="12" style="64" customWidth="1"/>
    <col min="5" max="6" width="11" style="64" customWidth="1"/>
    <col min="7" max="7" width="15.7109375" style="64" customWidth="1"/>
    <col min="8" max="8" width="15.7109375" style="64" hidden="1" customWidth="1"/>
    <col min="9" max="11" width="11" style="64" hidden="1" customWidth="1"/>
    <col min="12" max="13" width="15.7109375" style="64" hidden="1" customWidth="1"/>
    <col min="14" max="16" width="11" style="64" hidden="1" customWidth="1"/>
    <col min="17" max="18" width="15.7109375" style="64" hidden="1" customWidth="1"/>
    <col min="19" max="21" width="11" style="64" hidden="1" customWidth="1"/>
    <col min="22" max="23" width="15.7109375" style="64" hidden="1" customWidth="1"/>
    <col min="24" max="24" width="11" style="64" hidden="1" customWidth="1"/>
    <col min="25" max="25" width="10.85546875" style="64" hidden="1" customWidth="1"/>
    <col min="26" max="26" width="11" style="64" hidden="1" customWidth="1"/>
    <col min="27" max="27" width="15.7109375" style="64" hidden="1" customWidth="1"/>
    <col min="28" max="28" width="14.42578125" style="497" customWidth="1"/>
    <col min="29" max="29" width="22.7109375" style="64" customWidth="1"/>
    <col min="30" max="58" width="17.7109375" style="64" hidden="1" customWidth="1"/>
    <col min="59" max="65" width="0" style="64" hidden="1" customWidth="1"/>
    <col min="66" max="16384" width="17.7109375" style="64" hidden="1"/>
  </cols>
  <sheetData>
    <row r="1" spans="1:65" s="25" customFormat="1">
      <c r="A1" s="30" t="s">
        <v>182</v>
      </c>
      <c r="C1" s="74"/>
      <c r="D1" s="74"/>
      <c r="E1" s="74"/>
      <c r="F1" s="74"/>
      <c r="G1" s="74"/>
      <c r="H1" s="74"/>
      <c r="I1" s="74"/>
      <c r="J1" s="74"/>
      <c r="K1" s="74"/>
      <c r="L1" s="64"/>
      <c r="M1" s="64"/>
      <c r="N1" s="64"/>
      <c r="O1" s="64"/>
      <c r="P1" s="64"/>
      <c r="Q1" s="64"/>
      <c r="R1" s="64"/>
      <c r="S1" s="64"/>
      <c r="T1" s="64"/>
      <c r="U1" s="64"/>
      <c r="V1" s="64"/>
      <c r="W1" s="64"/>
      <c r="X1" s="64"/>
      <c r="Y1" s="64"/>
      <c r="Z1" s="64"/>
      <c r="AA1" s="64"/>
      <c r="AB1" s="497"/>
    </row>
    <row r="2" spans="1:65" s="25" customFormat="1">
      <c r="A2" s="58" t="s">
        <v>232</v>
      </c>
      <c r="B2" s="27"/>
      <c r="C2" s="74"/>
      <c r="D2" s="74"/>
      <c r="E2" s="74"/>
      <c r="F2" s="74"/>
      <c r="G2" s="74"/>
      <c r="H2" s="74"/>
      <c r="I2" s="74"/>
      <c r="J2" s="74"/>
      <c r="K2" s="74"/>
      <c r="L2" s="64"/>
      <c r="M2" s="64"/>
      <c r="N2" s="64"/>
      <c r="O2" s="64"/>
      <c r="P2" s="64"/>
      <c r="Q2" s="64"/>
      <c r="R2" s="64"/>
      <c r="S2" s="64"/>
      <c r="T2" s="64"/>
      <c r="U2" s="64"/>
      <c r="V2" s="64"/>
      <c r="W2" s="64"/>
      <c r="X2" s="64"/>
      <c r="Y2" s="64"/>
      <c r="Z2" s="64"/>
      <c r="AA2" s="64"/>
      <c r="AB2" s="497"/>
      <c r="AC2" s="64"/>
    </row>
    <row r="3" spans="1:65" s="25" customFormat="1">
      <c r="A3" s="548" t="s">
        <v>184</v>
      </c>
      <c r="B3" s="204" t="str">
        <f>IF('Summary Startup'!B3&lt;&gt;"",'Summary Startup'!B3,"")</f>
        <v/>
      </c>
      <c r="C3" s="77"/>
      <c r="D3" s="77"/>
      <c r="E3" s="77"/>
      <c r="F3" s="77"/>
      <c r="G3" s="77"/>
      <c r="H3" s="77"/>
      <c r="I3" s="77"/>
      <c r="J3" s="77"/>
      <c r="K3" s="77"/>
      <c r="L3" s="77"/>
      <c r="M3" s="77"/>
      <c r="N3" s="77"/>
      <c r="O3" s="77"/>
      <c r="P3" s="77"/>
      <c r="Q3" s="77"/>
      <c r="R3" s="77"/>
      <c r="S3" s="77"/>
      <c r="T3" s="77"/>
      <c r="U3" s="77"/>
      <c r="V3" s="77"/>
      <c r="W3" s="77"/>
      <c r="X3" s="77"/>
      <c r="Y3" s="77"/>
      <c r="Z3" s="77"/>
      <c r="AA3" s="77"/>
      <c r="AB3" s="497"/>
      <c r="AC3" s="64"/>
    </row>
    <row r="4" spans="1:65" s="25" customFormat="1">
      <c r="A4" s="548" t="s">
        <v>191</v>
      </c>
      <c r="B4" s="204" t="str">
        <f>IF('Summary Startup'!B6&lt;&gt;"",'Summary Startup'!B6,"")</f>
        <v/>
      </c>
      <c r="C4" s="74"/>
      <c r="D4" s="74"/>
      <c r="E4" s="74"/>
      <c r="F4" s="74"/>
      <c r="G4" s="74"/>
      <c r="H4" s="74"/>
      <c r="I4" s="74"/>
      <c r="J4" s="74"/>
      <c r="K4" s="74"/>
      <c r="L4" s="74"/>
      <c r="M4" s="74"/>
      <c r="N4" s="74"/>
      <c r="O4" s="74"/>
      <c r="P4" s="74"/>
      <c r="Q4" s="74"/>
      <c r="R4" s="74"/>
      <c r="S4" s="74"/>
      <c r="T4" s="74"/>
      <c r="U4" s="74"/>
      <c r="V4" s="74"/>
      <c r="W4" s="74"/>
      <c r="X4" s="74"/>
      <c r="Y4" s="74"/>
      <c r="Z4" s="74"/>
      <c r="AA4" s="74"/>
      <c r="AB4" s="497"/>
      <c r="AC4" s="64"/>
    </row>
    <row r="5" spans="1:65" s="25" customFormat="1">
      <c r="A5" s="548" t="s">
        <v>192</v>
      </c>
      <c r="B5" s="204" t="str">
        <f>IF('Summary Startup'!B7&lt;&gt;"",'Summary Startup'!B7,"")</f>
        <v>Health and Wellness Center</v>
      </c>
      <c r="C5" s="74"/>
      <c r="D5" s="74"/>
      <c r="E5" s="74"/>
      <c r="F5" s="74"/>
      <c r="G5" s="74"/>
      <c r="H5" s="74"/>
      <c r="I5" s="74"/>
      <c r="J5" s="74"/>
      <c r="K5" s="74"/>
      <c r="L5" s="74"/>
      <c r="M5" s="74"/>
      <c r="N5" s="74"/>
      <c r="O5" s="74"/>
      <c r="P5" s="74"/>
      <c r="Q5" s="74"/>
      <c r="R5" s="74"/>
      <c r="S5" s="74"/>
      <c r="T5" s="74"/>
      <c r="U5" s="74"/>
      <c r="V5" s="74"/>
      <c r="W5" s="74"/>
      <c r="X5" s="74"/>
      <c r="Y5" s="74"/>
      <c r="Z5" s="74"/>
      <c r="AA5" s="74"/>
      <c r="AB5" s="497"/>
      <c r="AC5" s="64"/>
    </row>
    <row r="6" spans="1:65" s="25" customFormat="1" ht="33" customHeight="1">
      <c r="A6" s="250" t="s">
        <v>226</v>
      </c>
      <c r="B6" s="525" t="str">
        <f>IF('Summary Startup'!B8&lt;&gt;"",'Summary Startup'!B8,"")</f>
        <v>Startup</v>
      </c>
      <c r="C6" s="74"/>
      <c r="D6" s="74"/>
      <c r="E6" s="74"/>
      <c r="F6" s="74"/>
      <c r="G6" s="74"/>
      <c r="H6" s="74"/>
      <c r="I6" s="74"/>
      <c r="J6" s="74"/>
      <c r="K6" s="74"/>
      <c r="L6" s="74"/>
      <c r="M6" s="74"/>
      <c r="N6" s="74"/>
      <c r="O6" s="74"/>
      <c r="P6" s="74"/>
      <c r="Q6" s="74"/>
      <c r="R6" s="74"/>
      <c r="S6" s="74"/>
      <c r="T6" s="74"/>
      <c r="U6" s="74"/>
      <c r="V6" s="74"/>
      <c r="W6" s="74"/>
      <c r="X6" s="74"/>
      <c r="Y6" s="74"/>
      <c r="Z6" s="74"/>
      <c r="AA6" s="74"/>
      <c r="AB6" s="497"/>
      <c r="AC6" s="64"/>
    </row>
    <row r="7" spans="1:65" s="33" customFormat="1" ht="22.5" customHeight="1">
      <c r="A7" s="138"/>
      <c r="B7" s="138"/>
      <c r="C7" s="86"/>
      <c r="D7" s="86"/>
      <c r="E7" s="86"/>
      <c r="F7" s="86"/>
      <c r="G7" s="86"/>
      <c r="H7" s="86"/>
      <c r="I7" s="86"/>
      <c r="J7" s="86"/>
      <c r="K7" s="86"/>
      <c r="L7" s="86"/>
      <c r="M7" s="86"/>
      <c r="N7" s="86"/>
      <c r="O7" s="86"/>
      <c r="P7" s="86"/>
      <c r="Q7" s="86"/>
      <c r="R7" s="86"/>
      <c r="S7" s="86"/>
      <c r="T7" s="86"/>
      <c r="U7" s="86"/>
      <c r="V7" s="86"/>
      <c r="W7" s="86"/>
      <c r="X7" s="86"/>
      <c r="Y7" s="86"/>
      <c r="Z7" s="86"/>
      <c r="AA7" s="86"/>
      <c r="AB7" s="498"/>
      <c r="AC7" s="474"/>
    </row>
    <row r="8" spans="1:65" ht="18" customHeight="1">
      <c r="A8" s="642" t="s">
        <v>233</v>
      </c>
      <c r="B8" s="643"/>
      <c r="C8" s="656" t="s">
        <v>195</v>
      </c>
      <c r="D8" s="657"/>
      <c r="E8" s="657"/>
      <c r="F8" s="657"/>
      <c r="G8" s="658"/>
      <c r="H8" s="649" t="s">
        <v>196</v>
      </c>
      <c r="I8" s="650"/>
      <c r="J8" s="650"/>
      <c r="K8" s="650"/>
      <c r="L8" s="651"/>
      <c r="M8" s="654" t="s">
        <v>197</v>
      </c>
      <c r="N8" s="655"/>
      <c r="O8" s="655"/>
      <c r="P8" s="655"/>
      <c r="Q8" s="655"/>
      <c r="R8" s="680" t="s">
        <v>198</v>
      </c>
      <c r="S8" s="681"/>
      <c r="T8" s="681"/>
      <c r="U8" s="681"/>
      <c r="V8" s="682"/>
      <c r="W8" s="674" t="s">
        <v>199</v>
      </c>
      <c r="X8" s="674"/>
      <c r="Y8" s="674"/>
      <c r="Z8" s="674"/>
      <c r="AA8" s="675"/>
      <c r="AB8" s="499" t="s">
        <v>200</v>
      </c>
    </row>
    <row r="9" spans="1:65" s="79" customFormat="1" ht="31.5" customHeight="1">
      <c r="A9" s="644"/>
      <c r="B9" s="645"/>
      <c r="C9" s="662" t="s">
        <v>234</v>
      </c>
      <c r="D9" s="663"/>
      <c r="E9" s="666" t="s">
        <v>235</v>
      </c>
      <c r="F9" s="667"/>
      <c r="G9" s="439" t="str">
        <f>'Summary Startup'!E12</f>
        <v>TBD</v>
      </c>
      <c r="H9" s="670" t="s">
        <v>234</v>
      </c>
      <c r="I9" s="671"/>
      <c r="J9" s="670" t="s">
        <v>235</v>
      </c>
      <c r="K9" s="671"/>
      <c r="L9" s="440" t="e">
        <f>'Summary Startup'!#REF!</f>
        <v>#REF!</v>
      </c>
      <c r="M9" s="691" t="s">
        <v>234</v>
      </c>
      <c r="N9" s="692"/>
      <c r="O9" s="441" t="s">
        <v>235</v>
      </c>
      <c r="P9" s="442"/>
      <c r="Q9" s="443" t="e">
        <f>'Summary Startup'!#REF!</f>
        <v>#REF!</v>
      </c>
      <c r="R9" s="695" t="s">
        <v>234</v>
      </c>
      <c r="S9" s="696"/>
      <c r="T9" s="695" t="s">
        <v>235</v>
      </c>
      <c r="U9" s="696"/>
      <c r="V9" s="444" t="e">
        <f>'Summary Startup'!#REF!</f>
        <v>#REF!</v>
      </c>
      <c r="W9" s="683" t="s">
        <v>234</v>
      </c>
      <c r="X9" s="677"/>
      <c r="Y9" s="676" t="s">
        <v>235</v>
      </c>
      <c r="Z9" s="677"/>
      <c r="AA9" s="445" t="e">
        <f>'Summary Startup'!#REF!</f>
        <v>#REF!</v>
      </c>
      <c r="AB9" s="500" t="str">
        <f>'Summary Startup'!F12</f>
        <v>TBD</v>
      </c>
    </row>
    <row r="10" spans="1:65" s="79" customFormat="1" ht="15.75" customHeight="1">
      <c r="A10" s="644"/>
      <c r="B10" s="645"/>
      <c r="C10" s="664"/>
      <c r="D10" s="665"/>
      <c r="E10" s="668"/>
      <c r="F10" s="669"/>
      <c r="G10" s="446" t="str">
        <f>'Summary Startup'!E13</f>
        <v>2 Months</v>
      </c>
      <c r="H10" s="672"/>
      <c r="I10" s="673"/>
      <c r="J10" s="672"/>
      <c r="K10" s="673"/>
      <c r="L10" s="440" t="e">
        <f>'Summary Startup'!#REF!</f>
        <v>#REF!</v>
      </c>
      <c r="M10" s="693"/>
      <c r="N10" s="694"/>
      <c r="O10" s="447"/>
      <c r="P10" s="448"/>
      <c r="Q10" s="443" t="e">
        <f>'Summary Startup'!#REF!</f>
        <v>#REF!</v>
      </c>
      <c r="R10" s="697"/>
      <c r="S10" s="698"/>
      <c r="T10" s="697"/>
      <c r="U10" s="698"/>
      <c r="V10" s="444" t="e">
        <f>'Summary Startup'!#REF!</f>
        <v>#REF!</v>
      </c>
      <c r="W10" s="684"/>
      <c r="X10" s="679"/>
      <c r="Y10" s="678"/>
      <c r="Z10" s="679"/>
      <c r="AA10" s="445" t="e">
        <f>'Summary Startup'!#REF!</f>
        <v>#REF!</v>
      </c>
      <c r="AB10" s="501"/>
    </row>
    <row r="11" spans="1:65" s="80" customFormat="1" ht="63">
      <c r="A11" s="646"/>
      <c r="B11" s="647"/>
      <c r="C11" s="449" t="s">
        <v>236</v>
      </c>
      <c r="D11" s="450" t="s">
        <v>237</v>
      </c>
      <c r="E11" s="450" t="s">
        <v>238</v>
      </c>
      <c r="F11" s="451" t="s">
        <v>56</v>
      </c>
      <c r="G11" s="452" t="s">
        <v>58</v>
      </c>
      <c r="H11" s="440" t="s">
        <v>236</v>
      </c>
      <c r="I11" s="440" t="s">
        <v>237</v>
      </c>
      <c r="J11" s="440" t="s">
        <v>238</v>
      </c>
      <c r="K11" s="440" t="s">
        <v>56</v>
      </c>
      <c r="L11" s="453" t="str">
        <f>G11</f>
        <v>Budgeted Salary</v>
      </c>
      <c r="M11" s="454" t="s">
        <v>236</v>
      </c>
      <c r="N11" s="454" t="s">
        <v>237</v>
      </c>
      <c r="O11" s="454" t="s">
        <v>238</v>
      </c>
      <c r="P11" s="454" t="s">
        <v>56</v>
      </c>
      <c r="Q11" s="549" t="str">
        <f>L11</f>
        <v>Budgeted Salary</v>
      </c>
      <c r="R11" s="455" t="s">
        <v>236</v>
      </c>
      <c r="S11" s="456" t="s">
        <v>237</v>
      </c>
      <c r="T11" s="456" t="s">
        <v>238</v>
      </c>
      <c r="U11" s="456" t="s">
        <v>56</v>
      </c>
      <c r="V11" s="457" t="str">
        <f>Q11</f>
        <v>Budgeted Salary</v>
      </c>
      <c r="W11" s="458" t="s">
        <v>236</v>
      </c>
      <c r="X11" s="459" t="s">
        <v>237</v>
      </c>
      <c r="Y11" s="459" t="s">
        <v>238</v>
      </c>
      <c r="Z11" s="459" t="s">
        <v>56</v>
      </c>
      <c r="AA11" s="460" t="str">
        <f>V11</f>
        <v>Budgeted Salary</v>
      </c>
      <c r="AB11" s="502" t="str">
        <f>Q11</f>
        <v>Budgeted Salary</v>
      </c>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row>
    <row r="12" spans="1:65" ht="19.5" customHeight="1">
      <c r="A12" s="648" t="s">
        <v>239</v>
      </c>
      <c r="B12" s="592"/>
      <c r="C12" s="222"/>
      <c r="D12" s="82"/>
      <c r="E12" s="83"/>
      <c r="F12" s="103">
        <f>E12*D12</f>
        <v>0</v>
      </c>
      <c r="G12" s="296">
        <f>ROUND(C12*F12,0)</f>
        <v>0</v>
      </c>
      <c r="H12" s="222"/>
      <c r="I12" s="82"/>
      <c r="J12" s="83"/>
      <c r="K12" s="103">
        <f t="shared" ref="K12:K49" si="0">J12*I12</f>
        <v>0</v>
      </c>
      <c r="L12" s="218">
        <f>ROUND(H12*K12,0)</f>
        <v>0</v>
      </c>
      <c r="M12" s="222"/>
      <c r="N12" s="82"/>
      <c r="O12" s="83"/>
      <c r="P12" s="103">
        <f>O12*N12</f>
        <v>0</v>
      </c>
      <c r="Q12" s="218">
        <f>ROUND(M12*P12,0)</f>
        <v>0</v>
      </c>
      <c r="R12" s="222"/>
      <c r="S12" s="82"/>
      <c r="T12" s="83"/>
      <c r="U12" s="103">
        <f>T12*S12</f>
        <v>0</v>
      </c>
      <c r="V12" s="218">
        <f>ROUND(R12*U12,0)</f>
        <v>0</v>
      </c>
      <c r="W12" s="222"/>
      <c r="X12" s="82"/>
      <c r="Y12" s="83"/>
      <c r="Z12" s="103">
        <f>Y12*X12</f>
        <v>0</v>
      </c>
      <c r="AA12" s="218">
        <f>ROUND(W12*Z12,0)</f>
        <v>0</v>
      </c>
      <c r="AB12" s="492">
        <f>SUM(G12,L12,Q12,V12,AA12)</f>
        <v>0</v>
      </c>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ht="19.5" customHeight="1">
      <c r="A13" s="648" t="s">
        <v>240</v>
      </c>
      <c r="B13" s="592"/>
      <c r="C13" s="222"/>
      <c r="D13" s="82"/>
      <c r="E13" s="83"/>
      <c r="F13" s="103">
        <f t="shared" ref="F13:F49" si="1">E13*D13</f>
        <v>0</v>
      </c>
      <c r="G13" s="218">
        <f t="shared" ref="G13:G49" si="2">ROUND(C13*F13,0)</f>
        <v>0</v>
      </c>
      <c r="H13" s="222"/>
      <c r="I13" s="82"/>
      <c r="J13" s="83"/>
      <c r="K13" s="103">
        <f t="shared" si="0"/>
        <v>0</v>
      </c>
      <c r="L13" s="218">
        <f t="shared" ref="L13:L49" si="3">ROUND(H13*K13,0)</f>
        <v>0</v>
      </c>
      <c r="M13" s="222"/>
      <c r="N13" s="82"/>
      <c r="O13" s="83"/>
      <c r="P13" s="103">
        <f t="shared" ref="P13:P49" si="4">O13*N13</f>
        <v>0</v>
      </c>
      <c r="Q13" s="218">
        <f t="shared" ref="Q13:Q49" si="5">ROUND(M13*P13,0)</f>
        <v>0</v>
      </c>
      <c r="R13" s="222"/>
      <c r="S13" s="82"/>
      <c r="T13" s="83"/>
      <c r="U13" s="103">
        <f t="shared" ref="U13:U49" si="6">T13*S13</f>
        <v>0</v>
      </c>
      <c r="V13" s="218">
        <f t="shared" ref="V13:V49" si="7">ROUND(R13*U13,0)</f>
        <v>0</v>
      </c>
      <c r="W13" s="222"/>
      <c r="X13" s="82"/>
      <c r="Y13" s="83"/>
      <c r="Z13" s="103">
        <f t="shared" ref="Z13:Z49" si="8">Y13*X13</f>
        <v>0</v>
      </c>
      <c r="AA13" s="218">
        <f t="shared" ref="AA13:AA49" si="9">ROUND(W13*Z13,0)</f>
        <v>0</v>
      </c>
      <c r="AB13" s="492">
        <f t="shared" ref="AB13:AB49" si="10">SUM(G13,L13,Q13,V13,AA13)</f>
        <v>0</v>
      </c>
      <c r="AC13" s="8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ht="20.100000000000001" customHeight="1">
      <c r="A14" s="648" t="s">
        <v>241</v>
      </c>
      <c r="B14" s="592"/>
      <c r="C14" s="222"/>
      <c r="D14" s="82"/>
      <c r="E14" s="83"/>
      <c r="F14" s="103">
        <f t="shared" si="1"/>
        <v>0</v>
      </c>
      <c r="G14" s="218">
        <f t="shared" si="2"/>
        <v>0</v>
      </c>
      <c r="H14" s="222"/>
      <c r="I14" s="82"/>
      <c r="J14" s="83"/>
      <c r="K14" s="103">
        <f t="shared" si="0"/>
        <v>0</v>
      </c>
      <c r="L14" s="218">
        <f t="shared" si="3"/>
        <v>0</v>
      </c>
      <c r="M14" s="222"/>
      <c r="N14" s="82"/>
      <c r="O14" s="83"/>
      <c r="P14" s="103">
        <f t="shared" si="4"/>
        <v>0</v>
      </c>
      <c r="Q14" s="218">
        <f t="shared" si="5"/>
        <v>0</v>
      </c>
      <c r="R14" s="222"/>
      <c r="S14" s="82"/>
      <c r="T14" s="83"/>
      <c r="U14" s="103">
        <f t="shared" si="6"/>
        <v>0</v>
      </c>
      <c r="V14" s="218">
        <f t="shared" si="7"/>
        <v>0</v>
      </c>
      <c r="W14" s="222"/>
      <c r="X14" s="82"/>
      <c r="Y14" s="83"/>
      <c r="Z14" s="103">
        <f t="shared" si="8"/>
        <v>0</v>
      </c>
      <c r="AA14" s="218">
        <f t="shared" si="9"/>
        <v>0</v>
      </c>
      <c r="AB14" s="492">
        <f t="shared" si="10"/>
        <v>0</v>
      </c>
      <c r="AC14" s="8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ht="20.100000000000001" customHeight="1">
      <c r="A15" s="648" t="s">
        <v>242</v>
      </c>
      <c r="B15" s="592"/>
      <c r="C15" s="222"/>
      <c r="D15" s="82"/>
      <c r="E15" s="83"/>
      <c r="F15" s="103">
        <f t="shared" si="1"/>
        <v>0</v>
      </c>
      <c r="G15" s="218">
        <f t="shared" si="2"/>
        <v>0</v>
      </c>
      <c r="H15" s="222"/>
      <c r="I15" s="82"/>
      <c r="J15" s="83"/>
      <c r="K15" s="103">
        <f t="shared" si="0"/>
        <v>0</v>
      </c>
      <c r="L15" s="218">
        <f t="shared" si="3"/>
        <v>0</v>
      </c>
      <c r="M15" s="222"/>
      <c r="N15" s="82"/>
      <c r="O15" s="83"/>
      <c r="P15" s="103">
        <f t="shared" si="4"/>
        <v>0</v>
      </c>
      <c r="Q15" s="218">
        <f t="shared" si="5"/>
        <v>0</v>
      </c>
      <c r="R15" s="222"/>
      <c r="S15" s="82"/>
      <c r="T15" s="83"/>
      <c r="U15" s="103">
        <f t="shared" si="6"/>
        <v>0</v>
      </c>
      <c r="V15" s="218">
        <f t="shared" si="7"/>
        <v>0</v>
      </c>
      <c r="W15" s="222"/>
      <c r="X15" s="82"/>
      <c r="Y15" s="83"/>
      <c r="Z15" s="103">
        <f t="shared" si="8"/>
        <v>0</v>
      </c>
      <c r="AA15" s="218">
        <f t="shared" si="9"/>
        <v>0</v>
      </c>
      <c r="AB15" s="492">
        <f t="shared" si="10"/>
        <v>0</v>
      </c>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ht="20.100000000000001" customHeight="1">
      <c r="A16" s="648" t="s">
        <v>243</v>
      </c>
      <c r="B16" s="592"/>
      <c r="C16" s="222"/>
      <c r="D16" s="82"/>
      <c r="E16" s="83"/>
      <c r="F16" s="103">
        <f t="shared" si="1"/>
        <v>0</v>
      </c>
      <c r="G16" s="218">
        <f t="shared" si="2"/>
        <v>0</v>
      </c>
      <c r="H16" s="222"/>
      <c r="I16" s="82"/>
      <c r="J16" s="83"/>
      <c r="K16" s="103">
        <f t="shared" si="0"/>
        <v>0</v>
      </c>
      <c r="L16" s="218">
        <f t="shared" si="3"/>
        <v>0</v>
      </c>
      <c r="M16" s="222"/>
      <c r="N16" s="82"/>
      <c r="O16" s="83"/>
      <c r="P16" s="103">
        <f t="shared" si="4"/>
        <v>0</v>
      </c>
      <c r="Q16" s="218">
        <f t="shared" si="5"/>
        <v>0</v>
      </c>
      <c r="R16" s="222"/>
      <c r="S16" s="82"/>
      <c r="T16" s="83"/>
      <c r="U16" s="103">
        <f t="shared" si="6"/>
        <v>0</v>
      </c>
      <c r="V16" s="218">
        <f t="shared" si="7"/>
        <v>0</v>
      </c>
      <c r="W16" s="222"/>
      <c r="X16" s="82"/>
      <c r="Y16" s="83"/>
      <c r="Z16" s="103">
        <f t="shared" si="8"/>
        <v>0</v>
      </c>
      <c r="AA16" s="218">
        <f t="shared" si="9"/>
        <v>0</v>
      </c>
      <c r="AB16" s="492">
        <f t="shared" si="10"/>
        <v>0</v>
      </c>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ht="20.100000000000001" customHeight="1">
      <c r="A17" s="648" t="s">
        <v>244</v>
      </c>
      <c r="B17" s="592"/>
      <c r="C17" s="222"/>
      <c r="D17" s="82"/>
      <c r="E17" s="83"/>
      <c r="F17" s="103">
        <f t="shared" si="1"/>
        <v>0</v>
      </c>
      <c r="G17" s="218">
        <f t="shared" si="2"/>
        <v>0</v>
      </c>
      <c r="H17" s="222"/>
      <c r="I17" s="82"/>
      <c r="J17" s="83"/>
      <c r="K17" s="103">
        <f t="shared" si="0"/>
        <v>0</v>
      </c>
      <c r="L17" s="218">
        <f t="shared" si="3"/>
        <v>0</v>
      </c>
      <c r="M17" s="222"/>
      <c r="N17" s="82"/>
      <c r="O17" s="83"/>
      <c r="P17" s="103">
        <f t="shared" si="4"/>
        <v>0</v>
      </c>
      <c r="Q17" s="218">
        <f t="shared" si="5"/>
        <v>0</v>
      </c>
      <c r="R17" s="222"/>
      <c r="S17" s="82"/>
      <c r="T17" s="83"/>
      <c r="U17" s="103">
        <f t="shared" si="6"/>
        <v>0</v>
      </c>
      <c r="V17" s="218">
        <f t="shared" si="7"/>
        <v>0</v>
      </c>
      <c r="W17" s="222"/>
      <c r="X17" s="82"/>
      <c r="Y17" s="83"/>
      <c r="Z17" s="103">
        <f t="shared" si="8"/>
        <v>0</v>
      </c>
      <c r="AA17" s="218">
        <f t="shared" si="9"/>
        <v>0</v>
      </c>
      <c r="AB17" s="492">
        <f t="shared" si="10"/>
        <v>0</v>
      </c>
      <c r="AC17" s="85"/>
      <c r="AD17" s="85"/>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ht="20.100000000000001" customHeight="1">
      <c r="A18" s="648" t="s">
        <v>245</v>
      </c>
      <c r="B18" s="592"/>
      <c r="C18" s="222"/>
      <c r="D18" s="82"/>
      <c r="E18" s="83"/>
      <c r="F18" s="103">
        <f t="shared" si="1"/>
        <v>0</v>
      </c>
      <c r="G18" s="218">
        <f t="shared" si="2"/>
        <v>0</v>
      </c>
      <c r="H18" s="222"/>
      <c r="I18" s="82"/>
      <c r="J18" s="83"/>
      <c r="K18" s="103">
        <f t="shared" si="0"/>
        <v>0</v>
      </c>
      <c r="L18" s="218">
        <f t="shared" si="3"/>
        <v>0</v>
      </c>
      <c r="M18" s="222"/>
      <c r="N18" s="82"/>
      <c r="O18" s="83"/>
      <c r="P18" s="103">
        <f t="shared" si="4"/>
        <v>0</v>
      </c>
      <c r="Q18" s="218">
        <f t="shared" si="5"/>
        <v>0</v>
      </c>
      <c r="R18" s="222"/>
      <c r="S18" s="82"/>
      <c r="T18" s="83"/>
      <c r="U18" s="103">
        <f t="shared" si="6"/>
        <v>0</v>
      </c>
      <c r="V18" s="218">
        <f t="shared" si="7"/>
        <v>0</v>
      </c>
      <c r="W18" s="222"/>
      <c r="X18" s="82"/>
      <c r="Y18" s="83"/>
      <c r="Z18" s="103">
        <f t="shared" si="8"/>
        <v>0</v>
      </c>
      <c r="AA18" s="218">
        <f t="shared" si="9"/>
        <v>0</v>
      </c>
      <c r="AB18" s="492">
        <f t="shared" si="10"/>
        <v>0</v>
      </c>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row r="19" spans="1:65" ht="20.100000000000001" customHeight="1">
      <c r="A19" s="648" t="s">
        <v>246</v>
      </c>
      <c r="B19" s="592"/>
      <c r="C19" s="222"/>
      <c r="D19" s="82"/>
      <c r="E19" s="83"/>
      <c r="F19" s="103">
        <f t="shared" si="1"/>
        <v>0</v>
      </c>
      <c r="G19" s="218">
        <f t="shared" si="2"/>
        <v>0</v>
      </c>
      <c r="H19" s="222"/>
      <c r="I19" s="82"/>
      <c r="J19" s="83"/>
      <c r="K19" s="103">
        <f t="shared" si="0"/>
        <v>0</v>
      </c>
      <c r="L19" s="218">
        <f t="shared" si="3"/>
        <v>0</v>
      </c>
      <c r="M19" s="222"/>
      <c r="N19" s="82"/>
      <c r="O19" s="83"/>
      <c r="P19" s="103">
        <f t="shared" si="4"/>
        <v>0</v>
      </c>
      <c r="Q19" s="218">
        <f t="shared" si="5"/>
        <v>0</v>
      </c>
      <c r="R19" s="222"/>
      <c r="S19" s="82"/>
      <c r="T19" s="83"/>
      <c r="U19" s="103">
        <f t="shared" si="6"/>
        <v>0</v>
      </c>
      <c r="V19" s="218">
        <f t="shared" si="7"/>
        <v>0</v>
      </c>
      <c r="W19" s="222"/>
      <c r="X19" s="82"/>
      <c r="Y19" s="83"/>
      <c r="Z19" s="103">
        <f t="shared" si="8"/>
        <v>0</v>
      </c>
      <c r="AA19" s="218">
        <f t="shared" si="9"/>
        <v>0</v>
      </c>
      <c r="AB19" s="492">
        <f t="shared" si="10"/>
        <v>0</v>
      </c>
      <c r="AC19" s="8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row>
    <row r="20" spans="1:65" ht="20.100000000000001" customHeight="1">
      <c r="A20" s="648" t="s">
        <v>247</v>
      </c>
      <c r="B20" s="592"/>
      <c r="C20" s="222"/>
      <c r="D20" s="82"/>
      <c r="E20" s="83"/>
      <c r="F20" s="103">
        <f t="shared" si="1"/>
        <v>0</v>
      </c>
      <c r="G20" s="218">
        <f t="shared" si="2"/>
        <v>0</v>
      </c>
      <c r="H20" s="222"/>
      <c r="I20" s="82"/>
      <c r="J20" s="83"/>
      <c r="K20" s="103">
        <f t="shared" si="0"/>
        <v>0</v>
      </c>
      <c r="L20" s="218">
        <f t="shared" si="3"/>
        <v>0</v>
      </c>
      <c r="M20" s="222"/>
      <c r="N20" s="82"/>
      <c r="O20" s="83"/>
      <c r="P20" s="103">
        <f t="shared" si="4"/>
        <v>0</v>
      </c>
      <c r="Q20" s="218">
        <f t="shared" si="5"/>
        <v>0</v>
      </c>
      <c r="R20" s="222"/>
      <c r="S20" s="82"/>
      <c r="T20" s="83"/>
      <c r="U20" s="103">
        <f t="shared" si="6"/>
        <v>0</v>
      </c>
      <c r="V20" s="218">
        <f t="shared" si="7"/>
        <v>0</v>
      </c>
      <c r="W20" s="222"/>
      <c r="X20" s="82"/>
      <c r="Y20" s="83"/>
      <c r="Z20" s="103">
        <f t="shared" si="8"/>
        <v>0</v>
      </c>
      <c r="AA20" s="218">
        <f t="shared" si="9"/>
        <v>0</v>
      </c>
      <c r="AB20" s="492">
        <f t="shared" si="10"/>
        <v>0</v>
      </c>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row>
    <row r="21" spans="1:65" ht="20.100000000000001" hidden="1" customHeight="1">
      <c r="A21" s="598"/>
      <c r="B21" s="592"/>
      <c r="C21" s="222"/>
      <c r="D21" s="82"/>
      <c r="E21" s="83"/>
      <c r="F21" s="103">
        <f t="shared" si="1"/>
        <v>0</v>
      </c>
      <c r="G21" s="218">
        <f t="shared" si="2"/>
        <v>0</v>
      </c>
      <c r="H21" s="222"/>
      <c r="I21" s="82"/>
      <c r="J21" s="83"/>
      <c r="K21" s="103">
        <f t="shared" si="0"/>
        <v>0</v>
      </c>
      <c r="L21" s="218">
        <f t="shared" si="3"/>
        <v>0</v>
      </c>
      <c r="M21" s="222"/>
      <c r="N21" s="82"/>
      <c r="O21" s="83"/>
      <c r="P21" s="103">
        <f t="shared" si="4"/>
        <v>0</v>
      </c>
      <c r="Q21" s="218">
        <f t="shared" si="5"/>
        <v>0</v>
      </c>
      <c r="R21" s="222"/>
      <c r="S21" s="82"/>
      <c r="T21" s="83"/>
      <c r="U21" s="103">
        <f t="shared" si="6"/>
        <v>0</v>
      </c>
      <c r="V21" s="218">
        <f t="shared" si="7"/>
        <v>0</v>
      </c>
      <c r="W21" s="222"/>
      <c r="X21" s="82"/>
      <c r="Y21" s="83"/>
      <c r="Z21" s="103">
        <f t="shared" si="8"/>
        <v>0</v>
      </c>
      <c r="AA21" s="218">
        <f t="shared" si="9"/>
        <v>0</v>
      </c>
      <c r="AB21" s="492">
        <f t="shared" si="10"/>
        <v>0</v>
      </c>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row>
    <row r="22" spans="1:65" ht="20.100000000000001" hidden="1" customHeight="1">
      <c r="A22" s="598"/>
      <c r="B22" s="592"/>
      <c r="C22" s="222"/>
      <c r="D22" s="82"/>
      <c r="E22" s="83"/>
      <c r="F22" s="103">
        <f t="shared" si="1"/>
        <v>0</v>
      </c>
      <c r="G22" s="218">
        <f t="shared" si="2"/>
        <v>0</v>
      </c>
      <c r="H22" s="222"/>
      <c r="I22" s="82"/>
      <c r="J22" s="83"/>
      <c r="K22" s="103">
        <f t="shared" si="0"/>
        <v>0</v>
      </c>
      <c r="L22" s="218">
        <f t="shared" si="3"/>
        <v>0</v>
      </c>
      <c r="M22" s="222"/>
      <c r="N22" s="82"/>
      <c r="O22" s="83"/>
      <c r="P22" s="103">
        <f t="shared" si="4"/>
        <v>0</v>
      </c>
      <c r="Q22" s="218">
        <f t="shared" si="5"/>
        <v>0</v>
      </c>
      <c r="R22" s="222"/>
      <c r="S22" s="82"/>
      <c r="T22" s="83"/>
      <c r="U22" s="103">
        <f t="shared" si="6"/>
        <v>0</v>
      </c>
      <c r="V22" s="218">
        <f t="shared" si="7"/>
        <v>0</v>
      </c>
      <c r="W22" s="222"/>
      <c r="X22" s="82"/>
      <c r="Y22" s="83"/>
      <c r="Z22" s="103">
        <f t="shared" si="8"/>
        <v>0</v>
      </c>
      <c r="AA22" s="218">
        <f t="shared" si="9"/>
        <v>0</v>
      </c>
      <c r="AB22" s="492">
        <f t="shared" si="10"/>
        <v>0</v>
      </c>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row>
    <row r="23" spans="1:65" ht="20.100000000000001" hidden="1" customHeight="1">
      <c r="A23" s="598"/>
      <c r="B23" s="592"/>
      <c r="C23" s="222"/>
      <c r="D23" s="82"/>
      <c r="E23" s="83"/>
      <c r="F23" s="103">
        <f t="shared" si="1"/>
        <v>0</v>
      </c>
      <c r="G23" s="218">
        <f t="shared" si="2"/>
        <v>0</v>
      </c>
      <c r="H23" s="222"/>
      <c r="I23" s="82"/>
      <c r="J23" s="83"/>
      <c r="K23" s="103">
        <f t="shared" si="0"/>
        <v>0</v>
      </c>
      <c r="L23" s="218">
        <f t="shared" si="3"/>
        <v>0</v>
      </c>
      <c r="M23" s="222"/>
      <c r="N23" s="82"/>
      <c r="O23" s="83"/>
      <c r="P23" s="103">
        <f t="shared" si="4"/>
        <v>0</v>
      </c>
      <c r="Q23" s="218">
        <f t="shared" si="5"/>
        <v>0</v>
      </c>
      <c r="R23" s="222"/>
      <c r="S23" s="82"/>
      <c r="T23" s="83"/>
      <c r="U23" s="103">
        <f t="shared" si="6"/>
        <v>0</v>
      </c>
      <c r="V23" s="218">
        <f t="shared" si="7"/>
        <v>0</v>
      </c>
      <c r="W23" s="222"/>
      <c r="X23" s="82"/>
      <c r="Y23" s="83"/>
      <c r="Z23" s="103">
        <f t="shared" si="8"/>
        <v>0</v>
      </c>
      <c r="AA23" s="218">
        <f t="shared" si="9"/>
        <v>0</v>
      </c>
      <c r="AB23" s="492">
        <f t="shared" si="10"/>
        <v>0</v>
      </c>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row>
    <row r="24" spans="1:65" ht="20.100000000000001" hidden="1" customHeight="1">
      <c r="A24" s="598"/>
      <c r="B24" s="592"/>
      <c r="C24" s="222"/>
      <c r="D24" s="82"/>
      <c r="E24" s="83"/>
      <c r="F24" s="103">
        <f t="shared" si="1"/>
        <v>0</v>
      </c>
      <c r="G24" s="218">
        <f t="shared" si="2"/>
        <v>0</v>
      </c>
      <c r="H24" s="222"/>
      <c r="I24" s="82"/>
      <c r="J24" s="83"/>
      <c r="K24" s="103">
        <f t="shared" si="0"/>
        <v>0</v>
      </c>
      <c r="L24" s="218">
        <f t="shared" si="3"/>
        <v>0</v>
      </c>
      <c r="M24" s="222"/>
      <c r="N24" s="82"/>
      <c r="O24" s="83"/>
      <c r="P24" s="103">
        <f t="shared" si="4"/>
        <v>0</v>
      </c>
      <c r="Q24" s="218">
        <f t="shared" si="5"/>
        <v>0</v>
      </c>
      <c r="R24" s="222"/>
      <c r="S24" s="82"/>
      <c r="T24" s="83"/>
      <c r="U24" s="103">
        <f t="shared" si="6"/>
        <v>0</v>
      </c>
      <c r="V24" s="218">
        <f t="shared" si="7"/>
        <v>0</v>
      </c>
      <c r="W24" s="222"/>
      <c r="X24" s="82"/>
      <c r="Y24" s="83"/>
      <c r="Z24" s="103">
        <f t="shared" si="8"/>
        <v>0</v>
      </c>
      <c r="AA24" s="218">
        <f t="shared" si="9"/>
        <v>0</v>
      </c>
      <c r="AB24" s="492">
        <f t="shared" si="10"/>
        <v>0</v>
      </c>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row>
    <row r="25" spans="1:65" ht="20.100000000000001" hidden="1" customHeight="1">
      <c r="A25" s="598"/>
      <c r="B25" s="592"/>
      <c r="C25" s="222"/>
      <c r="D25" s="82"/>
      <c r="E25" s="83"/>
      <c r="F25" s="103">
        <f t="shared" si="1"/>
        <v>0</v>
      </c>
      <c r="G25" s="218">
        <f t="shared" si="2"/>
        <v>0</v>
      </c>
      <c r="H25" s="222"/>
      <c r="I25" s="82"/>
      <c r="J25" s="83"/>
      <c r="K25" s="103">
        <f t="shared" si="0"/>
        <v>0</v>
      </c>
      <c r="L25" s="218">
        <f t="shared" si="3"/>
        <v>0</v>
      </c>
      <c r="M25" s="222"/>
      <c r="N25" s="82"/>
      <c r="O25" s="83"/>
      <c r="P25" s="103">
        <f t="shared" si="4"/>
        <v>0</v>
      </c>
      <c r="Q25" s="218">
        <f t="shared" si="5"/>
        <v>0</v>
      </c>
      <c r="R25" s="222"/>
      <c r="S25" s="82"/>
      <c r="T25" s="83"/>
      <c r="U25" s="103">
        <f t="shared" si="6"/>
        <v>0</v>
      </c>
      <c r="V25" s="218">
        <f t="shared" si="7"/>
        <v>0</v>
      </c>
      <c r="W25" s="222"/>
      <c r="X25" s="82"/>
      <c r="Y25" s="83"/>
      <c r="Z25" s="103">
        <f t="shared" si="8"/>
        <v>0</v>
      </c>
      <c r="AA25" s="218">
        <f t="shared" si="9"/>
        <v>0</v>
      </c>
      <c r="AB25" s="492">
        <f t="shared" si="10"/>
        <v>0</v>
      </c>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row>
    <row r="26" spans="1:65" ht="20.100000000000001" hidden="1" customHeight="1">
      <c r="A26" s="598"/>
      <c r="B26" s="592"/>
      <c r="C26" s="222"/>
      <c r="D26" s="82"/>
      <c r="E26" s="83"/>
      <c r="F26" s="103">
        <f t="shared" si="1"/>
        <v>0</v>
      </c>
      <c r="G26" s="218">
        <f t="shared" si="2"/>
        <v>0</v>
      </c>
      <c r="H26" s="222"/>
      <c r="I26" s="82"/>
      <c r="J26" s="83"/>
      <c r="K26" s="103">
        <f t="shared" si="0"/>
        <v>0</v>
      </c>
      <c r="L26" s="218">
        <f t="shared" si="3"/>
        <v>0</v>
      </c>
      <c r="M26" s="222"/>
      <c r="N26" s="82"/>
      <c r="O26" s="83"/>
      <c r="P26" s="103">
        <f t="shared" si="4"/>
        <v>0</v>
      </c>
      <c r="Q26" s="218">
        <f t="shared" si="5"/>
        <v>0</v>
      </c>
      <c r="R26" s="222"/>
      <c r="S26" s="82"/>
      <c r="T26" s="83"/>
      <c r="U26" s="103">
        <f t="shared" si="6"/>
        <v>0</v>
      </c>
      <c r="V26" s="218">
        <f t="shared" si="7"/>
        <v>0</v>
      </c>
      <c r="W26" s="222"/>
      <c r="X26" s="82"/>
      <c r="Y26" s="83"/>
      <c r="Z26" s="103">
        <f t="shared" si="8"/>
        <v>0</v>
      </c>
      <c r="AA26" s="218">
        <f t="shared" si="9"/>
        <v>0</v>
      </c>
      <c r="AB26" s="492">
        <f t="shared" si="10"/>
        <v>0</v>
      </c>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row>
    <row r="27" spans="1:65" ht="20.100000000000001" hidden="1" customHeight="1">
      <c r="A27" s="598"/>
      <c r="B27" s="592"/>
      <c r="C27" s="222"/>
      <c r="D27" s="82"/>
      <c r="E27" s="83"/>
      <c r="F27" s="103">
        <f t="shared" si="1"/>
        <v>0</v>
      </c>
      <c r="G27" s="218">
        <f t="shared" si="2"/>
        <v>0</v>
      </c>
      <c r="H27" s="222"/>
      <c r="I27" s="82"/>
      <c r="J27" s="83"/>
      <c r="K27" s="103">
        <f t="shared" si="0"/>
        <v>0</v>
      </c>
      <c r="L27" s="218">
        <f t="shared" si="3"/>
        <v>0</v>
      </c>
      <c r="M27" s="222"/>
      <c r="N27" s="82"/>
      <c r="O27" s="83"/>
      <c r="P27" s="103">
        <f t="shared" si="4"/>
        <v>0</v>
      </c>
      <c r="Q27" s="218">
        <f t="shared" si="5"/>
        <v>0</v>
      </c>
      <c r="R27" s="222"/>
      <c r="S27" s="82"/>
      <c r="T27" s="83"/>
      <c r="U27" s="103">
        <f t="shared" si="6"/>
        <v>0</v>
      </c>
      <c r="V27" s="218">
        <f t="shared" si="7"/>
        <v>0</v>
      </c>
      <c r="W27" s="222"/>
      <c r="X27" s="82"/>
      <c r="Y27" s="83"/>
      <c r="Z27" s="103">
        <f t="shared" si="8"/>
        <v>0</v>
      </c>
      <c r="AA27" s="218">
        <f t="shared" si="9"/>
        <v>0</v>
      </c>
      <c r="AB27" s="492">
        <f t="shared" si="10"/>
        <v>0</v>
      </c>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row>
    <row r="28" spans="1:65" ht="20.100000000000001" hidden="1" customHeight="1">
      <c r="A28" s="598"/>
      <c r="B28" s="592"/>
      <c r="C28" s="222"/>
      <c r="D28" s="82"/>
      <c r="E28" s="83"/>
      <c r="F28" s="103">
        <f t="shared" si="1"/>
        <v>0</v>
      </c>
      <c r="G28" s="218">
        <f t="shared" si="2"/>
        <v>0</v>
      </c>
      <c r="H28" s="222"/>
      <c r="I28" s="82"/>
      <c r="J28" s="83"/>
      <c r="K28" s="103">
        <f t="shared" si="0"/>
        <v>0</v>
      </c>
      <c r="L28" s="218">
        <f t="shared" si="3"/>
        <v>0</v>
      </c>
      <c r="M28" s="222"/>
      <c r="N28" s="82"/>
      <c r="O28" s="83"/>
      <c r="P28" s="103">
        <f t="shared" si="4"/>
        <v>0</v>
      </c>
      <c r="Q28" s="218">
        <f t="shared" si="5"/>
        <v>0</v>
      </c>
      <c r="R28" s="222"/>
      <c r="S28" s="82"/>
      <c r="T28" s="83"/>
      <c r="U28" s="103">
        <f t="shared" si="6"/>
        <v>0</v>
      </c>
      <c r="V28" s="218">
        <f t="shared" si="7"/>
        <v>0</v>
      </c>
      <c r="W28" s="222"/>
      <c r="X28" s="82"/>
      <c r="Y28" s="83"/>
      <c r="Z28" s="103">
        <f t="shared" si="8"/>
        <v>0</v>
      </c>
      <c r="AA28" s="218">
        <f t="shared" si="9"/>
        <v>0</v>
      </c>
      <c r="AB28" s="492">
        <f t="shared" si="10"/>
        <v>0</v>
      </c>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row>
    <row r="29" spans="1:65" ht="20.100000000000001" hidden="1" customHeight="1">
      <c r="A29" s="598"/>
      <c r="B29" s="592"/>
      <c r="C29" s="222"/>
      <c r="D29" s="82"/>
      <c r="E29" s="83"/>
      <c r="F29" s="103">
        <f t="shared" si="1"/>
        <v>0</v>
      </c>
      <c r="G29" s="218">
        <f t="shared" si="2"/>
        <v>0</v>
      </c>
      <c r="H29" s="222"/>
      <c r="I29" s="82"/>
      <c r="J29" s="83"/>
      <c r="K29" s="103">
        <f t="shared" si="0"/>
        <v>0</v>
      </c>
      <c r="L29" s="218">
        <f t="shared" si="3"/>
        <v>0</v>
      </c>
      <c r="M29" s="222"/>
      <c r="N29" s="82"/>
      <c r="O29" s="83"/>
      <c r="P29" s="103">
        <f t="shared" si="4"/>
        <v>0</v>
      </c>
      <c r="Q29" s="218">
        <f t="shared" si="5"/>
        <v>0</v>
      </c>
      <c r="R29" s="222"/>
      <c r="S29" s="82"/>
      <c r="T29" s="83"/>
      <c r="U29" s="103">
        <f t="shared" si="6"/>
        <v>0</v>
      </c>
      <c r="V29" s="218">
        <f t="shared" si="7"/>
        <v>0</v>
      </c>
      <c r="W29" s="222"/>
      <c r="X29" s="82"/>
      <c r="Y29" s="83"/>
      <c r="Z29" s="103">
        <f t="shared" si="8"/>
        <v>0</v>
      </c>
      <c r="AA29" s="218">
        <f t="shared" si="9"/>
        <v>0</v>
      </c>
      <c r="AB29" s="492">
        <f t="shared" si="10"/>
        <v>0</v>
      </c>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row>
    <row r="30" spans="1:65" ht="20.100000000000001" hidden="1" customHeight="1">
      <c r="A30" s="598"/>
      <c r="B30" s="592"/>
      <c r="C30" s="222"/>
      <c r="D30" s="82"/>
      <c r="E30" s="83"/>
      <c r="F30" s="103">
        <f t="shared" si="1"/>
        <v>0</v>
      </c>
      <c r="G30" s="218">
        <f t="shared" si="2"/>
        <v>0</v>
      </c>
      <c r="H30" s="222"/>
      <c r="I30" s="82"/>
      <c r="J30" s="83"/>
      <c r="K30" s="103">
        <f t="shared" si="0"/>
        <v>0</v>
      </c>
      <c r="L30" s="218">
        <f t="shared" si="3"/>
        <v>0</v>
      </c>
      <c r="M30" s="222"/>
      <c r="N30" s="82"/>
      <c r="O30" s="83"/>
      <c r="P30" s="103">
        <f t="shared" si="4"/>
        <v>0</v>
      </c>
      <c r="Q30" s="218">
        <f t="shared" si="5"/>
        <v>0</v>
      </c>
      <c r="R30" s="222"/>
      <c r="S30" s="82"/>
      <c r="T30" s="83"/>
      <c r="U30" s="103">
        <f t="shared" si="6"/>
        <v>0</v>
      </c>
      <c r="V30" s="218">
        <f t="shared" si="7"/>
        <v>0</v>
      </c>
      <c r="W30" s="222"/>
      <c r="X30" s="82"/>
      <c r="Y30" s="83"/>
      <c r="Z30" s="103">
        <f t="shared" si="8"/>
        <v>0</v>
      </c>
      <c r="AA30" s="218">
        <f t="shared" si="9"/>
        <v>0</v>
      </c>
      <c r="AB30" s="492">
        <f t="shared" si="10"/>
        <v>0</v>
      </c>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row>
    <row r="31" spans="1:65" ht="20.100000000000001" hidden="1" customHeight="1">
      <c r="A31" s="598"/>
      <c r="B31" s="592"/>
      <c r="C31" s="222"/>
      <c r="D31" s="82"/>
      <c r="E31" s="83"/>
      <c r="F31" s="103">
        <f t="shared" si="1"/>
        <v>0</v>
      </c>
      <c r="G31" s="218">
        <f t="shared" si="2"/>
        <v>0</v>
      </c>
      <c r="H31" s="222"/>
      <c r="I31" s="82"/>
      <c r="J31" s="83"/>
      <c r="K31" s="103">
        <f t="shared" si="0"/>
        <v>0</v>
      </c>
      <c r="L31" s="218">
        <f t="shared" si="3"/>
        <v>0</v>
      </c>
      <c r="M31" s="222"/>
      <c r="N31" s="82"/>
      <c r="O31" s="83"/>
      <c r="P31" s="103">
        <f t="shared" si="4"/>
        <v>0</v>
      </c>
      <c r="Q31" s="218">
        <f t="shared" si="5"/>
        <v>0</v>
      </c>
      <c r="R31" s="222"/>
      <c r="S31" s="82"/>
      <c r="T31" s="83"/>
      <c r="U31" s="103">
        <f t="shared" si="6"/>
        <v>0</v>
      </c>
      <c r="V31" s="218">
        <f t="shared" si="7"/>
        <v>0</v>
      </c>
      <c r="W31" s="222"/>
      <c r="X31" s="82"/>
      <c r="Y31" s="83"/>
      <c r="Z31" s="103">
        <f t="shared" si="8"/>
        <v>0</v>
      </c>
      <c r="AA31" s="218">
        <f t="shared" si="9"/>
        <v>0</v>
      </c>
      <c r="AB31" s="492">
        <f t="shared" si="10"/>
        <v>0</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row>
    <row r="32" spans="1:65" ht="20.100000000000001" hidden="1" customHeight="1">
      <c r="A32" s="598"/>
      <c r="B32" s="592"/>
      <c r="C32" s="222"/>
      <c r="D32" s="82"/>
      <c r="E32" s="83"/>
      <c r="F32" s="103">
        <f t="shared" si="1"/>
        <v>0</v>
      </c>
      <c r="G32" s="218">
        <f t="shared" si="2"/>
        <v>0</v>
      </c>
      <c r="H32" s="222"/>
      <c r="I32" s="82"/>
      <c r="J32" s="83"/>
      <c r="K32" s="103">
        <f t="shared" si="0"/>
        <v>0</v>
      </c>
      <c r="L32" s="218">
        <f t="shared" si="3"/>
        <v>0</v>
      </c>
      <c r="M32" s="222"/>
      <c r="N32" s="82"/>
      <c r="O32" s="83"/>
      <c r="P32" s="103">
        <f t="shared" si="4"/>
        <v>0</v>
      </c>
      <c r="Q32" s="218">
        <f t="shared" si="5"/>
        <v>0</v>
      </c>
      <c r="R32" s="222"/>
      <c r="S32" s="82"/>
      <c r="T32" s="83"/>
      <c r="U32" s="103">
        <f t="shared" si="6"/>
        <v>0</v>
      </c>
      <c r="V32" s="218">
        <f t="shared" si="7"/>
        <v>0</v>
      </c>
      <c r="W32" s="222"/>
      <c r="X32" s="82"/>
      <c r="Y32" s="83"/>
      <c r="Z32" s="103">
        <f t="shared" si="8"/>
        <v>0</v>
      </c>
      <c r="AA32" s="218">
        <f t="shared" si="9"/>
        <v>0</v>
      </c>
      <c r="AB32" s="492">
        <f t="shared" si="10"/>
        <v>0</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row>
    <row r="33" spans="1:65" ht="20.100000000000001" hidden="1" customHeight="1">
      <c r="A33" s="598"/>
      <c r="B33" s="592"/>
      <c r="C33" s="222"/>
      <c r="D33" s="82"/>
      <c r="E33" s="83"/>
      <c r="F33" s="103">
        <f t="shared" si="1"/>
        <v>0</v>
      </c>
      <c r="G33" s="218">
        <f t="shared" si="2"/>
        <v>0</v>
      </c>
      <c r="H33" s="222"/>
      <c r="I33" s="82"/>
      <c r="J33" s="83"/>
      <c r="K33" s="103">
        <f t="shared" si="0"/>
        <v>0</v>
      </c>
      <c r="L33" s="218">
        <f t="shared" si="3"/>
        <v>0</v>
      </c>
      <c r="M33" s="222"/>
      <c r="N33" s="82"/>
      <c r="O33" s="83"/>
      <c r="P33" s="103">
        <f t="shared" si="4"/>
        <v>0</v>
      </c>
      <c r="Q33" s="218">
        <f t="shared" si="5"/>
        <v>0</v>
      </c>
      <c r="R33" s="222"/>
      <c r="S33" s="82"/>
      <c r="T33" s="83"/>
      <c r="U33" s="103">
        <f t="shared" si="6"/>
        <v>0</v>
      </c>
      <c r="V33" s="218">
        <f t="shared" si="7"/>
        <v>0</v>
      </c>
      <c r="W33" s="222"/>
      <c r="X33" s="82"/>
      <c r="Y33" s="83"/>
      <c r="Z33" s="103">
        <f t="shared" si="8"/>
        <v>0</v>
      </c>
      <c r="AA33" s="218">
        <f t="shared" si="9"/>
        <v>0</v>
      </c>
      <c r="AB33" s="492">
        <f t="shared" si="10"/>
        <v>0</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row>
    <row r="34" spans="1:65" ht="20.100000000000001" hidden="1" customHeight="1">
      <c r="A34" s="598"/>
      <c r="B34" s="592"/>
      <c r="C34" s="222"/>
      <c r="D34" s="82"/>
      <c r="E34" s="83"/>
      <c r="F34" s="103">
        <f t="shared" si="1"/>
        <v>0</v>
      </c>
      <c r="G34" s="218">
        <f t="shared" si="2"/>
        <v>0</v>
      </c>
      <c r="H34" s="222"/>
      <c r="I34" s="82"/>
      <c r="J34" s="83"/>
      <c r="K34" s="103">
        <f t="shared" si="0"/>
        <v>0</v>
      </c>
      <c r="L34" s="218">
        <f t="shared" si="3"/>
        <v>0</v>
      </c>
      <c r="M34" s="222"/>
      <c r="N34" s="82"/>
      <c r="O34" s="83"/>
      <c r="P34" s="103">
        <f t="shared" si="4"/>
        <v>0</v>
      </c>
      <c r="Q34" s="218">
        <f t="shared" si="5"/>
        <v>0</v>
      </c>
      <c r="R34" s="222"/>
      <c r="S34" s="82"/>
      <c r="T34" s="83"/>
      <c r="U34" s="103">
        <f t="shared" si="6"/>
        <v>0</v>
      </c>
      <c r="V34" s="218">
        <f t="shared" si="7"/>
        <v>0</v>
      </c>
      <c r="W34" s="222"/>
      <c r="X34" s="82"/>
      <c r="Y34" s="83"/>
      <c r="Z34" s="103">
        <f t="shared" si="8"/>
        <v>0</v>
      </c>
      <c r="AA34" s="218">
        <f t="shared" si="9"/>
        <v>0</v>
      </c>
      <c r="AB34" s="492">
        <f t="shared" si="10"/>
        <v>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row>
    <row r="35" spans="1:65" ht="20.100000000000001" hidden="1" customHeight="1">
      <c r="A35" s="598"/>
      <c r="B35" s="592"/>
      <c r="C35" s="222"/>
      <c r="D35" s="82"/>
      <c r="E35" s="83"/>
      <c r="F35" s="103">
        <f t="shared" si="1"/>
        <v>0</v>
      </c>
      <c r="G35" s="218">
        <f t="shared" si="2"/>
        <v>0</v>
      </c>
      <c r="H35" s="222"/>
      <c r="I35" s="82"/>
      <c r="J35" s="83"/>
      <c r="K35" s="103">
        <f t="shared" si="0"/>
        <v>0</v>
      </c>
      <c r="L35" s="218">
        <f t="shared" si="3"/>
        <v>0</v>
      </c>
      <c r="M35" s="222"/>
      <c r="N35" s="82"/>
      <c r="O35" s="83"/>
      <c r="P35" s="103">
        <f t="shared" si="4"/>
        <v>0</v>
      </c>
      <c r="Q35" s="218">
        <f t="shared" si="5"/>
        <v>0</v>
      </c>
      <c r="R35" s="222"/>
      <c r="S35" s="82"/>
      <c r="T35" s="83"/>
      <c r="U35" s="103">
        <f t="shared" si="6"/>
        <v>0</v>
      </c>
      <c r="V35" s="218">
        <f t="shared" si="7"/>
        <v>0</v>
      </c>
      <c r="W35" s="222"/>
      <c r="X35" s="82"/>
      <c r="Y35" s="83"/>
      <c r="Z35" s="103">
        <f t="shared" si="8"/>
        <v>0</v>
      </c>
      <c r="AA35" s="218">
        <f t="shared" si="9"/>
        <v>0</v>
      </c>
      <c r="AB35" s="492">
        <f t="shared" si="10"/>
        <v>0</v>
      </c>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1:65" ht="20.100000000000001" hidden="1" customHeight="1">
      <c r="A36" s="598"/>
      <c r="B36" s="592"/>
      <c r="C36" s="222"/>
      <c r="D36" s="82"/>
      <c r="E36" s="83"/>
      <c r="F36" s="103">
        <f t="shared" si="1"/>
        <v>0</v>
      </c>
      <c r="G36" s="218">
        <f t="shared" si="2"/>
        <v>0</v>
      </c>
      <c r="H36" s="222"/>
      <c r="I36" s="82"/>
      <c r="J36" s="83"/>
      <c r="K36" s="103">
        <f t="shared" si="0"/>
        <v>0</v>
      </c>
      <c r="L36" s="218">
        <f t="shared" si="3"/>
        <v>0</v>
      </c>
      <c r="M36" s="222"/>
      <c r="N36" s="82"/>
      <c r="O36" s="83"/>
      <c r="P36" s="103">
        <f t="shared" si="4"/>
        <v>0</v>
      </c>
      <c r="Q36" s="218">
        <f t="shared" si="5"/>
        <v>0</v>
      </c>
      <c r="R36" s="222"/>
      <c r="S36" s="82"/>
      <c r="T36" s="83"/>
      <c r="U36" s="103">
        <f t="shared" si="6"/>
        <v>0</v>
      </c>
      <c r="V36" s="218">
        <f t="shared" si="7"/>
        <v>0</v>
      </c>
      <c r="W36" s="222"/>
      <c r="X36" s="82"/>
      <c r="Y36" s="83"/>
      <c r="Z36" s="103">
        <f t="shared" si="8"/>
        <v>0</v>
      </c>
      <c r="AA36" s="218">
        <f t="shared" si="9"/>
        <v>0</v>
      </c>
      <c r="AB36" s="492">
        <f t="shared" si="10"/>
        <v>0</v>
      </c>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row>
    <row r="37" spans="1:65" ht="20.100000000000001" hidden="1" customHeight="1">
      <c r="A37" s="598"/>
      <c r="B37" s="592"/>
      <c r="C37" s="222"/>
      <c r="D37" s="82"/>
      <c r="E37" s="83"/>
      <c r="F37" s="103">
        <f t="shared" si="1"/>
        <v>0</v>
      </c>
      <c r="G37" s="218">
        <f t="shared" si="2"/>
        <v>0</v>
      </c>
      <c r="H37" s="222"/>
      <c r="I37" s="82"/>
      <c r="J37" s="83"/>
      <c r="K37" s="103">
        <f t="shared" si="0"/>
        <v>0</v>
      </c>
      <c r="L37" s="218">
        <f t="shared" si="3"/>
        <v>0</v>
      </c>
      <c r="M37" s="222"/>
      <c r="N37" s="82"/>
      <c r="O37" s="83"/>
      <c r="P37" s="103">
        <f t="shared" si="4"/>
        <v>0</v>
      </c>
      <c r="Q37" s="218">
        <f t="shared" si="5"/>
        <v>0</v>
      </c>
      <c r="R37" s="222"/>
      <c r="S37" s="82"/>
      <c r="T37" s="83"/>
      <c r="U37" s="103">
        <f t="shared" si="6"/>
        <v>0</v>
      </c>
      <c r="V37" s="218">
        <f t="shared" si="7"/>
        <v>0</v>
      </c>
      <c r="W37" s="222"/>
      <c r="X37" s="82"/>
      <c r="Y37" s="83"/>
      <c r="Z37" s="103">
        <f t="shared" si="8"/>
        <v>0</v>
      </c>
      <c r="AA37" s="218">
        <f t="shared" si="9"/>
        <v>0</v>
      </c>
      <c r="AB37" s="492">
        <f t="shared" si="10"/>
        <v>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row>
    <row r="38" spans="1:65" ht="20.100000000000001" hidden="1" customHeight="1">
      <c r="A38" s="598"/>
      <c r="B38" s="592"/>
      <c r="C38" s="222"/>
      <c r="D38" s="82"/>
      <c r="E38" s="83"/>
      <c r="F38" s="103">
        <f t="shared" si="1"/>
        <v>0</v>
      </c>
      <c r="G38" s="218">
        <f t="shared" si="2"/>
        <v>0</v>
      </c>
      <c r="H38" s="222"/>
      <c r="I38" s="82"/>
      <c r="J38" s="83"/>
      <c r="K38" s="103">
        <f t="shared" si="0"/>
        <v>0</v>
      </c>
      <c r="L38" s="218">
        <f t="shared" si="3"/>
        <v>0</v>
      </c>
      <c r="M38" s="222"/>
      <c r="N38" s="82"/>
      <c r="O38" s="83"/>
      <c r="P38" s="103">
        <f t="shared" si="4"/>
        <v>0</v>
      </c>
      <c r="Q38" s="218">
        <f t="shared" si="5"/>
        <v>0</v>
      </c>
      <c r="R38" s="222"/>
      <c r="S38" s="82"/>
      <c r="T38" s="83"/>
      <c r="U38" s="103">
        <f t="shared" si="6"/>
        <v>0</v>
      </c>
      <c r="V38" s="218">
        <f t="shared" si="7"/>
        <v>0</v>
      </c>
      <c r="W38" s="222"/>
      <c r="X38" s="82"/>
      <c r="Y38" s="83"/>
      <c r="Z38" s="103">
        <f t="shared" si="8"/>
        <v>0</v>
      </c>
      <c r="AA38" s="218">
        <f t="shared" si="9"/>
        <v>0</v>
      </c>
      <c r="AB38" s="492">
        <f t="shared" si="10"/>
        <v>0</v>
      </c>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row>
    <row r="39" spans="1:65" ht="20.100000000000001" hidden="1" customHeight="1">
      <c r="A39" s="598"/>
      <c r="B39" s="592"/>
      <c r="C39" s="222"/>
      <c r="D39" s="82"/>
      <c r="E39" s="83"/>
      <c r="F39" s="103">
        <f t="shared" si="1"/>
        <v>0</v>
      </c>
      <c r="G39" s="218">
        <f t="shared" si="2"/>
        <v>0</v>
      </c>
      <c r="H39" s="222"/>
      <c r="I39" s="82"/>
      <c r="J39" s="83"/>
      <c r="K39" s="103">
        <f t="shared" si="0"/>
        <v>0</v>
      </c>
      <c r="L39" s="218">
        <f t="shared" si="3"/>
        <v>0</v>
      </c>
      <c r="M39" s="222"/>
      <c r="N39" s="82"/>
      <c r="O39" s="83"/>
      <c r="P39" s="103">
        <f t="shared" si="4"/>
        <v>0</v>
      </c>
      <c r="Q39" s="218">
        <f t="shared" si="5"/>
        <v>0</v>
      </c>
      <c r="R39" s="222"/>
      <c r="S39" s="82"/>
      <c r="T39" s="83"/>
      <c r="U39" s="103">
        <f t="shared" si="6"/>
        <v>0</v>
      </c>
      <c r="V39" s="218">
        <f t="shared" si="7"/>
        <v>0</v>
      </c>
      <c r="W39" s="222"/>
      <c r="X39" s="82"/>
      <c r="Y39" s="83"/>
      <c r="Z39" s="103">
        <f t="shared" si="8"/>
        <v>0</v>
      </c>
      <c r="AA39" s="218">
        <f t="shared" si="9"/>
        <v>0</v>
      </c>
      <c r="AB39" s="492">
        <f t="shared" si="10"/>
        <v>0</v>
      </c>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row>
    <row r="40" spans="1:65" ht="20.100000000000001" hidden="1" customHeight="1">
      <c r="A40" s="598"/>
      <c r="B40" s="592"/>
      <c r="C40" s="222"/>
      <c r="D40" s="82"/>
      <c r="E40" s="83"/>
      <c r="F40" s="103">
        <f t="shared" si="1"/>
        <v>0</v>
      </c>
      <c r="G40" s="218">
        <f t="shared" si="2"/>
        <v>0</v>
      </c>
      <c r="H40" s="222"/>
      <c r="I40" s="82"/>
      <c r="J40" s="83"/>
      <c r="K40" s="103">
        <f t="shared" si="0"/>
        <v>0</v>
      </c>
      <c r="L40" s="218">
        <f t="shared" si="3"/>
        <v>0</v>
      </c>
      <c r="M40" s="222"/>
      <c r="N40" s="82"/>
      <c r="O40" s="83"/>
      <c r="P40" s="103">
        <f t="shared" si="4"/>
        <v>0</v>
      </c>
      <c r="Q40" s="218">
        <f t="shared" si="5"/>
        <v>0</v>
      </c>
      <c r="R40" s="222"/>
      <c r="S40" s="82"/>
      <c r="T40" s="83"/>
      <c r="U40" s="103">
        <f t="shared" si="6"/>
        <v>0</v>
      </c>
      <c r="V40" s="218">
        <f t="shared" si="7"/>
        <v>0</v>
      </c>
      <c r="W40" s="222"/>
      <c r="X40" s="82"/>
      <c r="Y40" s="83"/>
      <c r="Z40" s="103">
        <f t="shared" si="8"/>
        <v>0</v>
      </c>
      <c r="AA40" s="218">
        <f t="shared" si="9"/>
        <v>0</v>
      </c>
      <c r="AB40" s="492">
        <f t="shared" si="10"/>
        <v>0</v>
      </c>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row>
    <row r="41" spans="1:65" ht="20.100000000000001" hidden="1" customHeight="1">
      <c r="A41" s="598"/>
      <c r="B41" s="592"/>
      <c r="C41" s="222"/>
      <c r="D41" s="82"/>
      <c r="E41" s="83"/>
      <c r="F41" s="103">
        <f t="shared" si="1"/>
        <v>0</v>
      </c>
      <c r="G41" s="218">
        <f t="shared" si="2"/>
        <v>0</v>
      </c>
      <c r="H41" s="222"/>
      <c r="I41" s="82"/>
      <c r="J41" s="83"/>
      <c r="K41" s="103">
        <f t="shared" si="0"/>
        <v>0</v>
      </c>
      <c r="L41" s="218">
        <f t="shared" si="3"/>
        <v>0</v>
      </c>
      <c r="M41" s="222"/>
      <c r="N41" s="82"/>
      <c r="O41" s="83"/>
      <c r="P41" s="103">
        <f t="shared" si="4"/>
        <v>0</v>
      </c>
      <c r="Q41" s="218">
        <f t="shared" si="5"/>
        <v>0</v>
      </c>
      <c r="R41" s="222"/>
      <c r="S41" s="82"/>
      <c r="T41" s="83"/>
      <c r="U41" s="103">
        <f t="shared" si="6"/>
        <v>0</v>
      </c>
      <c r="V41" s="218">
        <f t="shared" si="7"/>
        <v>0</v>
      </c>
      <c r="W41" s="222"/>
      <c r="X41" s="82"/>
      <c r="Y41" s="83"/>
      <c r="Z41" s="103">
        <f t="shared" si="8"/>
        <v>0</v>
      </c>
      <c r="AA41" s="218">
        <f t="shared" si="9"/>
        <v>0</v>
      </c>
      <c r="AB41" s="492">
        <f t="shared" si="10"/>
        <v>0</v>
      </c>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row>
    <row r="42" spans="1:65" ht="20.100000000000001" hidden="1" customHeight="1">
      <c r="A42" s="598"/>
      <c r="B42" s="592"/>
      <c r="C42" s="222"/>
      <c r="D42" s="82"/>
      <c r="E42" s="83"/>
      <c r="F42" s="103">
        <f t="shared" si="1"/>
        <v>0</v>
      </c>
      <c r="G42" s="218">
        <f t="shared" si="2"/>
        <v>0</v>
      </c>
      <c r="H42" s="222"/>
      <c r="I42" s="82"/>
      <c r="J42" s="83"/>
      <c r="K42" s="103">
        <f t="shared" si="0"/>
        <v>0</v>
      </c>
      <c r="L42" s="218">
        <f t="shared" si="3"/>
        <v>0</v>
      </c>
      <c r="M42" s="222"/>
      <c r="N42" s="82"/>
      <c r="O42" s="83"/>
      <c r="P42" s="103">
        <f t="shared" si="4"/>
        <v>0</v>
      </c>
      <c r="Q42" s="218">
        <f t="shared" si="5"/>
        <v>0</v>
      </c>
      <c r="R42" s="222"/>
      <c r="S42" s="82"/>
      <c r="T42" s="83"/>
      <c r="U42" s="103">
        <f t="shared" si="6"/>
        <v>0</v>
      </c>
      <c r="V42" s="218">
        <f t="shared" si="7"/>
        <v>0</v>
      </c>
      <c r="W42" s="222"/>
      <c r="X42" s="82"/>
      <c r="Y42" s="83"/>
      <c r="Z42" s="103">
        <f t="shared" si="8"/>
        <v>0</v>
      </c>
      <c r="AA42" s="218">
        <f t="shared" si="9"/>
        <v>0</v>
      </c>
      <c r="AB42" s="492">
        <f t="shared" si="10"/>
        <v>0</v>
      </c>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row>
    <row r="43" spans="1:65" ht="20.100000000000001" hidden="1" customHeight="1">
      <c r="A43" s="598"/>
      <c r="B43" s="592"/>
      <c r="C43" s="222"/>
      <c r="D43" s="82"/>
      <c r="E43" s="83"/>
      <c r="F43" s="103">
        <f t="shared" si="1"/>
        <v>0</v>
      </c>
      <c r="G43" s="218">
        <f t="shared" si="2"/>
        <v>0</v>
      </c>
      <c r="H43" s="222"/>
      <c r="I43" s="82"/>
      <c r="J43" s="83"/>
      <c r="K43" s="103">
        <f t="shared" si="0"/>
        <v>0</v>
      </c>
      <c r="L43" s="218">
        <f t="shared" si="3"/>
        <v>0</v>
      </c>
      <c r="M43" s="222"/>
      <c r="N43" s="82"/>
      <c r="O43" s="83"/>
      <c r="P43" s="103">
        <f t="shared" si="4"/>
        <v>0</v>
      </c>
      <c r="Q43" s="218">
        <f t="shared" si="5"/>
        <v>0</v>
      </c>
      <c r="R43" s="222"/>
      <c r="S43" s="82"/>
      <c r="T43" s="83"/>
      <c r="U43" s="103">
        <f t="shared" si="6"/>
        <v>0</v>
      </c>
      <c r="V43" s="218">
        <f t="shared" si="7"/>
        <v>0</v>
      </c>
      <c r="W43" s="222"/>
      <c r="X43" s="82"/>
      <c r="Y43" s="83"/>
      <c r="Z43" s="103">
        <f t="shared" si="8"/>
        <v>0</v>
      </c>
      <c r="AA43" s="218">
        <f t="shared" si="9"/>
        <v>0</v>
      </c>
      <c r="AB43" s="492">
        <f t="shared" si="10"/>
        <v>0</v>
      </c>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row>
    <row r="44" spans="1:65" ht="20.100000000000001" hidden="1" customHeight="1">
      <c r="A44" s="598"/>
      <c r="B44" s="592"/>
      <c r="C44" s="222"/>
      <c r="D44" s="82"/>
      <c r="E44" s="83"/>
      <c r="F44" s="103">
        <f t="shared" si="1"/>
        <v>0</v>
      </c>
      <c r="G44" s="218">
        <f t="shared" si="2"/>
        <v>0</v>
      </c>
      <c r="H44" s="222"/>
      <c r="I44" s="82"/>
      <c r="J44" s="83"/>
      <c r="K44" s="103">
        <f t="shared" si="0"/>
        <v>0</v>
      </c>
      <c r="L44" s="218">
        <f t="shared" si="3"/>
        <v>0</v>
      </c>
      <c r="M44" s="222"/>
      <c r="N44" s="82"/>
      <c r="O44" s="83"/>
      <c r="P44" s="103">
        <f t="shared" si="4"/>
        <v>0</v>
      </c>
      <c r="Q44" s="218">
        <f t="shared" si="5"/>
        <v>0</v>
      </c>
      <c r="R44" s="222"/>
      <c r="S44" s="82"/>
      <c r="T44" s="83"/>
      <c r="U44" s="103">
        <f t="shared" si="6"/>
        <v>0</v>
      </c>
      <c r="V44" s="218">
        <f t="shared" si="7"/>
        <v>0</v>
      </c>
      <c r="W44" s="222"/>
      <c r="X44" s="82"/>
      <c r="Y44" s="83"/>
      <c r="Z44" s="103">
        <f t="shared" si="8"/>
        <v>0</v>
      </c>
      <c r="AA44" s="218">
        <f t="shared" si="9"/>
        <v>0</v>
      </c>
      <c r="AB44" s="492">
        <f t="shared" si="10"/>
        <v>0</v>
      </c>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row>
    <row r="45" spans="1:65" ht="20.100000000000001" hidden="1" customHeight="1">
      <c r="A45" s="598"/>
      <c r="B45" s="592"/>
      <c r="C45" s="222"/>
      <c r="D45" s="82"/>
      <c r="E45" s="83"/>
      <c r="F45" s="103">
        <f t="shared" si="1"/>
        <v>0</v>
      </c>
      <c r="G45" s="218">
        <f t="shared" si="2"/>
        <v>0</v>
      </c>
      <c r="H45" s="222"/>
      <c r="I45" s="82"/>
      <c r="J45" s="83"/>
      <c r="K45" s="103">
        <f t="shared" si="0"/>
        <v>0</v>
      </c>
      <c r="L45" s="218">
        <f t="shared" si="3"/>
        <v>0</v>
      </c>
      <c r="M45" s="222"/>
      <c r="N45" s="82"/>
      <c r="O45" s="83"/>
      <c r="P45" s="103">
        <f t="shared" si="4"/>
        <v>0</v>
      </c>
      <c r="Q45" s="218">
        <f t="shared" si="5"/>
        <v>0</v>
      </c>
      <c r="R45" s="222"/>
      <c r="S45" s="82"/>
      <c r="T45" s="83"/>
      <c r="U45" s="103">
        <f t="shared" si="6"/>
        <v>0</v>
      </c>
      <c r="V45" s="218">
        <f t="shared" si="7"/>
        <v>0</v>
      </c>
      <c r="W45" s="222"/>
      <c r="X45" s="82"/>
      <c r="Y45" s="83"/>
      <c r="Z45" s="103">
        <f t="shared" si="8"/>
        <v>0</v>
      </c>
      <c r="AA45" s="218">
        <f t="shared" si="9"/>
        <v>0</v>
      </c>
      <c r="AB45" s="492">
        <f t="shared" si="10"/>
        <v>0</v>
      </c>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row>
    <row r="46" spans="1:65" ht="20.100000000000001" hidden="1" customHeight="1">
      <c r="A46" s="598"/>
      <c r="B46" s="592"/>
      <c r="C46" s="222"/>
      <c r="D46" s="82"/>
      <c r="E46" s="83"/>
      <c r="F46" s="103">
        <f t="shared" si="1"/>
        <v>0</v>
      </c>
      <c r="G46" s="218">
        <f t="shared" si="2"/>
        <v>0</v>
      </c>
      <c r="H46" s="222"/>
      <c r="I46" s="82"/>
      <c r="J46" s="83"/>
      <c r="K46" s="103">
        <f t="shared" si="0"/>
        <v>0</v>
      </c>
      <c r="L46" s="218">
        <f t="shared" si="3"/>
        <v>0</v>
      </c>
      <c r="M46" s="222"/>
      <c r="N46" s="82"/>
      <c r="O46" s="83"/>
      <c r="P46" s="103">
        <f t="shared" si="4"/>
        <v>0</v>
      </c>
      <c r="Q46" s="218">
        <f t="shared" si="5"/>
        <v>0</v>
      </c>
      <c r="R46" s="222"/>
      <c r="S46" s="82"/>
      <c r="T46" s="83"/>
      <c r="U46" s="103">
        <f t="shared" si="6"/>
        <v>0</v>
      </c>
      <c r="V46" s="218">
        <f t="shared" si="7"/>
        <v>0</v>
      </c>
      <c r="W46" s="222"/>
      <c r="X46" s="82"/>
      <c r="Y46" s="83"/>
      <c r="Z46" s="103">
        <f t="shared" si="8"/>
        <v>0</v>
      </c>
      <c r="AA46" s="218">
        <f t="shared" si="9"/>
        <v>0</v>
      </c>
      <c r="AB46" s="492">
        <f t="shared" si="10"/>
        <v>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row>
    <row r="47" spans="1:65" ht="20.100000000000001" hidden="1" customHeight="1">
      <c r="A47" s="598"/>
      <c r="B47" s="592"/>
      <c r="C47" s="222"/>
      <c r="D47" s="82"/>
      <c r="E47" s="83"/>
      <c r="F47" s="103">
        <f t="shared" si="1"/>
        <v>0</v>
      </c>
      <c r="G47" s="218">
        <f t="shared" si="2"/>
        <v>0</v>
      </c>
      <c r="H47" s="222"/>
      <c r="I47" s="82"/>
      <c r="J47" s="83"/>
      <c r="K47" s="103">
        <f t="shared" si="0"/>
        <v>0</v>
      </c>
      <c r="L47" s="218">
        <f t="shared" si="3"/>
        <v>0</v>
      </c>
      <c r="M47" s="222"/>
      <c r="N47" s="82"/>
      <c r="O47" s="83"/>
      <c r="P47" s="103">
        <f t="shared" si="4"/>
        <v>0</v>
      </c>
      <c r="Q47" s="218">
        <f t="shared" si="5"/>
        <v>0</v>
      </c>
      <c r="R47" s="222"/>
      <c r="S47" s="82"/>
      <c r="T47" s="83"/>
      <c r="U47" s="103">
        <f t="shared" si="6"/>
        <v>0</v>
      </c>
      <c r="V47" s="218">
        <f t="shared" si="7"/>
        <v>0</v>
      </c>
      <c r="W47" s="222"/>
      <c r="X47" s="82"/>
      <c r="Y47" s="83"/>
      <c r="Z47" s="103">
        <f t="shared" si="8"/>
        <v>0</v>
      </c>
      <c r="AA47" s="218">
        <f t="shared" si="9"/>
        <v>0</v>
      </c>
      <c r="AB47" s="492">
        <f t="shared" si="10"/>
        <v>0</v>
      </c>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row>
    <row r="48" spans="1:65" ht="20.100000000000001" hidden="1" customHeight="1">
      <c r="A48" s="598"/>
      <c r="B48" s="592"/>
      <c r="C48" s="222"/>
      <c r="D48" s="82"/>
      <c r="E48" s="83"/>
      <c r="F48" s="103">
        <f t="shared" si="1"/>
        <v>0</v>
      </c>
      <c r="G48" s="218">
        <f t="shared" si="2"/>
        <v>0</v>
      </c>
      <c r="H48" s="222"/>
      <c r="I48" s="82"/>
      <c r="J48" s="83"/>
      <c r="K48" s="103">
        <f t="shared" si="0"/>
        <v>0</v>
      </c>
      <c r="L48" s="218">
        <f t="shared" si="3"/>
        <v>0</v>
      </c>
      <c r="M48" s="222"/>
      <c r="N48" s="82"/>
      <c r="O48" s="83"/>
      <c r="P48" s="103">
        <f t="shared" si="4"/>
        <v>0</v>
      </c>
      <c r="Q48" s="218">
        <f t="shared" si="5"/>
        <v>0</v>
      </c>
      <c r="R48" s="222"/>
      <c r="S48" s="82"/>
      <c r="T48" s="83"/>
      <c r="U48" s="103">
        <f t="shared" si="6"/>
        <v>0</v>
      </c>
      <c r="V48" s="218">
        <f t="shared" si="7"/>
        <v>0</v>
      </c>
      <c r="W48" s="222"/>
      <c r="X48" s="82"/>
      <c r="Y48" s="83"/>
      <c r="Z48" s="103">
        <f t="shared" si="8"/>
        <v>0</v>
      </c>
      <c r="AA48" s="218">
        <f t="shared" si="9"/>
        <v>0</v>
      </c>
      <c r="AB48" s="492">
        <f t="shared" si="10"/>
        <v>0</v>
      </c>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row>
    <row r="49" spans="1:65" ht="20.100000000000001" customHeight="1">
      <c r="A49" s="598"/>
      <c r="B49" s="592"/>
      <c r="C49" s="222"/>
      <c r="D49" s="82"/>
      <c r="E49" s="83"/>
      <c r="F49" s="103">
        <f t="shared" si="1"/>
        <v>0</v>
      </c>
      <c r="G49" s="218">
        <f t="shared" si="2"/>
        <v>0</v>
      </c>
      <c r="H49" s="222"/>
      <c r="I49" s="82"/>
      <c r="J49" s="83"/>
      <c r="K49" s="103">
        <f t="shared" si="0"/>
        <v>0</v>
      </c>
      <c r="L49" s="218">
        <f t="shared" si="3"/>
        <v>0</v>
      </c>
      <c r="M49" s="222"/>
      <c r="N49" s="82"/>
      <c r="O49" s="83"/>
      <c r="P49" s="103">
        <f t="shared" si="4"/>
        <v>0</v>
      </c>
      <c r="Q49" s="218">
        <f t="shared" si="5"/>
        <v>0</v>
      </c>
      <c r="R49" s="222"/>
      <c r="S49" s="82"/>
      <c r="T49" s="83"/>
      <c r="U49" s="103">
        <f t="shared" si="6"/>
        <v>0</v>
      </c>
      <c r="V49" s="218">
        <f t="shared" si="7"/>
        <v>0</v>
      </c>
      <c r="W49" s="222"/>
      <c r="X49" s="82"/>
      <c r="Y49" s="83"/>
      <c r="Z49" s="103">
        <f t="shared" si="8"/>
        <v>0</v>
      </c>
      <c r="AA49" s="218">
        <f t="shared" si="9"/>
        <v>0</v>
      </c>
      <c r="AB49" s="492">
        <f t="shared" si="10"/>
        <v>0</v>
      </c>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row>
    <row r="50" spans="1:65" s="25" customFormat="1" ht="20.100000000000001" customHeight="1">
      <c r="A50" s="687" t="s">
        <v>248</v>
      </c>
      <c r="B50" s="688"/>
      <c r="C50" s="659"/>
      <c r="D50" s="659"/>
      <c r="E50" s="659"/>
      <c r="F50" s="660"/>
      <c r="G50" s="104">
        <f>ROUND(SUM(G12:G49),0)</f>
        <v>0</v>
      </c>
      <c r="H50" s="661"/>
      <c r="I50" s="659"/>
      <c r="J50" s="659"/>
      <c r="K50" s="660"/>
      <c r="L50" s="104">
        <f>ROUND(SUM(L12:L49),0)</f>
        <v>0</v>
      </c>
      <c r="M50" s="661"/>
      <c r="N50" s="659"/>
      <c r="O50" s="659"/>
      <c r="P50" s="660"/>
      <c r="Q50" s="276">
        <f>ROUND(SUM(Q12:Q49),0)</f>
        <v>0</v>
      </c>
      <c r="R50" s="661"/>
      <c r="S50" s="659"/>
      <c r="T50" s="659"/>
      <c r="U50" s="660"/>
      <c r="V50" s="104">
        <f>ROUND(SUM(V12:V49),0)</f>
        <v>0</v>
      </c>
      <c r="W50" s="659"/>
      <c r="X50" s="659"/>
      <c r="Y50" s="659"/>
      <c r="Z50" s="660"/>
      <c r="AA50" s="104">
        <f>SUM(AA12:AA49)</f>
        <v>0</v>
      </c>
      <c r="AB50" s="493">
        <f>SUM(AB12:AB49)</f>
        <v>0</v>
      </c>
      <c r="AC50" s="74"/>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s="25" customFormat="1" ht="20.100000000000001" customHeight="1">
      <c r="A51" s="689" t="s">
        <v>249</v>
      </c>
      <c r="B51" s="690"/>
      <c r="C51" s="652"/>
      <c r="D51" s="652"/>
      <c r="E51" s="652"/>
      <c r="F51" s="461">
        <f>SUM(F12:F49)</f>
        <v>0</v>
      </c>
      <c r="G51" s="462"/>
      <c r="H51" s="653"/>
      <c r="I51" s="652"/>
      <c r="J51" s="652"/>
      <c r="K51" s="461">
        <f>SUM(K12:K49)</f>
        <v>0</v>
      </c>
      <c r="L51" s="462"/>
      <c r="M51" s="653"/>
      <c r="N51" s="652"/>
      <c r="O51" s="652"/>
      <c r="P51" s="461">
        <f>SUM(P12:P49)</f>
        <v>0</v>
      </c>
      <c r="Q51" s="463"/>
      <c r="R51" s="653"/>
      <c r="S51" s="652"/>
      <c r="T51" s="652"/>
      <c r="U51" s="461">
        <f>SUM(U12:U49)</f>
        <v>0</v>
      </c>
      <c r="V51" s="462"/>
      <c r="W51" s="652"/>
      <c r="X51" s="652"/>
      <c r="Y51" s="652"/>
      <c r="Z51" s="461"/>
      <c r="AA51" s="462"/>
      <c r="AB51" s="494"/>
      <c r="AC51" s="74"/>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ht="20.100000000000001" customHeight="1">
      <c r="A52" s="689" t="s">
        <v>250</v>
      </c>
      <c r="B52" s="690"/>
      <c r="C52" s="38"/>
      <c r="D52" s="38"/>
      <c r="E52" s="38"/>
      <c r="F52" s="464"/>
      <c r="G52" s="87"/>
      <c r="H52" s="465"/>
      <c r="I52" s="38"/>
      <c r="J52" s="38"/>
      <c r="K52" s="464"/>
      <c r="L52" s="87"/>
      <c r="M52" s="465"/>
      <c r="N52" s="38"/>
      <c r="O52" s="38"/>
      <c r="P52" s="464"/>
      <c r="Q52" s="277"/>
      <c r="R52" s="465"/>
      <c r="S52" s="38"/>
      <c r="T52" s="38"/>
      <c r="U52" s="464"/>
      <c r="V52" s="87"/>
      <c r="W52" s="38"/>
      <c r="X52" s="38"/>
      <c r="Y52" s="38"/>
      <c r="Z52" s="464"/>
      <c r="AA52" s="87"/>
      <c r="AB52" s="495"/>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row>
    <row r="53" spans="1:65" s="25" customFormat="1" ht="20.100000000000001" customHeight="1">
      <c r="A53" s="689" t="s">
        <v>251</v>
      </c>
      <c r="B53" s="690"/>
      <c r="C53" s="139"/>
      <c r="D53" s="29"/>
      <c r="E53" s="466"/>
      <c r="F53" s="467"/>
      <c r="G53" s="468">
        <f>ROUND(G50*G52,0)</f>
        <v>0</v>
      </c>
      <c r="H53" s="273"/>
      <c r="I53" s="29"/>
      <c r="J53" s="466"/>
      <c r="K53" s="467"/>
      <c r="L53" s="468">
        <f>ROUND(L50*L52,0)</f>
        <v>0</v>
      </c>
      <c r="M53" s="273"/>
      <c r="N53" s="29"/>
      <c r="O53" s="466"/>
      <c r="P53" s="467"/>
      <c r="Q53" s="469">
        <f>ROUND(Q50*Q52,0)</f>
        <v>0</v>
      </c>
      <c r="R53" s="273"/>
      <c r="S53" s="29"/>
      <c r="T53" s="466"/>
      <c r="U53" s="467"/>
      <c r="V53" s="468">
        <f>ROUND(V50*V52,0)</f>
        <v>0</v>
      </c>
      <c r="W53" s="139"/>
      <c r="X53" s="29"/>
      <c r="Y53" s="466"/>
      <c r="Z53" s="467"/>
      <c r="AA53" s="468">
        <f>ROUND(AA50*AA52,0)</f>
        <v>0</v>
      </c>
      <c r="AB53" s="496">
        <f>SUM(G53,L53,Q53,V53,AA53)</f>
        <v>0</v>
      </c>
      <c r="AC53" s="74"/>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s="25" customFormat="1">
      <c r="A54" s="685" t="s">
        <v>252</v>
      </c>
      <c r="B54" s="686"/>
      <c r="C54" s="278"/>
      <c r="D54" s="470"/>
      <c r="E54" s="470"/>
      <c r="F54" s="471"/>
      <c r="G54" s="472">
        <f>G50+G53</f>
        <v>0</v>
      </c>
      <c r="H54" s="274"/>
      <c r="I54" s="470"/>
      <c r="J54" s="470"/>
      <c r="K54" s="471"/>
      <c r="L54" s="472">
        <f>L50+L53</f>
        <v>0</v>
      </c>
      <c r="M54" s="274"/>
      <c r="N54" s="470"/>
      <c r="O54" s="470"/>
      <c r="P54" s="471"/>
      <c r="Q54" s="473">
        <f>Q50+Q53</f>
        <v>0</v>
      </c>
      <c r="R54" s="274"/>
      <c r="S54" s="470"/>
      <c r="T54" s="470"/>
      <c r="U54" s="471"/>
      <c r="V54" s="472">
        <f>V50+V53</f>
        <v>0</v>
      </c>
      <c r="W54" s="278"/>
      <c r="X54" s="470"/>
      <c r="Y54" s="470"/>
      <c r="Z54" s="471"/>
      <c r="AA54" s="472">
        <f>AA50+AA53</f>
        <v>0</v>
      </c>
      <c r="AB54" s="496">
        <f>SUM(G54,L54,Q54,V54,AA54)</f>
        <v>0</v>
      </c>
      <c r="AC54" s="74"/>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ht="22.5" customHeight="1">
      <c r="A55" s="86"/>
      <c r="B55" s="86"/>
      <c r="C55" s="76"/>
      <c r="D55" s="78"/>
      <c r="E55" s="78"/>
      <c r="F55" s="78"/>
      <c r="G55" s="74"/>
      <c r="H55" s="74"/>
      <c r="I55" s="74"/>
      <c r="J55" s="74"/>
      <c r="K55" s="74"/>
      <c r="L55" s="74"/>
      <c r="M55" s="74"/>
      <c r="N55" s="74"/>
      <c r="O55" s="74"/>
      <c r="P55" s="74"/>
      <c r="Q55" s="74"/>
      <c r="R55" s="74"/>
      <c r="S55" s="74"/>
      <c r="T55" s="74"/>
      <c r="U55" s="74"/>
      <c r="V55" s="74"/>
      <c r="W55" s="74"/>
      <c r="X55" s="74"/>
      <c r="Y55" s="74"/>
      <c r="Z55" s="74"/>
      <c r="AA55" s="74"/>
      <c r="AB55" s="503"/>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row>
    <row r="56" spans="1:65">
      <c r="B56" s="64"/>
      <c r="C56" s="76"/>
      <c r="D56" s="78"/>
      <c r="E56" s="78"/>
      <c r="F56" s="78"/>
      <c r="AB56" s="50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row>
    <row r="57" spans="1:65" ht="20.100000000000001"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505"/>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row>
    <row r="58" spans="1:65" ht="20.100000000000001"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505"/>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row>
    <row r="59" spans="1:65" s="75" customFormat="1" ht="20.100000000000001" customHeight="1">
      <c r="AB59" s="505"/>
    </row>
    <row r="60" spans="1:65" s="75" customFormat="1" ht="20.100000000000001" customHeight="1">
      <c r="A60" s="64"/>
      <c r="B60" s="64"/>
      <c r="C60" s="76"/>
      <c r="D60" s="78"/>
      <c r="E60" s="78"/>
      <c r="F60" s="78"/>
      <c r="G60" s="64"/>
      <c r="H60" s="64"/>
      <c r="I60" s="64"/>
      <c r="J60" s="64"/>
      <c r="K60" s="64"/>
      <c r="L60" s="64"/>
      <c r="M60" s="64"/>
      <c r="N60" s="64"/>
      <c r="O60" s="64"/>
      <c r="P60" s="64"/>
      <c r="Q60" s="64"/>
      <c r="R60" s="64"/>
      <c r="S60" s="64"/>
      <c r="T60" s="64"/>
      <c r="U60" s="64"/>
      <c r="V60" s="64"/>
      <c r="W60" s="64"/>
      <c r="X60" s="64"/>
      <c r="Y60" s="64"/>
      <c r="Z60" s="64"/>
      <c r="AA60" s="64"/>
      <c r="AB60" s="504"/>
    </row>
    <row r="61" spans="1:65" s="75" customFormat="1" ht="20.100000000000001" customHeight="1">
      <c r="A61" s="64"/>
      <c r="B61" s="64"/>
      <c r="C61" s="76"/>
      <c r="D61" s="78"/>
      <c r="E61" s="78"/>
      <c r="F61" s="78"/>
      <c r="G61" s="64"/>
      <c r="H61" s="64"/>
      <c r="I61" s="64"/>
      <c r="J61" s="64"/>
      <c r="K61" s="64"/>
      <c r="L61" s="64"/>
      <c r="M61" s="64"/>
      <c r="N61" s="64"/>
      <c r="O61" s="64"/>
      <c r="P61" s="64"/>
      <c r="Q61" s="64"/>
      <c r="R61" s="64"/>
      <c r="S61" s="64"/>
      <c r="T61" s="64"/>
      <c r="U61" s="64"/>
      <c r="V61" s="64"/>
      <c r="W61" s="64"/>
      <c r="X61" s="64"/>
      <c r="Y61" s="64"/>
      <c r="Z61" s="64"/>
      <c r="AA61" s="64"/>
      <c r="AB61" s="504"/>
    </row>
    <row r="62" spans="1:65" ht="20.100000000000001" customHeight="1">
      <c r="B62" s="64"/>
      <c r="C62" s="76"/>
      <c r="D62" s="78"/>
      <c r="E62" s="78"/>
      <c r="F62" s="78"/>
      <c r="AB62" s="50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row>
    <row r="63" spans="1:65" ht="20.100000000000001" customHeight="1">
      <c r="B63" s="64"/>
      <c r="C63" s="76"/>
      <c r="D63" s="78"/>
      <c r="E63" s="78"/>
      <c r="F63" s="78"/>
      <c r="AB63" s="50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row>
    <row r="64" spans="1:65" s="25" customFormat="1">
      <c r="A64" s="641" t="s">
        <v>220</v>
      </c>
      <c r="B64" s="641"/>
      <c r="C64" s="285">
        <f>'Summary Startup'!E57</f>
        <v>1</v>
      </c>
      <c r="D64" s="286">
        <f>$C$64</f>
        <v>1</v>
      </c>
      <c r="E64" s="286">
        <f t="shared" ref="E64:G64" si="11">$C$64</f>
        <v>1</v>
      </c>
      <c r="F64" s="286">
        <f t="shared" si="11"/>
        <v>1</v>
      </c>
      <c r="G64" s="287">
        <f t="shared" si="11"/>
        <v>1</v>
      </c>
      <c r="H64" s="285" t="e">
        <f>'Summary Startup'!#REF!</f>
        <v>#REF!</v>
      </c>
      <c r="I64" s="286" t="e">
        <f>$H$64</f>
        <v>#REF!</v>
      </c>
      <c r="J64" s="286" t="e">
        <f>$H$64</f>
        <v>#REF!</v>
      </c>
      <c r="K64" s="286" t="e">
        <f>$H$64</f>
        <v>#REF!</v>
      </c>
      <c r="L64" s="287" t="e">
        <f>$H$64</f>
        <v>#REF!</v>
      </c>
      <c r="M64" s="285" t="e">
        <f>'Summary Startup'!#REF!</f>
        <v>#REF!</v>
      </c>
      <c r="N64" s="286" t="e">
        <f>$M$64</f>
        <v>#REF!</v>
      </c>
      <c r="O64" s="286" t="e">
        <f>$M$64</f>
        <v>#REF!</v>
      </c>
      <c r="P64" s="286" t="e">
        <f>$M$64</f>
        <v>#REF!</v>
      </c>
      <c r="Q64" s="287" t="e">
        <f>$M$64</f>
        <v>#REF!</v>
      </c>
      <c r="R64" s="285" t="e">
        <f>'Summary Startup'!#REF!</f>
        <v>#REF!</v>
      </c>
      <c r="S64" s="286" t="e">
        <f>$R$64</f>
        <v>#REF!</v>
      </c>
      <c r="T64" s="286" t="e">
        <f>$R$64</f>
        <v>#REF!</v>
      </c>
      <c r="U64" s="286" t="e">
        <f>$R$64</f>
        <v>#REF!</v>
      </c>
      <c r="V64" s="287" t="e">
        <f>$R$64</f>
        <v>#REF!</v>
      </c>
      <c r="W64" s="286" t="e">
        <f>'Summary Startup'!#REF!</f>
        <v>#REF!</v>
      </c>
      <c r="X64" s="286" t="e">
        <f>$W$64</f>
        <v>#REF!</v>
      </c>
      <c r="Y64" s="286" t="e">
        <f>$W$64</f>
        <v>#REF!</v>
      </c>
      <c r="Z64" s="286" t="e">
        <f>$W$64</f>
        <v>#REF!</v>
      </c>
      <c r="AA64" s="286" t="e">
        <f>$W$64</f>
        <v>#REF!</v>
      </c>
      <c r="AB64" s="506" t="e">
        <f>AA64</f>
        <v>#REF!</v>
      </c>
      <c r="AC64" s="74"/>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s="25" customFormat="1">
      <c r="A65" s="641" t="s">
        <v>221</v>
      </c>
      <c r="B65" s="641"/>
      <c r="C65" s="288">
        <f>'Summary Startup'!E58</f>
        <v>0</v>
      </c>
      <c r="D65" s="289">
        <f>$C$65</f>
        <v>0</v>
      </c>
      <c r="E65" s="289">
        <f t="shared" ref="E65:G65" si="12">$C$65</f>
        <v>0</v>
      </c>
      <c r="F65" s="289">
        <f t="shared" si="12"/>
        <v>0</v>
      </c>
      <c r="G65" s="290">
        <f t="shared" si="12"/>
        <v>0</v>
      </c>
      <c r="H65" s="288" t="e">
        <f>'Summary Startup'!#REF!</f>
        <v>#REF!</v>
      </c>
      <c r="I65" s="289" t="e">
        <f>$H$65</f>
        <v>#REF!</v>
      </c>
      <c r="J65" s="289" t="e">
        <f>$H$65</f>
        <v>#REF!</v>
      </c>
      <c r="K65" s="289" t="e">
        <f>$H$65</f>
        <v>#REF!</v>
      </c>
      <c r="L65" s="290" t="e">
        <f>$H$65</f>
        <v>#REF!</v>
      </c>
      <c r="M65" s="288" t="e">
        <f>'Summary Startup'!#REF!</f>
        <v>#REF!</v>
      </c>
      <c r="N65" s="289" t="e">
        <f>$M$65</f>
        <v>#REF!</v>
      </c>
      <c r="O65" s="289" t="e">
        <f>$M$65</f>
        <v>#REF!</v>
      </c>
      <c r="P65" s="289" t="e">
        <f>$M$65</f>
        <v>#REF!</v>
      </c>
      <c r="Q65" s="290" t="e">
        <f>$M$65</f>
        <v>#REF!</v>
      </c>
      <c r="R65" s="288" t="e">
        <f>'Summary Startup'!#REF!</f>
        <v>#REF!</v>
      </c>
      <c r="S65" s="289" t="e">
        <f>+$R$65</f>
        <v>#REF!</v>
      </c>
      <c r="T65" s="289" t="e">
        <f>+$R$65</f>
        <v>#REF!</v>
      </c>
      <c r="U65" s="289" t="e">
        <f>+$R$65</f>
        <v>#REF!</v>
      </c>
      <c r="V65" s="290" t="e">
        <f>+$R$65</f>
        <v>#REF!</v>
      </c>
      <c r="W65" s="289" t="e">
        <f>'Summary Startup'!#REF!</f>
        <v>#REF!</v>
      </c>
      <c r="X65" s="289" t="e">
        <f>+$W$65</f>
        <v>#REF!</v>
      </c>
      <c r="Y65" s="289" t="e">
        <f>+$W$65</f>
        <v>#REF!</v>
      </c>
      <c r="Z65" s="289" t="e">
        <f>+$W$65</f>
        <v>#REF!</v>
      </c>
      <c r="AA65" s="289" t="e">
        <f>+$W$65</f>
        <v>#REF!</v>
      </c>
      <c r="AB65" s="507">
        <f>'Summary Startup'!F58</f>
        <v>0</v>
      </c>
      <c r="AC65" s="74"/>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s="42" customFormat="1">
      <c r="A66" s="641" t="s">
        <v>222</v>
      </c>
      <c r="B66" s="641"/>
      <c r="C66" s="288">
        <f>'Summary Startup'!E59</f>
        <v>0</v>
      </c>
      <c r="D66" s="289">
        <f>$C$66</f>
        <v>0</v>
      </c>
      <c r="E66" s="289">
        <f t="shared" ref="E66:G66" si="13">$C$66</f>
        <v>0</v>
      </c>
      <c r="F66" s="289">
        <f t="shared" si="13"/>
        <v>0</v>
      </c>
      <c r="G66" s="290">
        <f t="shared" si="13"/>
        <v>0</v>
      </c>
      <c r="H66" s="288" t="e">
        <f>'Summary Startup'!#REF!</f>
        <v>#REF!</v>
      </c>
      <c r="I66" s="289" t="e">
        <f>$H$66</f>
        <v>#REF!</v>
      </c>
      <c r="J66" s="289" t="e">
        <f>$H$66</f>
        <v>#REF!</v>
      </c>
      <c r="K66" s="289" t="e">
        <f>$H$66</f>
        <v>#REF!</v>
      </c>
      <c r="L66" s="290" t="e">
        <f>$H$66</f>
        <v>#REF!</v>
      </c>
      <c r="M66" s="288" t="e">
        <f>'Summary Startup'!#REF!</f>
        <v>#REF!</v>
      </c>
      <c r="N66" s="289" t="e">
        <f>$M$66</f>
        <v>#REF!</v>
      </c>
      <c r="O66" s="289" t="e">
        <f>$M$66</f>
        <v>#REF!</v>
      </c>
      <c r="P66" s="289" t="e">
        <f>$M$66</f>
        <v>#REF!</v>
      </c>
      <c r="Q66" s="290" t="e">
        <f>$M$66</f>
        <v>#REF!</v>
      </c>
      <c r="R66" s="288" t="e">
        <f>'Summary Startup'!#REF!</f>
        <v>#REF!</v>
      </c>
      <c r="S66" s="289" t="e">
        <f>+$R$66</f>
        <v>#REF!</v>
      </c>
      <c r="T66" s="289" t="e">
        <f>+$R$66</f>
        <v>#REF!</v>
      </c>
      <c r="U66" s="289" t="e">
        <f>+$R$66</f>
        <v>#REF!</v>
      </c>
      <c r="V66" s="290" t="e">
        <f>+$R$66</f>
        <v>#REF!</v>
      </c>
      <c r="W66" s="289" t="e">
        <f>'Summary Startup'!#REF!</f>
        <v>#REF!</v>
      </c>
      <c r="X66" s="289" t="e">
        <f>+$W$66</f>
        <v>#REF!</v>
      </c>
      <c r="Y66" s="289" t="e">
        <f>+$W$66</f>
        <v>#REF!</v>
      </c>
      <c r="Z66" s="289" t="e">
        <f>+$W$66</f>
        <v>#REF!</v>
      </c>
      <c r="AA66" s="289" t="e">
        <f>+$W$66</f>
        <v>#REF!</v>
      </c>
      <c r="AB66" s="507">
        <f>'Summary Startup'!F59</f>
        <v>0</v>
      </c>
      <c r="AC66" s="88"/>
    </row>
    <row r="67" spans="1:65" s="77" customFormat="1">
      <c r="A67" s="641" t="s">
        <v>253</v>
      </c>
      <c r="B67" s="641"/>
      <c r="C67" s="291" t="e">
        <f>LOOKUP(C65,'Dropdown Lists'!$K$1:$K$20,'Dropdown Lists'!$N$1:$N$20)</f>
        <v>#N/A</v>
      </c>
      <c r="D67" s="292"/>
      <c r="E67" s="292"/>
      <c r="F67" s="292"/>
      <c r="G67" s="293"/>
      <c r="H67" s="291" t="e">
        <f>LOOKUP(H65,'Dropdown Lists'!$K$1:$K$20,'Dropdown Lists'!$N$1:$N$20)</f>
        <v>#REF!</v>
      </c>
      <c r="I67" s="294"/>
      <c r="J67" s="294"/>
      <c r="K67" s="294"/>
      <c r="L67" s="293"/>
      <c r="M67" s="291" t="e">
        <f>LOOKUP(M65,'Dropdown Lists'!$K$1:$K$20,'Dropdown Lists'!$N$1:$N$20)</f>
        <v>#REF!</v>
      </c>
      <c r="N67" s="294"/>
      <c r="O67" s="294"/>
      <c r="P67" s="294"/>
      <c r="Q67" s="293"/>
      <c r="R67" s="291" t="e">
        <f>LOOKUP(R65,'Dropdown Lists'!$K$1:$K$20,'Dropdown Lists'!$N$1:$N$20)</f>
        <v>#REF!</v>
      </c>
      <c r="S67" s="294"/>
      <c r="T67" s="294"/>
      <c r="U67" s="294"/>
      <c r="V67" s="293"/>
      <c r="W67" s="295" t="e">
        <f>LOOKUP(W65,'Dropdown Lists'!$K$1:$K$20,'Dropdown Lists'!$N$1:$N$20)</f>
        <v>#REF!</v>
      </c>
      <c r="X67" s="294"/>
      <c r="Y67" s="294"/>
      <c r="Z67" s="294"/>
      <c r="AA67" s="294"/>
      <c r="AB67" s="508"/>
    </row>
    <row r="68" spans="1:65" s="88" customFormat="1">
      <c r="C68" s="76"/>
      <c r="D68" s="78"/>
      <c r="E68" s="78"/>
      <c r="F68" s="78"/>
      <c r="G68" s="64"/>
      <c r="H68" s="64"/>
      <c r="I68" s="64"/>
      <c r="J68" s="64"/>
      <c r="K68" s="64"/>
      <c r="L68" s="64"/>
      <c r="M68" s="64"/>
      <c r="N68" s="64"/>
      <c r="O68" s="64"/>
      <c r="P68" s="64"/>
      <c r="Q68" s="64"/>
      <c r="R68" s="64"/>
      <c r="S68" s="64"/>
      <c r="T68" s="64"/>
      <c r="U68" s="64"/>
      <c r="V68" s="64"/>
      <c r="W68" s="64"/>
      <c r="X68" s="64"/>
      <c r="Y68" s="64"/>
      <c r="Z68" s="64"/>
      <c r="AA68" s="64"/>
      <c r="AB68" s="509"/>
    </row>
    <row r="69" spans="1:65">
      <c r="B69" s="64"/>
      <c r="C69" s="76"/>
      <c r="D69" s="78"/>
      <c r="E69" s="78"/>
      <c r="F69" s="78"/>
      <c r="AB69" s="509"/>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row>
    <row r="70" spans="1:65">
      <c r="B70" s="64"/>
      <c r="AB70" s="509"/>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row>
    <row r="71" spans="1:65" hidden="1">
      <c r="B71" s="64"/>
      <c r="AB71" s="509"/>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row>
    <row r="72" spans="1:65" hidden="1">
      <c r="B72" s="64"/>
      <c r="AB72" s="509"/>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row>
    <row r="73" spans="1:65" hidden="1">
      <c r="B73" s="64"/>
      <c r="AB73" s="509"/>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row>
    <row r="74" spans="1:65" hidden="1">
      <c r="B74" s="64"/>
      <c r="AB74" s="509"/>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row>
    <row r="75" spans="1:65" hidden="1">
      <c r="B75" s="64"/>
      <c r="G75" s="25"/>
      <c r="H75" s="25"/>
      <c r="I75" s="25"/>
      <c r="J75" s="25"/>
      <c r="K75" s="25"/>
      <c r="L75" s="25"/>
      <c r="M75" s="25"/>
      <c r="N75" s="25"/>
      <c r="O75" s="25"/>
      <c r="P75" s="25"/>
      <c r="Q75" s="25"/>
      <c r="R75" s="25"/>
      <c r="S75" s="25"/>
      <c r="T75" s="25"/>
      <c r="U75" s="25"/>
      <c r="V75" s="25"/>
      <c r="W75" s="25"/>
      <c r="X75" s="25"/>
      <c r="Y75" s="25"/>
      <c r="Z75" s="25"/>
      <c r="AA75" s="25"/>
      <c r="AB75" s="509"/>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row>
    <row r="76" spans="1:65" hidden="1">
      <c r="B76" s="64"/>
      <c r="F76" s="25"/>
      <c r="G76" s="25"/>
      <c r="H76" s="25"/>
      <c r="I76" s="25"/>
      <c r="J76" s="25"/>
      <c r="K76" s="25"/>
      <c r="L76" s="25"/>
      <c r="M76" s="25"/>
      <c r="N76" s="25"/>
      <c r="O76" s="25"/>
      <c r="P76" s="25"/>
      <c r="Q76" s="25"/>
      <c r="R76" s="25"/>
      <c r="S76" s="25"/>
      <c r="T76" s="25"/>
      <c r="U76" s="25"/>
      <c r="V76" s="25"/>
      <c r="W76" s="25"/>
      <c r="X76" s="25"/>
      <c r="Y76" s="25"/>
      <c r="Z76" s="25"/>
      <c r="AA76" s="25"/>
      <c r="AB76" s="509"/>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row>
    <row r="77" spans="1:65" hidden="1">
      <c r="B77" s="64"/>
      <c r="F77" s="25"/>
      <c r="G77" s="25"/>
      <c r="H77" s="25"/>
      <c r="I77" s="25"/>
      <c r="J77" s="25"/>
      <c r="K77" s="25"/>
      <c r="L77" s="25"/>
      <c r="M77" s="25"/>
      <c r="N77" s="25"/>
      <c r="O77" s="25"/>
      <c r="P77" s="25"/>
      <c r="Q77" s="25"/>
      <c r="R77" s="25"/>
      <c r="S77" s="25"/>
      <c r="T77" s="25"/>
      <c r="U77" s="25"/>
      <c r="V77" s="25"/>
      <c r="W77" s="25"/>
      <c r="X77" s="25"/>
      <c r="Y77" s="25"/>
      <c r="Z77" s="25"/>
      <c r="AA77" s="25"/>
      <c r="AB77" s="509"/>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row>
    <row r="78" spans="1:65" hidden="1">
      <c r="B78" s="64"/>
      <c r="F78" s="25"/>
      <c r="G78" s="25"/>
      <c r="H78" s="25"/>
      <c r="I78" s="25"/>
      <c r="J78" s="25"/>
      <c r="K78" s="25"/>
      <c r="L78" s="25"/>
      <c r="M78" s="25"/>
      <c r="N78" s="25"/>
      <c r="O78" s="25"/>
      <c r="P78" s="25"/>
      <c r="Q78" s="25"/>
      <c r="R78" s="25"/>
      <c r="S78" s="25"/>
      <c r="T78" s="25"/>
      <c r="U78" s="25"/>
      <c r="V78" s="25"/>
      <c r="W78" s="25"/>
      <c r="X78" s="25"/>
      <c r="Y78" s="25"/>
      <c r="Z78" s="25"/>
      <c r="AA78" s="25"/>
      <c r="AB78" s="509"/>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row>
    <row r="79" spans="1:65" hidden="1">
      <c r="B79" s="64"/>
      <c r="F79" s="25"/>
      <c r="G79" s="25"/>
      <c r="H79" s="25"/>
      <c r="I79" s="25"/>
      <c r="J79" s="25"/>
      <c r="K79" s="25"/>
      <c r="L79" s="25"/>
      <c r="M79" s="25"/>
      <c r="N79" s="25"/>
      <c r="O79" s="25"/>
      <c r="P79" s="25"/>
      <c r="Q79" s="25"/>
      <c r="R79" s="25"/>
      <c r="S79" s="25"/>
      <c r="T79" s="25"/>
      <c r="U79" s="25"/>
      <c r="V79" s="25"/>
      <c r="W79" s="25"/>
      <c r="X79" s="25"/>
      <c r="Y79" s="25"/>
      <c r="Z79" s="25"/>
      <c r="AB79" s="509"/>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row>
    <row r="80" spans="1:65" hidden="1">
      <c r="B80" s="64"/>
      <c r="AA80" s="25"/>
      <c r="AB80" s="509"/>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row>
    <row r="81" spans="2:65" hidden="1">
      <c r="B81" s="64"/>
      <c r="AA81" s="25"/>
      <c r="AB81" s="509"/>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row>
    <row r="82" spans="2:65" hidden="1">
      <c r="B82" s="64"/>
      <c r="AB82" s="509"/>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row>
    <row r="83" spans="2:65" hidden="1">
      <c r="B83" s="64"/>
      <c r="AB83" s="509"/>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row>
    <row r="84" spans="2:65" hidden="1">
      <c r="B84" s="64"/>
      <c r="AB84" s="509"/>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row>
    <row r="85" spans="2:65" hidden="1">
      <c r="B85" s="64"/>
      <c r="AB85" s="509"/>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row>
    <row r="86" spans="2:65" hidden="1">
      <c r="B86" s="64"/>
      <c r="AB86" s="509"/>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row>
    <row r="87" spans="2:65" hidden="1">
      <c r="B87" s="64"/>
      <c r="AB87" s="509"/>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row>
    <row r="88" spans="2:65" hidden="1">
      <c r="B88" s="64"/>
      <c r="AB88" s="509"/>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row>
    <row r="89" spans="2:65" hidden="1">
      <c r="B89" s="64"/>
      <c r="AB89" s="509"/>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row>
    <row r="90" spans="2:65" hidden="1">
      <c r="B90" s="64"/>
      <c r="AB90" s="509"/>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row>
    <row r="91" spans="2:65" hidden="1">
      <c r="B91" s="64"/>
      <c r="AB91" s="509"/>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row>
    <row r="92" spans="2:65" hidden="1">
      <c r="B92" s="64"/>
      <c r="AB92" s="509"/>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row>
    <row r="93" spans="2:65" hidden="1">
      <c r="B93" s="64"/>
      <c r="AB93" s="509"/>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row>
    <row r="94" spans="2:65" hidden="1">
      <c r="B94" s="64"/>
      <c r="AB94" s="509"/>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row>
    <row r="95" spans="2:65" hidden="1">
      <c r="B95" s="64"/>
      <c r="AB95" s="509"/>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row>
    <row r="96" spans="2:65" hidden="1">
      <c r="B96" s="64"/>
      <c r="AB96" s="509"/>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row>
    <row r="97" spans="2:65" hidden="1">
      <c r="B97" s="64"/>
      <c r="AB97" s="509"/>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row>
    <row r="98" spans="2:65" hidden="1">
      <c r="B98" s="64"/>
      <c r="AB98" s="509"/>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row>
    <row r="99" spans="2:65" hidden="1">
      <c r="B99" s="64"/>
      <c r="AB99" s="509"/>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row>
    <row r="100" spans="2:65" hidden="1">
      <c r="B100" s="64"/>
      <c r="AB100" s="509"/>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2:65" hidden="1">
      <c r="B101" s="64"/>
      <c r="AB101" s="509"/>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2:65" hidden="1">
      <c r="B102" s="64"/>
      <c r="AB102" s="509"/>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row>
    <row r="103" spans="2:65" hidden="1">
      <c r="B103" s="64"/>
      <c r="AB103" s="509"/>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row>
    <row r="104" spans="2:65" hidden="1">
      <c r="B104" s="64"/>
      <c r="AB104" s="509"/>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row>
    <row r="105" spans="2:65" hidden="1">
      <c r="B105" s="64"/>
      <c r="AB105" s="509"/>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2:65" hidden="1">
      <c r="B106" s="64"/>
      <c r="AB106" s="509"/>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2:65" hidden="1">
      <c r="B107" s="64"/>
      <c r="AB107" s="509"/>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2:65" hidden="1">
      <c r="B108" s="64"/>
      <c r="AB108" s="509"/>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2:65" hidden="1">
      <c r="B109" s="64"/>
      <c r="AB109" s="509"/>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2:65" hidden="1">
      <c r="B110" s="64"/>
      <c r="AB110" s="509"/>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2:65" hidden="1">
      <c r="B111" s="64"/>
      <c r="AB111" s="509"/>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2:65" hidden="1">
      <c r="B112" s="64"/>
      <c r="AB112" s="50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row>
    <row r="113" spans="2:58" hidden="1">
      <c r="B113" s="64"/>
      <c r="AB113" s="50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row>
    <row r="114" spans="2:58" hidden="1">
      <c r="B114" s="64"/>
      <c r="AB114" s="50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row>
    <row r="115" spans="2:58" hidden="1">
      <c r="B115" s="64"/>
      <c r="AB115" s="50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row>
    <row r="116" spans="2:58" hidden="1">
      <c r="B116" s="64"/>
      <c r="AB116" s="50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row>
    <row r="117" spans="2:58" hidden="1">
      <c r="B117" s="64"/>
      <c r="AB117" s="50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row>
    <row r="118" spans="2:58" hidden="1">
      <c r="B118" s="64"/>
      <c r="AB118" s="50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row>
    <row r="119" spans="2:58" hidden="1">
      <c r="B119" s="64"/>
      <c r="AB119" s="50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row>
    <row r="120" spans="2:58" hidden="1">
      <c r="B120" s="64"/>
      <c r="AB120" s="50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row>
    <row r="121" spans="2:58" hidden="1">
      <c r="B121" s="64"/>
      <c r="AB121" s="50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row>
    <row r="122" spans="2:58" hidden="1">
      <c r="B122" s="64"/>
      <c r="AB122" s="50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2:58" hidden="1">
      <c r="B123" s="64"/>
      <c r="AB123" s="50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row>
    <row r="124" spans="2:58" hidden="1">
      <c r="B124" s="64"/>
      <c r="AB124" s="50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row>
    <row r="125" spans="2:58" hidden="1">
      <c r="B125" s="64"/>
      <c r="AB125" s="50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row>
    <row r="126" spans="2:58" hidden="1">
      <c r="B126" s="64"/>
      <c r="AB126" s="50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row>
    <row r="127" spans="2:58" hidden="1">
      <c r="B127" s="64"/>
      <c r="AB127" s="50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row>
    <row r="128" spans="2:58" hidden="1">
      <c r="B128" s="64"/>
      <c r="AB128" s="50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row>
    <row r="129" spans="2:58" hidden="1">
      <c r="B129" s="64"/>
      <c r="AB129" s="50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row>
    <row r="130" spans="2:58" hidden="1">
      <c r="B130" s="64"/>
      <c r="AB130" s="50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row>
    <row r="131" spans="2:58" hidden="1">
      <c r="B131" s="64"/>
      <c r="AB131" s="50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row>
    <row r="132" spans="2:58" hidden="1">
      <c r="B132" s="64"/>
      <c r="AB132" s="50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row>
    <row r="133" spans="2:58" hidden="1">
      <c r="B133" s="64"/>
      <c r="AB133" s="50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row>
    <row r="134" spans="2:58" hidden="1">
      <c r="B134" s="64"/>
      <c r="AB134" s="50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row>
    <row r="135" spans="2:58" hidden="1">
      <c r="B135" s="64"/>
      <c r="AB135" s="50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row>
    <row r="136" spans="2:58" hidden="1">
      <c r="B136" s="64"/>
      <c r="AB136" s="50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row>
    <row r="137" spans="2:58" hidden="1">
      <c r="B137" s="64"/>
      <c r="AB137" s="50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2:58" hidden="1">
      <c r="B138" s="64"/>
      <c r="AB138" s="50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row>
    <row r="139" spans="2:58" hidden="1">
      <c r="B139" s="64"/>
      <c r="AB139" s="50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row>
    <row r="140" spans="2:58" hidden="1">
      <c r="B140" s="64"/>
      <c r="AB140" s="50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row>
    <row r="141" spans="2:58" hidden="1">
      <c r="B141" s="64"/>
      <c r="AB141" s="50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row>
    <row r="142" spans="2:58" hidden="1">
      <c r="B142" s="64"/>
      <c r="AB142" s="50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row>
    <row r="143" spans="2:58" hidden="1">
      <c r="B143" s="64"/>
      <c r="AB143" s="50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row>
    <row r="144" spans="2:58" hidden="1">
      <c r="B144" s="64"/>
      <c r="AB144" s="50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row>
    <row r="145" spans="2:58" hidden="1">
      <c r="B145" s="64"/>
      <c r="AB145" s="50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row>
    <row r="146" spans="2:58" hidden="1">
      <c r="B146" s="64"/>
      <c r="AB146" s="50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row>
    <row r="147" spans="2:58" hidden="1">
      <c r="B147" s="64"/>
      <c r="AB147" s="50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row>
    <row r="148" spans="2:58" hidden="1">
      <c r="B148" s="64"/>
      <c r="AB148" s="50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row>
    <row r="149" spans="2:58" hidden="1">
      <c r="B149" s="64"/>
      <c r="AB149" s="50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row>
    <row r="150" spans="2:58" hidden="1">
      <c r="B150" s="64"/>
      <c r="AB150" s="50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row>
    <row r="151" spans="2:58" hidden="1">
      <c r="B151" s="64"/>
      <c r="AB151" s="50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row>
    <row r="152" spans="2:58" hidden="1">
      <c r="B152" s="64"/>
      <c r="AB152" s="50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row>
    <row r="153" spans="2:58" hidden="1">
      <c r="B153" s="64"/>
      <c r="AB153" s="50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row>
    <row r="154" spans="2:58" hidden="1">
      <c r="B154" s="64"/>
      <c r="AB154" s="50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row>
    <row r="155" spans="2:58" hidden="1">
      <c r="B155" s="64"/>
      <c r="AB155" s="50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row>
    <row r="156" spans="2:58" hidden="1">
      <c r="B156" s="64"/>
      <c r="AB156" s="50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row>
    <row r="157" spans="2:58" hidden="1">
      <c r="B157" s="64"/>
      <c r="AB157" s="50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row>
    <row r="158" spans="2:58" hidden="1">
      <c r="B158" s="64"/>
      <c r="AB158" s="50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row>
    <row r="159" spans="2:58" hidden="1">
      <c r="B159" s="64"/>
      <c r="AB159" s="50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row>
    <row r="160" spans="2:58" hidden="1">
      <c r="B160" s="64"/>
      <c r="AB160" s="50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row>
    <row r="161" spans="2:58" hidden="1">
      <c r="B161" s="64"/>
      <c r="AB161" s="50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row>
    <row r="162" spans="2:58" hidden="1">
      <c r="B162" s="64"/>
      <c r="AB162" s="50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row>
    <row r="163" spans="2:58" hidden="1">
      <c r="B163" s="64"/>
      <c r="AB163" s="50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row>
    <row r="164" spans="2:58" hidden="1">
      <c r="B164" s="64"/>
      <c r="AB164" s="50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row>
    <row r="165" spans="2:58" hidden="1">
      <c r="B165" s="64"/>
      <c r="AB165" s="50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row>
    <row r="166" spans="2:58" hidden="1">
      <c r="B166" s="64"/>
      <c r="AB166" s="50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row>
    <row r="167" spans="2:58" hidden="1">
      <c r="B167" s="64"/>
      <c r="AB167" s="50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row>
    <row r="168" spans="2:58" hidden="1">
      <c r="B168" s="64"/>
      <c r="AB168" s="50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row>
    <row r="169" spans="2:58" hidden="1">
      <c r="B169" s="64"/>
      <c r="AB169" s="50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row>
    <row r="170" spans="2:58" hidden="1">
      <c r="B170" s="64"/>
      <c r="AB170" s="50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row>
    <row r="171" spans="2:58" hidden="1">
      <c r="B171" s="64"/>
      <c r="AB171" s="50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row>
    <row r="172" spans="2:58" hidden="1">
      <c r="B172" s="64"/>
      <c r="AB172" s="50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row>
    <row r="173" spans="2:58" hidden="1">
      <c r="B173" s="64"/>
      <c r="AB173" s="50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row>
    <row r="174" spans="2:58" hidden="1">
      <c r="B174" s="64"/>
      <c r="AB174" s="50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row>
    <row r="175" spans="2:58" hidden="1">
      <c r="B175" s="64"/>
      <c r="AB175" s="50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row>
    <row r="176" spans="2:58" hidden="1">
      <c r="B176" s="64"/>
      <c r="AB176" s="50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row>
    <row r="177" spans="2:58" hidden="1">
      <c r="B177" s="64"/>
      <c r="AB177" s="50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row>
    <row r="178" spans="2:58" hidden="1">
      <c r="B178" s="64"/>
      <c r="AB178" s="50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row>
    <row r="179" spans="2:58" hidden="1">
      <c r="B179" s="64"/>
      <c r="AB179" s="50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row>
    <row r="180" spans="2:58" hidden="1">
      <c r="B180" s="64"/>
      <c r="AB180" s="50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row>
    <row r="181" spans="2:58" hidden="1">
      <c r="B181" s="64"/>
      <c r="AB181" s="50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row>
    <row r="182" spans="2:58" hidden="1">
      <c r="B182" s="64"/>
      <c r="AB182" s="50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row>
    <row r="183" spans="2:58" hidden="1">
      <c r="B183" s="64"/>
      <c r="AB183" s="50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row>
    <row r="184" spans="2:58" hidden="1">
      <c r="B184" s="64"/>
      <c r="AB184" s="50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row>
    <row r="185" spans="2:58" hidden="1">
      <c r="B185" s="64"/>
      <c r="AB185" s="50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row>
    <row r="186" spans="2:58" hidden="1">
      <c r="B186" s="64"/>
      <c r="AB186" s="50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row>
    <row r="187" spans="2:58" hidden="1">
      <c r="B187" s="64"/>
      <c r="AB187" s="50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row>
    <row r="188" spans="2:58" hidden="1">
      <c r="B188" s="64"/>
      <c r="AB188" s="50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row>
    <row r="189" spans="2:58" hidden="1">
      <c r="B189" s="64"/>
      <c r="AB189" s="50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row>
    <row r="190" spans="2:58" hidden="1">
      <c r="B190" s="64"/>
      <c r="AB190" s="50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row>
    <row r="191" spans="2:58" hidden="1">
      <c r="B191" s="64"/>
      <c r="AB191" s="50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row>
    <row r="192" spans="2:58" hidden="1">
      <c r="B192" s="64"/>
      <c r="AB192" s="50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row>
    <row r="193" spans="2:58" hidden="1">
      <c r="B193" s="64"/>
      <c r="AB193" s="50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row>
    <row r="194" spans="2:58" hidden="1">
      <c r="B194" s="64"/>
      <c r="AB194" s="50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row>
    <row r="195" spans="2:58" hidden="1">
      <c r="B195" s="64"/>
      <c r="AB195" s="50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row>
    <row r="196" spans="2:58" hidden="1">
      <c r="B196" s="64"/>
      <c r="AB196" s="50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row>
    <row r="197" spans="2:58" hidden="1">
      <c r="B197" s="64"/>
      <c r="AB197" s="50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row>
    <row r="198" spans="2:58" hidden="1">
      <c r="B198" s="64"/>
      <c r="AB198" s="50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row>
    <row r="199" spans="2:58" hidden="1">
      <c r="B199" s="64"/>
      <c r="AB199" s="50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row>
    <row r="200" spans="2:58" hidden="1">
      <c r="B200" s="64"/>
      <c r="AB200" s="50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row>
    <row r="201" spans="2:58" hidden="1">
      <c r="B201" s="64"/>
      <c r="AB201" s="50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row>
    <row r="202" spans="2:58" hidden="1">
      <c r="B202" s="64"/>
      <c r="AB202" s="50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row>
    <row r="203" spans="2:58" hidden="1">
      <c r="B203" s="64"/>
      <c r="AB203" s="50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row>
    <row r="204" spans="2:58" hidden="1">
      <c r="B204" s="64"/>
      <c r="AB204" s="50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row>
    <row r="205" spans="2:58" hidden="1">
      <c r="B205" s="64"/>
      <c r="AB205" s="50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row>
    <row r="206" spans="2:58" hidden="1">
      <c r="B206" s="64"/>
      <c r="AB206" s="50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row>
    <row r="207" spans="2:58" hidden="1">
      <c r="B207" s="64"/>
      <c r="AB207" s="50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row>
    <row r="208" spans="2:58" hidden="1">
      <c r="B208" s="64"/>
      <c r="AB208" s="50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row>
    <row r="209" spans="2:58" hidden="1">
      <c r="B209" s="64"/>
      <c r="AB209" s="50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row>
    <row r="210" spans="2:58" hidden="1">
      <c r="B210" s="64"/>
      <c r="AB210" s="50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row>
    <row r="211" spans="2:58" hidden="1">
      <c r="B211" s="64"/>
      <c r="AB211" s="50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row>
    <row r="212" spans="2:58" hidden="1">
      <c r="B212" s="64"/>
      <c r="AB212" s="50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row>
    <row r="213" spans="2:58" hidden="1">
      <c r="B213" s="64"/>
      <c r="AB213" s="50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row>
    <row r="214" spans="2:58" hidden="1">
      <c r="B214" s="64"/>
      <c r="AB214" s="50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row>
    <row r="215" spans="2:58" hidden="1">
      <c r="B215" s="64"/>
      <c r="AB215" s="50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row>
    <row r="216" spans="2:58" hidden="1">
      <c r="B216" s="64"/>
      <c r="AB216" s="50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row>
    <row r="217" spans="2:58" hidden="1">
      <c r="B217" s="64"/>
      <c r="AB217" s="50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row>
    <row r="218" spans="2:58" hidden="1">
      <c r="B218" s="64"/>
      <c r="AB218" s="50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row>
    <row r="219" spans="2:58" hidden="1">
      <c r="B219" s="64"/>
      <c r="AB219" s="50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row>
    <row r="220" spans="2:58" hidden="1">
      <c r="B220" s="64"/>
      <c r="AB220" s="50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row>
    <row r="221" spans="2:58" hidden="1">
      <c r="B221" s="64"/>
      <c r="AB221" s="50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row>
    <row r="222" spans="2:58" hidden="1">
      <c r="B222" s="64"/>
      <c r="AB222" s="50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row>
    <row r="223" spans="2:58" hidden="1">
      <c r="B223" s="64"/>
      <c r="AB223" s="50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row>
    <row r="224" spans="2:58" hidden="1">
      <c r="B224" s="64"/>
      <c r="AB224" s="50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row>
    <row r="225" spans="2:58" hidden="1">
      <c r="B225" s="64"/>
      <c r="AB225" s="50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row>
    <row r="226" spans="2:58" hidden="1">
      <c r="B226" s="64"/>
      <c r="AB226" s="50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row>
    <row r="227" spans="2:58" hidden="1">
      <c r="B227" s="64"/>
      <c r="AB227" s="50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row>
    <row r="228" spans="2:58" hidden="1">
      <c r="B228" s="64"/>
      <c r="AB228" s="50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row>
    <row r="229" spans="2:58" hidden="1">
      <c r="B229" s="64"/>
      <c r="AB229" s="50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row>
    <row r="230" spans="2:58" hidden="1">
      <c r="B230" s="64"/>
      <c r="AB230" s="50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row>
    <row r="231" spans="2:58" hidden="1">
      <c r="B231" s="64"/>
      <c r="AB231" s="50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row>
    <row r="232" spans="2:58" hidden="1">
      <c r="B232" s="64"/>
      <c r="AB232" s="50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row>
    <row r="233" spans="2:58" hidden="1">
      <c r="B233" s="64"/>
      <c r="AB233" s="50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row>
    <row r="234" spans="2:58" hidden="1">
      <c r="B234" s="64"/>
      <c r="AB234" s="50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row>
    <row r="235" spans="2:58" hidden="1">
      <c r="B235" s="64"/>
      <c r="AB235" s="50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row>
    <row r="236" spans="2:58" hidden="1">
      <c r="B236" s="64"/>
      <c r="AB236" s="50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row>
    <row r="237" spans="2:58" hidden="1">
      <c r="B237" s="64"/>
      <c r="AB237" s="50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row>
    <row r="238" spans="2:58" hidden="1">
      <c r="B238" s="64"/>
      <c r="AB238" s="50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row>
    <row r="239" spans="2:58" hidden="1">
      <c r="B239" s="64"/>
      <c r="AB239" s="50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row>
    <row r="240" spans="2:58" hidden="1">
      <c r="B240" s="64"/>
      <c r="AB240" s="50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row>
    <row r="241" spans="2:58" hidden="1">
      <c r="B241" s="64"/>
      <c r="AB241" s="50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row>
    <row r="242" spans="2:58" hidden="1">
      <c r="B242" s="64"/>
      <c r="AB242" s="50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row>
    <row r="243" spans="2:58" hidden="1">
      <c r="B243" s="64"/>
      <c r="AB243" s="50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row>
    <row r="244" spans="2:58" hidden="1">
      <c r="B244" s="64"/>
      <c r="AB244" s="50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row>
    <row r="245" spans="2:58" hidden="1">
      <c r="B245" s="64"/>
      <c r="AB245" s="50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row>
    <row r="246" spans="2:58" hidden="1">
      <c r="B246" s="64"/>
      <c r="AB246" s="50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row>
    <row r="247" spans="2:58" hidden="1">
      <c r="B247" s="64"/>
      <c r="AB247" s="50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row>
    <row r="248" spans="2:58" hidden="1">
      <c r="B248" s="64"/>
      <c r="AB248" s="50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row>
    <row r="249" spans="2:58" hidden="1">
      <c r="B249" s="64"/>
      <c r="AB249" s="50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row>
    <row r="250" spans="2:58" hidden="1">
      <c r="B250" s="64"/>
      <c r="AB250" s="50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row>
    <row r="251" spans="2:58" hidden="1">
      <c r="B251" s="64"/>
      <c r="AB251" s="50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row>
    <row r="252" spans="2:58" hidden="1">
      <c r="B252" s="64"/>
      <c r="AB252" s="50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row>
    <row r="253" spans="2:58" hidden="1">
      <c r="B253" s="64"/>
      <c r="AB253" s="50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row>
    <row r="254" spans="2:58" hidden="1">
      <c r="B254" s="64"/>
      <c r="AB254" s="50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row>
    <row r="255" spans="2:58" hidden="1">
      <c r="B255" s="64"/>
      <c r="AB255" s="50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row>
    <row r="256" spans="2:58" hidden="1">
      <c r="B256" s="64"/>
      <c r="AB256" s="50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row>
    <row r="257" spans="2:58" hidden="1">
      <c r="B257" s="64"/>
      <c r="AB257" s="50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row>
    <row r="258" spans="2:58" hidden="1">
      <c r="B258" s="64"/>
      <c r="AB258" s="50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row>
    <row r="259" spans="2:58" hidden="1">
      <c r="B259" s="64"/>
      <c r="AB259" s="50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row>
    <row r="260" spans="2:58" hidden="1">
      <c r="B260" s="64"/>
      <c r="AB260" s="50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row>
    <row r="261" spans="2:58" hidden="1">
      <c r="B261" s="64"/>
      <c r="AB261" s="50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row>
    <row r="262" spans="2:58" hidden="1">
      <c r="B262" s="64"/>
      <c r="AB262" s="50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row>
    <row r="263" spans="2:58" hidden="1">
      <c r="B263" s="64"/>
      <c r="AB263" s="50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row>
    <row r="264" spans="2:58" hidden="1">
      <c r="B264" s="64"/>
      <c r="AB264" s="50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row>
    <row r="265" spans="2:58" hidden="1">
      <c r="B265" s="64"/>
      <c r="AB265" s="50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row>
    <row r="266" spans="2:58" hidden="1">
      <c r="B266" s="64"/>
      <c r="AB266" s="50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row>
    <row r="267" spans="2:58" hidden="1">
      <c r="B267" s="64"/>
      <c r="AB267" s="50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row>
    <row r="268" spans="2:58" hidden="1">
      <c r="B268" s="64"/>
      <c r="AB268" s="50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row>
    <row r="269" spans="2:58" hidden="1">
      <c r="B269" s="64"/>
      <c r="AB269" s="50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row>
    <row r="270" spans="2:58" hidden="1">
      <c r="B270" s="64"/>
      <c r="AB270" s="50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row>
    <row r="271" spans="2:58" hidden="1">
      <c r="B271" s="64"/>
      <c r="AB271" s="50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row>
    <row r="272" spans="2:58" hidden="1">
      <c r="B272" s="64"/>
      <c r="AB272" s="50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row>
    <row r="273" spans="2:58" hidden="1">
      <c r="B273" s="64"/>
      <c r="AB273" s="50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row>
    <row r="274" spans="2:58" hidden="1">
      <c r="B274" s="64"/>
      <c r="AB274" s="50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row>
    <row r="275" spans="2:58" hidden="1">
      <c r="B275" s="64"/>
      <c r="AB275" s="50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row>
    <row r="276" spans="2:58" hidden="1">
      <c r="B276" s="64"/>
      <c r="AB276" s="50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row>
    <row r="277" spans="2:58" hidden="1">
      <c r="B277" s="64"/>
      <c r="AB277" s="50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row>
    <row r="278" spans="2:58" hidden="1">
      <c r="B278" s="64"/>
      <c r="AB278" s="50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row>
    <row r="279" spans="2:58" hidden="1">
      <c r="B279" s="64"/>
      <c r="AB279" s="50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row>
    <row r="280" spans="2:58" hidden="1">
      <c r="B280" s="64"/>
      <c r="AB280" s="50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row>
    <row r="281" spans="2:58" hidden="1">
      <c r="B281" s="64"/>
      <c r="AB281" s="50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row>
    <row r="282" spans="2:58" hidden="1">
      <c r="B282" s="64"/>
      <c r="AB282" s="50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row>
    <row r="283" spans="2:58" hidden="1">
      <c r="B283" s="64"/>
      <c r="AB283" s="50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row>
    <row r="284" spans="2:58" hidden="1">
      <c r="B284" s="64"/>
      <c r="AB284" s="50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row>
    <row r="285" spans="2:58" hidden="1">
      <c r="B285" s="64"/>
      <c r="AB285" s="50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row>
    <row r="286" spans="2:58" hidden="1">
      <c r="B286" s="64"/>
      <c r="AB286" s="50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row>
    <row r="287" spans="2:58" hidden="1">
      <c r="B287" s="64"/>
      <c r="AB287" s="50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row>
    <row r="288" spans="2:58" hidden="1">
      <c r="B288" s="64"/>
      <c r="AB288" s="50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row>
    <row r="289" spans="2:58" hidden="1">
      <c r="B289" s="64"/>
      <c r="AB289" s="50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row>
    <row r="290" spans="2:58" hidden="1">
      <c r="B290" s="64"/>
      <c r="AB290" s="50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row>
    <row r="291" spans="2:58" hidden="1">
      <c r="B291" s="64"/>
      <c r="AB291" s="50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row>
    <row r="292" spans="2:58" hidden="1">
      <c r="B292" s="64"/>
      <c r="AB292" s="50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row>
    <row r="293" spans="2:58" hidden="1">
      <c r="B293" s="64"/>
      <c r="AB293" s="50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row>
    <row r="294" spans="2:58" hidden="1">
      <c r="B294" s="64"/>
      <c r="AB294" s="50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row>
    <row r="295" spans="2:58" hidden="1">
      <c r="B295" s="64"/>
      <c r="AB295" s="50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row>
    <row r="296" spans="2:58" hidden="1">
      <c r="B296" s="64"/>
      <c r="AB296" s="50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row>
    <row r="297" spans="2:58" hidden="1">
      <c r="B297" s="64"/>
      <c r="AB297" s="50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row>
    <row r="298" spans="2:58" hidden="1">
      <c r="B298" s="64"/>
      <c r="AB298" s="50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row>
    <row r="299" spans="2:58" hidden="1">
      <c r="B299" s="64"/>
      <c r="AB299" s="50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row>
    <row r="300" spans="2:58" hidden="1">
      <c r="B300" s="64"/>
      <c r="AB300" s="50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row>
    <row r="301" spans="2:58" hidden="1">
      <c r="B301" s="64"/>
      <c r="AB301" s="50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row>
    <row r="302" spans="2:58" hidden="1">
      <c r="B302" s="64"/>
      <c r="AB302" s="50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row>
    <row r="303" spans="2:58" hidden="1">
      <c r="B303" s="64"/>
      <c r="AB303" s="50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row>
    <row r="304" spans="2:58" hidden="1">
      <c r="B304" s="64"/>
      <c r="AB304" s="50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row>
    <row r="305" spans="2:58" hidden="1">
      <c r="B305" s="64"/>
      <c r="AB305" s="50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row>
    <row r="306" spans="2:58" hidden="1">
      <c r="B306" s="64"/>
      <c r="AB306" s="50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row>
    <row r="307" spans="2:58" hidden="1">
      <c r="B307" s="64"/>
      <c r="AB307" s="50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row>
    <row r="308" spans="2:58" hidden="1">
      <c r="B308" s="64"/>
      <c r="AB308" s="50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row>
    <row r="309" spans="2:58" hidden="1">
      <c r="B309" s="64"/>
      <c r="AB309" s="50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row>
    <row r="310" spans="2:58" hidden="1">
      <c r="B310" s="64"/>
      <c r="AB310" s="50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row>
    <row r="311" spans="2:58" hidden="1">
      <c r="B311" s="64"/>
      <c r="AB311" s="50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row>
    <row r="312" spans="2:58" hidden="1">
      <c r="B312" s="64"/>
      <c r="AB312" s="50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row>
    <row r="313" spans="2:58" hidden="1">
      <c r="B313" s="64"/>
      <c r="AB313" s="50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row>
    <row r="314" spans="2:58" hidden="1">
      <c r="B314" s="64"/>
      <c r="AB314" s="50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row>
    <row r="315" spans="2:58" hidden="1">
      <c r="B315" s="64"/>
      <c r="AB315" s="50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row>
    <row r="316" spans="2:58" hidden="1">
      <c r="B316" s="64"/>
      <c r="AB316" s="50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row>
    <row r="317" spans="2:58" hidden="1">
      <c r="B317" s="64"/>
      <c r="AB317" s="50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row>
    <row r="318" spans="2:58" hidden="1">
      <c r="B318" s="64"/>
      <c r="AB318" s="50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row>
    <row r="319" spans="2:58" hidden="1">
      <c r="B319" s="64"/>
      <c r="AB319" s="50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row>
    <row r="320" spans="2:58" hidden="1">
      <c r="B320" s="64"/>
      <c r="AB320" s="50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row>
    <row r="321" spans="2:58" hidden="1">
      <c r="B321" s="64"/>
      <c r="AB321" s="50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row>
    <row r="322" spans="2:58" hidden="1">
      <c r="B322" s="64"/>
      <c r="AB322" s="50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row>
    <row r="323" spans="2:58" hidden="1">
      <c r="B323" s="64"/>
      <c r="AB323" s="50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row>
    <row r="324" spans="2:58" hidden="1">
      <c r="B324" s="64"/>
      <c r="AB324" s="50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row>
    <row r="325" spans="2:58" hidden="1">
      <c r="B325" s="64"/>
      <c r="AB325" s="50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row>
    <row r="326" spans="2:58" hidden="1">
      <c r="B326" s="64"/>
      <c r="AB326" s="50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row>
    <row r="327" spans="2:58" hidden="1">
      <c r="B327" s="64"/>
      <c r="AB327" s="50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row>
    <row r="328" spans="2:58" hidden="1">
      <c r="B328" s="64"/>
      <c r="AB328" s="50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row>
    <row r="329" spans="2:58" hidden="1">
      <c r="B329" s="64"/>
      <c r="AB329" s="50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row>
    <row r="330" spans="2:58" hidden="1">
      <c r="B330" s="64"/>
      <c r="AB330" s="50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row>
    <row r="331" spans="2:58" hidden="1">
      <c r="B331" s="64"/>
      <c r="AB331" s="50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row>
    <row r="332" spans="2:58" hidden="1">
      <c r="B332" s="64"/>
      <c r="AB332" s="50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row>
    <row r="333" spans="2:58" hidden="1">
      <c r="B333" s="64"/>
      <c r="AB333" s="50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row>
    <row r="334" spans="2:58" hidden="1">
      <c r="B334" s="64"/>
      <c r="AB334" s="50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row>
    <row r="335" spans="2:58" hidden="1">
      <c r="B335" s="64"/>
      <c r="AB335" s="50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row>
    <row r="336" spans="2:58" hidden="1">
      <c r="B336" s="64"/>
      <c r="AB336" s="50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row>
    <row r="337" spans="2:58" hidden="1">
      <c r="B337" s="64"/>
      <c r="AB337" s="50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row>
    <row r="338" spans="2:58" hidden="1">
      <c r="B338" s="64"/>
      <c r="AB338" s="50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row>
    <row r="339" spans="2:58" hidden="1">
      <c r="B339" s="64"/>
      <c r="AB339" s="50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row>
    <row r="340" spans="2:58" hidden="1">
      <c r="B340" s="64"/>
      <c r="AB340" s="50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row>
    <row r="341" spans="2:58" hidden="1">
      <c r="B341" s="64"/>
      <c r="AB341" s="50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row>
    <row r="342" spans="2:58" hidden="1">
      <c r="B342" s="64"/>
      <c r="AB342" s="50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row>
    <row r="343" spans="2:58" hidden="1">
      <c r="B343" s="64"/>
      <c r="AB343" s="50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row>
    <row r="344" spans="2:58" hidden="1">
      <c r="B344" s="64"/>
      <c r="AB344" s="50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row>
    <row r="345" spans="2:58" hidden="1">
      <c r="B345" s="64"/>
      <c r="AB345" s="50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row>
    <row r="346" spans="2:58" hidden="1">
      <c r="B346" s="64"/>
      <c r="AB346" s="50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row>
    <row r="347" spans="2:58" hidden="1">
      <c r="B347" s="64"/>
      <c r="AB347" s="50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row>
    <row r="348" spans="2:58" hidden="1">
      <c r="B348" s="64"/>
      <c r="AB348" s="50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row>
    <row r="349" spans="2:58" hidden="1">
      <c r="B349" s="64"/>
      <c r="AB349" s="50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row>
    <row r="350" spans="2:58" hidden="1">
      <c r="B350" s="64"/>
      <c r="AB350" s="50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row>
    <row r="351" spans="2:58" hidden="1">
      <c r="B351" s="64"/>
      <c r="AB351" s="50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row>
    <row r="352" spans="2:58" hidden="1">
      <c r="B352" s="64"/>
      <c r="AB352" s="50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row>
    <row r="353" spans="2:58" hidden="1">
      <c r="B353" s="64"/>
      <c r="AB353" s="50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row>
    <row r="354" spans="2:58" hidden="1">
      <c r="B354" s="64"/>
      <c r="AB354" s="50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row>
    <row r="355" spans="2:58" hidden="1">
      <c r="B355" s="64"/>
      <c r="AB355" s="50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row>
    <row r="356" spans="2:58" hidden="1">
      <c r="B356" s="64"/>
      <c r="AB356" s="50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row>
    <row r="357" spans="2:58" hidden="1">
      <c r="B357" s="64"/>
      <c r="AB357" s="50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row>
    <row r="358" spans="2:58" hidden="1">
      <c r="B358" s="64"/>
      <c r="AB358" s="50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row>
    <row r="359" spans="2:58" hidden="1">
      <c r="B359" s="64"/>
      <c r="AB359" s="50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row>
    <row r="360" spans="2:58" hidden="1">
      <c r="B360" s="64"/>
      <c r="AB360" s="50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row>
    <row r="361" spans="2:58" hidden="1">
      <c r="B361" s="64"/>
      <c r="AB361" s="50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row>
    <row r="362" spans="2:58" hidden="1">
      <c r="B362" s="64"/>
      <c r="AB362" s="50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row>
    <row r="363" spans="2:58" hidden="1">
      <c r="B363" s="64"/>
      <c r="AB363" s="50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row>
    <row r="364" spans="2:58" hidden="1">
      <c r="B364" s="64"/>
      <c r="AB364" s="50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row>
    <row r="365" spans="2:58" hidden="1">
      <c r="B365" s="64"/>
      <c r="AB365" s="50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row>
    <row r="366" spans="2:58" hidden="1">
      <c r="B366" s="64"/>
      <c r="AB366" s="50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row>
    <row r="367" spans="2:58" hidden="1">
      <c r="B367" s="64"/>
      <c r="AB367" s="50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row>
    <row r="368" spans="2:58" hidden="1">
      <c r="B368" s="64"/>
      <c r="AB368" s="50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row>
    <row r="369" spans="2:58" hidden="1">
      <c r="B369" s="64"/>
      <c r="AB369" s="50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row>
    <row r="370" spans="2:58" hidden="1">
      <c r="B370" s="64"/>
      <c r="AB370" s="50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row>
    <row r="371" spans="2:58" hidden="1">
      <c r="B371" s="64"/>
      <c r="AB371" s="50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row>
    <row r="372" spans="2:58" hidden="1">
      <c r="B372" s="64"/>
      <c r="AB372" s="50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row>
    <row r="373" spans="2:58" hidden="1">
      <c r="B373" s="64"/>
      <c r="AB373" s="50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row>
    <row r="374" spans="2:58" hidden="1">
      <c r="B374" s="64"/>
      <c r="AB374" s="50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row>
    <row r="375" spans="2:58" hidden="1">
      <c r="B375" s="64"/>
      <c r="AB375" s="50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row>
    <row r="376" spans="2:58" hidden="1">
      <c r="B376" s="64"/>
      <c r="AB376" s="50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row>
    <row r="377" spans="2:58" hidden="1">
      <c r="B377" s="64"/>
      <c r="AB377" s="50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row>
    <row r="378" spans="2:58" hidden="1">
      <c r="B378" s="64"/>
      <c r="AB378" s="50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row>
    <row r="379" spans="2:58" hidden="1">
      <c r="B379" s="64"/>
      <c r="AB379" s="50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row>
    <row r="380" spans="2:58" hidden="1">
      <c r="B380" s="64"/>
      <c r="AB380" s="50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row>
    <row r="381" spans="2:58" hidden="1">
      <c r="B381" s="64"/>
      <c r="AB381" s="50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row>
    <row r="382" spans="2:58" hidden="1">
      <c r="B382" s="64"/>
      <c r="AB382" s="50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row>
    <row r="383" spans="2:58" hidden="1">
      <c r="B383" s="64"/>
      <c r="AB383" s="50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row>
    <row r="384" spans="2:58" hidden="1">
      <c r="B384" s="64"/>
      <c r="AB384" s="50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row>
    <row r="385" spans="2:58" hidden="1">
      <c r="B385" s="64"/>
      <c r="AB385" s="50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row>
    <row r="386" spans="2:58" hidden="1">
      <c r="B386" s="64"/>
      <c r="AB386" s="50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row>
    <row r="387" spans="2:58" hidden="1">
      <c r="B387" s="64"/>
      <c r="AB387" s="50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row>
    <row r="388" spans="2:58" hidden="1">
      <c r="B388" s="64"/>
      <c r="AB388" s="50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row>
    <row r="389" spans="2:58" hidden="1">
      <c r="B389" s="64"/>
      <c r="AB389" s="50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row>
    <row r="390" spans="2:58" hidden="1">
      <c r="B390" s="64"/>
      <c r="AB390" s="50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row>
    <row r="391" spans="2:58" hidden="1">
      <c r="B391" s="64"/>
      <c r="AB391" s="50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row>
    <row r="392" spans="2:58" hidden="1">
      <c r="B392" s="64"/>
      <c r="AB392" s="50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row>
    <row r="393" spans="2:58" hidden="1">
      <c r="B393" s="64"/>
      <c r="AB393" s="50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row>
    <row r="394" spans="2:58" hidden="1">
      <c r="B394" s="64"/>
      <c r="AB394" s="50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row>
    <row r="395" spans="2:58" hidden="1">
      <c r="B395" s="64"/>
      <c r="AB395" s="50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row>
    <row r="396" spans="2:58" hidden="1">
      <c r="B396" s="64"/>
      <c r="AB396" s="50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row>
    <row r="397" spans="2:58" hidden="1">
      <c r="B397" s="64"/>
      <c r="AB397" s="50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row>
    <row r="398" spans="2:58" hidden="1">
      <c r="B398" s="64"/>
      <c r="AB398" s="50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row>
    <row r="399" spans="2:58" hidden="1">
      <c r="B399" s="64"/>
      <c r="AB399" s="50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row>
    <row r="400" spans="2:58" hidden="1">
      <c r="B400" s="64"/>
      <c r="AB400" s="50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row>
    <row r="401" spans="2:58" hidden="1">
      <c r="B401" s="64"/>
      <c r="AB401" s="50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row>
    <row r="402" spans="2:58" hidden="1">
      <c r="B402" s="64"/>
      <c r="AB402" s="50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row>
    <row r="403" spans="2:58" hidden="1">
      <c r="B403" s="64"/>
      <c r="AB403" s="50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row>
    <row r="404" spans="2:58" hidden="1">
      <c r="B404" s="64"/>
      <c r="AB404" s="50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row>
    <row r="405" spans="2:58" hidden="1">
      <c r="B405" s="64"/>
      <c r="AB405" s="50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row>
    <row r="406" spans="2:58" hidden="1">
      <c r="B406" s="64"/>
      <c r="AB406" s="50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row>
    <row r="407" spans="2:58" hidden="1">
      <c r="B407" s="64"/>
      <c r="AB407" s="50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row>
    <row r="408" spans="2:58" hidden="1">
      <c r="B408" s="64"/>
      <c r="AB408" s="50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row>
    <row r="409" spans="2:58" hidden="1">
      <c r="B409" s="64"/>
      <c r="AB409" s="50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row>
    <row r="410" spans="2:58" hidden="1">
      <c r="B410" s="64"/>
      <c r="AB410" s="50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row>
    <row r="411" spans="2:58" hidden="1">
      <c r="B411" s="64"/>
      <c r="AB411" s="50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row>
    <row r="412" spans="2:58" hidden="1">
      <c r="B412" s="64"/>
      <c r="AB412" s="50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row>
    <row r="413" spans="2:58" hidden="1">
      <c r="B413" s="64"/>
      <c r="AB413" s="50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row>
    <row r="414" spans="2:58" hidden="1">
      <c r="B414" s="64"/>
      <c r="AB414" s="50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row>
    <row r="415" spans="2:58" hidden="1">
      <c r="B415" s="64"/>
      <c r="AB415" s="50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row>
    <row r="416" spans="2:58" hidden="1">
      <c r="B416" s="64"/>
      <c r="AB416" s="50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row>
    <row r="417" spans="2:58" hidden="1">
      <c r="B417" s="64"/>
      <c r="AB417" s="50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row>
    <row r="418" spans="2:58" hidden="1">
      <c r="B418" s="64"/>
      <c r="AB418" s="50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row>
    <row r="419" spans="2:58" hidden="1">
      <c r="B419" s="64"/>
      <c r="AB419" s="50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row>
    <row r="420" spans="2:58" hidden="1">
      <c r="B420" s="64"/>
      <c r="AB420" s="50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row>
    <row r="421" spans="2:58" hidden="1">
      <c r="B421" s="64"/>
      <c r="AB421" s="50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row>
    <row r="422" spans="2:58" hidden="1">
      <c r="B422" s="64"/>
      <c r="AB422" s="50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row>
    <row r="423" spans="2:58" hidden="1">
      <c r="B423" s="64"/>
      <c r="AB423" s="50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row>
    <row r="424" spans="2:58" hidden="1">
      <c r="B424" s="64"/>
      <c r="AB424" s="50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row>
    <row r="425" spans="2:58" hidden="1">
      <c r="B425" s="64"/>
      <c r="AB425" s="50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row>
    <row r="426" spans="2:58" hidden="1">
      <c r="B426" s="64"/>
      <c r="AB426" s="50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row>
    <row r="427" spans="2:58" hidden="1">
      <c r="B427" s="64"/>
      <c r="AB427" s="50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row>
    <row r="428" spans="2:58" hidden="1">
      <c r="B428" s="64"/>
      <c r="AB428" s="50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row>
    <row r="429" spans="2:58" hidden="1">
      <c r="B429" s="64"/>
      <c r="AB429" s="50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row>
    <row r="430" spans="2:58" hidden="1">
      <c r="B430" s="64"/>
      <c r="AB430" s="50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row>
    <row r="431" spans="2:58" hidden="1">
      <c r="B431" s="64"/>
      <c r="AB431" s="50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row>
    <row r="432" spans="2:58" hidden="1">
      <c r="B432" s="64"/>
      <c r="AB432" s="50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row>
    <row r="433" spans="2:58" hidden="1">
      <c r="B433" s="64"/>
      <c r="AB433" s="50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row>
    <row r="434" spans="2:58" hidden="1">
      <c r="B434" s="64"/>
      <c r="AB434" s="50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row>
    <row r="435" spans="2:58" hidden="1">
      <c r="B435" s="64"/>
      <c r="AB435" s="50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row>
    <row r="436" spans="2:58" hidden="1">
      <c r="B436" s="64"/>
      <c r="AB436" s="50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row>
    <row r="437" spans="2:58" hidden="1">
      <c r="B437" s="64"/>
      <c r="AB437" s="50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row>
    <row r="438" spans="2:58" hidden="1">
      <c r="B438" s="64"/>
      <c r="AB438" s="50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row>
    <row r="439" spans="2:58" hidden="1">
      <c r="B439" s="64"/>
      <c r="AB439" s="50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row>
    <row r="440" spans="2:58" hidden="1">
      <c r="B440" s="64"/>
      <c r="AB440" s="50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row>
    <row r="441" spans="2:58" hidden="1">
      <c r="B441" s="64"/>
      <c r="AB441" s="50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row>
    <row r="442" spans="2:58" hidden="1">
      <c r="B442" s="64"/>
      <c r="AB442" s="50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row>
    <row r="443" spans="2:58" hidden="1">
      <c r="B443" s="64"/>
      <c r="AB443" s="50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row>
    <row r="444" spans="2:58" hidden="1">
      <c r="B444" s="64"/>
      <c r="AB444" s="50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row>
    <row r="445" spans="2:58" hidden="1">
      <c r="B445" s="64"/>
      <c r="AB445" s="50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row>
    <row r="446" spans="2:58" hidden="1">
      <c r="B446" s="64"/>
      <c r="AB446" s="50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row>
    <row r="447" spans="2:58" hidden="1">
      <c r="B447" s="64"/>
      <c r="AB447" s="50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row>
    <row r="448" spans="2:58" hidden="1">
      <c r="B448" s="64"/>
      <c r="AB448" s="50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row>
    <row r="449" spans="2:58" hidden="1">
      <c r="B449" s="64"/>
      <c r="AB449" s="50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row>
    <row r="450" spans="2:58" hidden="1">
      <c r="B450" s="64"/>
      <c r="AB450" s="50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row>
    <row r="451" spans="2:58" hidden="1">
      <c r="B451" s="64"/>
      <c r="AB451" s="50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row>
    <row r="452" spans="2:58" hidden="1">
      <c r="B452" s="64"/>
      <c r="AB452" s="50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row>
    <row r="453" spans="2:58" hidden="1">
      <c r="B453" s="64"/>
      <c r="AB453" s="50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row>
    <row r="454" spans="2:58" hidden="1">
      <c r="B454" s="64"/>
      <c r="AB454" s="50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row>
    <row r="455" spans="2:58" hidden="1">
      <c r="B455" s="64"/>
      <c r="AB455" s="50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row>
    <row r="456" spans="2:58" hidden="1">
      <c r="B456" s="64"/>
      <c r="AB456" s="50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row>
    <row r="457" spans="2:58" hidden="1">
      <c r="B457" s="64"/>
      <c r="AB457" s="50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row>
    <row r="458" spans="2:58" hidden="1">
      <c r="B458" s="64"/>
      <c r="AB458" s="50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row>
    <row r="459" spans="2:58" hidden="1">
      <c r="B459" s="64"/>
      <c r="AB459" s="50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row>
    <row r="460" spans="2:58" hidden="1">
      <c r="B460" s="64"/>
      <c r="AB460" s="50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row>
    <row r="461" spans="2:58" hidden="1">
      <c r="B461" s="64"/>
      <c r="AB461" s="50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row>
    <row r="462" spans="2:58" hidden="1">
      <c r="B462" s="64"/>
      <c r="AB462" s="50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row>
    <row r="463" spans="2:58" hidden="1">
      <c r="B463" s="64"/>
      <c r="AB463" s="50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row>
    <row r="464" spans="2:58" hidden="1">
      <c r="B464" s="64"/>
      <c r="AB464" s="50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row>
    <row r="465" spans="2:58" hidden="1">
      <c r="B465" s="64"/>
      <c r="AB465" s="50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row>
    <row r="466" spans="2:58" hidden="1">
      <c r="B466" s="64"/>
      <c r="AB466" s="50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row>
    <row r="467" spans="2:58" hidden="1">
      <c r="B467" s="64"/>
      <c r="AB467" s="50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row>
    <row r="468" spans="2:58" hidden="1">
      <c r="B468" s="64"/>
      <c r="AB468" s="50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row>
    <row r="469" spans="2:58" hidden="1">
      <c r="B469" s="64"/>
      <c r="AB469" s="50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row>
    <row r="470" spans="2:58" hidden="1">
      <c r="B470" s="64"/>
      <c r="AB470" s="50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row>
    <row r="471" spans="2:58" hidden="1">
      <c r="B471" s="64"/>
      <c r="AB471" s="50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row>
    <row r="472" spans="2:58" hidden="1">
      <c r="B472" s="64"/>
      <c r="AB472" s="50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row>
    <row r="473" spans="2:58" hidden="1">
      <c r="B473" s="64"/>
      <c r="AB473" s="50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row>
    <row r="474" spans="2:58" hidden="1">
      <c r="B474" s="64"/>
      <c r="AB474" s="50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row>
    <row r="475" spans="2:58" hidden="1">
      <c r="B475" s="64"/>
      <c r="AB475" s="50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row>
    <row r="476" spans="2:58" hidden="1">
      <c r="B476" s="64"/>
      <c r="AB476" s="50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row>
    <row r="477" spans="2:58" hidden="1">
      <c r="B477" s="64"/>
      <c r="AB477" s="50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row>
    <row r="478" spans="2:58" hidden="1">
      <c r="B478" s="64"/>
      <c r="AB478" s="50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row>
    <row r="479" spans="2:58" hidden="1">
      <c r="B479" s="64"/>
      <c r="AB479" s="50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row>
    <row r="480" spans="2:58" hidden="1">
      <c r="B480" s="64"/>
      <c r="AB480" s="50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row>
    <row r="481" spans="2:58" hidden="1">
      <c r="B481" s="64"/>
      <c r="AB481" s="50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row>
    <row r="482" spans="2:58" hidden="1">
      <c r="B482" s="64"/>
      <c r="AB482" s="50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row>
    <row r="483" spans="2:58" hidden="1">
      <c r="B483" s="64"/>
      <c r="AB483" s="50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row>
    <row r="484" spans="2:58" hidden="1">
      <c r="B484" s="64"/>
      <c r="AB484" s="50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row>
    <row r="485" spans="2:58" hidden="1">
      <c r="B485" s="64"/>
      <c r="AB485" s="50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row>
    <row r="486" spans="2:58" hidden="1">
      <c r="B486" s="64"/>
      <c r="AB486" s="50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row>
    <row r="487" spans="2:58" hidden="1">
      <c r="B487" s="64"/>
      <c r="AB487" s="50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row>
    <row r="488" spans="2:58" hidden="1">
      <c r="B488" s="64"/>
      <c r="AB488" s="50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row>
    <row r="489" spans="2:58" hidden="1">
      <c r="B489" s="64"/>
      <c r="AB489" s="50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row>
    <row r="490" spans="2:58" hidden="1">
      <c r="B490" s="64"/>
      <c r="AB490" s="50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row>
    <row r="491" spans="2:58" hidden="1">
      <c r="B491" s="64"/>
      <c r="AB491" s="50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row>
    <row r="492" spans="2:58" hidden="1">
      <c r="B492" s="64"/>
      <c r="AB492" s="50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row>
    <row r="493" spans="2:58" hidden="1">
      <c r="B493" s="64"/>
      <c r="AB493" s="50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row>
    <row r="494" spans="2:58" hidden="1">
      <c r="B494" s="64"/>
      <c r="AB494" s="50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row>
    <row r="495" spans="2:58" hidden="1">
      <c r="B495" s="64"/>
      <c r="AB495" s="50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row>
    <row r="496" spans="2:58" hidden="1">
      <c r="B496" s="64"/>
      <c r="AB496" s="50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row>
    <row r="497" spans="2:58" hidden="1">
      <c r="B497" s="64"/>
      <c r="AB497" s="50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row>
    <row r="498" spans="2:58" hidden="1">
      <c r="B498" s="64"/>
      <c r="AB498" s="50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row>
    <row r="499" spans="2:58" hidden="1">
      <c r="B499" s="64"/>
      <c r="AB499" s="50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row>
    <row r="500" spans="2:58" hidden="1">
      <c r="B500" s="64"/>
      <c r="AB500" s="50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row>
    <row r="501" spans="2:58" hidden="1">
      <c r="B501" s="64"/>
      <c r="AB501" s="50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row>
    <row r="502" spans="2:58" hidden="1">
      <c r="B502" s="64"/>
      <c r="AB502" s="50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row>
    <row r="503" spans="2:58" hidden="1">
      <c r="B503" s="64"/>
      <c r="AB503" s="50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row>
    <row r="504" spans="2:58" hidden="1">
      <c r="B504" s="64"/>
      <c r="AB504" s="50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row>
    <row r="505" spans="2:58" hidden="1">
      <c r="B505" s="64"/>
      <c r="AB505" s="50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row>
    <row r="506" spans="2:58" hidden="1">
      <c r="B506" s="64"/>
      <c r="AB506" s="50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row>
    <row r="507" spans="2:58" hidden="1">
      <c r="B507" s="64"/>
      <c r="AB507" s="50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row>
    <row r="508" spans="2:58" hidden="1">
      <c r="B508" s="64"/>
      <c r="AB508" s="50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row>
    <row r="509" spans="2:58" hidden="1">
      <c r="B509" s="64"/>
      <c r="AB509" s="50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row>
    <row r="510" spans="2:58" hidden="1">
      <c r="B510" s="64"/>
      <c r="AB510" s="50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row>
    <row r="511" spans="2:58" hidden="1">
      <c r="B511" s="64"/>
      <c r="AB511" s="50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row>
    <row r="512" spans="2:58" hidden="1">
      <c r="B512" s="64"/>
      <c r="AB512" s="50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row>
    <row r="513" spans="2:58" hidden="1">
      <c r="B513" s="64"/>
      <c r="AB513" s="50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row>
    <row r="514" spans="2:58" hidden="1">
      <c r="B514" s="64"/>
      <c r="AB514" s="50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row>
    <row r="515" spans="2:58" hidden="1">
      <c r="B515" s="64"/>
      <c r="AB515" s="50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row>
    <row r="516" spans="2:58" hidden="1">
      <c r="B516" s="64"/>
      <c r="AB516" s="50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row>
    <row r="517" spans="2:58" hidden="1">
      <c r="B517" s="64"/>
      <c r="AB517" s="50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row>
    <row r="518" spans="2:58" hidden="1">
      <c r="B518" s="64"/>
      <c r="AB518" s="50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row>
    <row r="519" spans="2:58" hidden="1">
      <c r="B519" s="64"/>
      <c r="AB519" s="50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row>
    <row r="520" spans="2:58" hidden="1">
      <c r="B520" s="64"/>
      <c r="AB520" s="50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row>
    <row r="521" spans="2:58" hidden="1">
      <c r="B521" s="64"/>
      <c r="AB521" s="50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row>
    <row r="522" spans="2:58" hidden="1">
      <c r="B522" s="64"/>
      <c r="AB522" s="50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row>
    <row r="523" spans="2:58" hidden="1">
      <c r="B523" s="64"/>
      <c r="AB523" s="50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row>
    <row r="524" spans="2:58" hidden="1">
      <c r="B524" s="64"/>
      <c r="AB524" s="50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row>
    <row r="525" spans="2:58" hidden="1">
      <c r="B525" s="64"/>
      <c r="AB525" s="50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row>
    <row r="526" spans="2:58" hidden="1">
      <c r="B526" s="64"/>
      <c r="AB526" s="50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row>
    <row r="527" spans="2:58" hidden="1">
      <c r="B527" s="64"/>
      <c r="AB527" s="50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row>
    <row r="528" spans="2:58" hidden="1">
      <c r="B528" s="64"/>
      <c r="AB528" s="50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row>
    <row r="529" spans="2:58" hidden="1">
      <c r="B529" s="64"/>
      <c r="AB529" s="50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row>
    <row r="530" spans="2:58" hidden="1">
      <c r="B530" s="64"/>
      <c r="AB530" s="50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row>
    <row r="531" spans="2:58" hidden="1">
      <c r="B531" s="64"/>
      <c r="AB531" s="50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row>
    <row r="532" spans="2:58" hidden="1">
      <c r="B532" s="64"/>
      <c r="AB532" s="50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row>
    <row r="533" spans="2:58" hidden="1">
      <c r="B533" s="64"/>
      <c r="AB533" s="50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row>
    <row r="534" spans="2:58" hidden="1">
      <c r="B534" s="64"/>
      <c r="AB534" s="50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row>
    <row r="535" spans="2:58" hidden="1">
      <c r="B535" s="64"/>
      <c r="AB535" s="50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row>
    <row r="536" spans="2:58" hidden="1">
      <c r="B536" s="64"/>
      <c r="AB536" s="50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row>
    <row r="537" spans="2:58" hidden="1">
      <c r="B537" s="64"/>
      <c r="AB537" s="50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row>
    <row r="538" spans="2:58" hidden="1">
      <c r="B538" s="64"/>
      <c r="AB538" s="50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row>
    <row r="539" spans="2:58" hidden="1">
      <c r="B539" s="64"/>
      <c r="AB539" s="50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row>
    <row r="540" spans="2:58" hidden="1">
      <c r="B540" s="64"/>
      <c r="AB540" s="50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row>
    <row r="541" spans="2:58" hidden="1">
      <c r="B541" s="64"/>
      <c r="AB541" s="50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row>
    <row r="542" spans="2:58" hidden="1">
      <c r="B542" s="64"/>
      <c r="AB542" s="50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row>
    <row r="543" spans="2:58" hidden="1">
      <c r="B543" s="64"/>
      <c r="AB543" s="50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row>
    <row r="544" spans="2:58" hidden="1">
      <c r="B544" s="64"/>
      <c r="AB544" s="50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row>
    <row r="545" spans="2:58" hidden="1">
      <c r="B545" s="64"/>
      <c r="AB545" s="50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row>
    <row r="546" spans="2:58" hidden="1">
      <c r="B546" s="64"/>
      <c r="AB546" s="50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row>
    <row r="547" spans="2:58" hidden="1">
      <c r="B547" s="64"/>
      <c r="AB547" s="50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row>
    <row r="548" spans="2:58" hidden="1">
      <c r="B548" s="64"/>
      <c r="AB548" s="50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row>
    <row r="549" spans="2:58" hidden="1">
      <c r="B549" s="64"/>
      <c r="AB549" s="50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row>
    <row r="550" spans="2:58" hidden="1">
      <c r="B550" s="64"/>
      <c r="AB550" s="50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row>
    <row r="551" spans="2:58" hidden="1">
      <c r="B551" s="64"/>
      <c r="AB551" s="50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row>
    <row r="552" spans="2:58" hidden="1">
      <c r="B552" s="64"/>
      <c r="AB552" s="50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row>
    <row r="553" spans="2:58" hidden="1">
      <c r="AB553" s="50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row>
    <row r="554" spans="2:58" hidden="1">
      <c r="AB554" s="50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row>
  </sheetData>
  <sheetProtection formatCells="0" formatColumns="0" formatRows="0" insertHyperlinks="0" sort="0" autoFilter="0" pivotTables="0"/>
  <mergeCells count="72">
    <mergeCell ref="R8:V8"/>
    <mergeCell ref="W8:AA8"/>
    <mergeCell ref="C9:D10"/>
    <mergeCell ref="E9:F10"/>
    <mergeCell ref="H9:I10"/>
    <mergeCell ref="J9:K10"/>
    <mergeCell ref="R9:S10"/>
    <mergeCell ref="T9:U10"/>
    <mergeCell ref="W9:X10"/>
    <mergeCell ref="Y9:Z10"/>
    <mergeCell ref="A12:B12"/>
    <mergeCell ref="A8:B11"/>
    <mergeCell ref="C8:G8"/>
    <mergeCell ref="H8:L8"/>
    <mergeCell ref="M8:Q8"/>
    <mergeCell ref="M9:N10"/>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49:B49"/>
    <mergeCell ref="A50:B50"/>
    <mergeCell ref="C50:F50"/>
    <mergeCell ref="H50:K50"/>
    <mergeCell ref="M50:P50"/>
    <mergeCell ref="W50:Z50"/>
    <mergeCell ref="A51:B51"/>
    <mergeCell ref="C51:E51"/>
    <mergeCell ref="H51:J51"/>
    <mergeCell ref="M51:O51"/>
    <mergeCell ref="R51:T51"/>
    <mergeCell ref="W51:Y51"/>
    <mergeCell ref="R50:U50"/>
    <mergeCell ref="A67:B67"/>
    <mergeCell ref="A52:B52"/>
    <mergeCell ref="A53:B53"/>
    <mergeCell ref="A54:B54"/>
    <mergeCell ref="A64:B64"/>
    <mergeCell ref="A65:B65"/>
    <mergeCell ref="A66:B66"/>
  </mergeCells>
  <conditionalFormatting sqref="C12:C49 H12:H49 M12:M49 R12:R49 W12:W49">
    <cfRule type="expression" dxfId="133" priority="5">
      <formula>AND(C12&gt;0,C12&lt;C$67)</formula>
    </cfRule>
  </conditionalFormatting>
  <conditionalFormatting sqref="C12:E49 H12:J49 M12:O49 R12:T49 W12:Y49">
    <cfRule type="expression" dxfId="132" priority="2">
      <formula>$A12=""</formula>
    </cfRule>
    <cfRule type="containsBlanks" dxfId="131" priority="4">
      <formula>LEN(TRIM(C12))=0</formula>
    </cfRule>
  </conditionalFormatting>
  <conditionalFormatting sqref="G52">
    <cfRule type="containsBlanks" dxfId="130" priority="1">
      <formula>LEN(TRIM(G52))=0</formula>
    </cfRule>
  </conditionalFormatting>
  <conditionalFormatting sqref="L52 Q52 V52 AA52">
    <cfRule type="containsBlanks" dxfId="129" priority="3">
      <formula>LEN(TRIM(L52))=0</formula>
    </cfRule>
  </conditionalFormatting>
  <dataValidations count="2">
    <dataValidation type="decimal" allowBlank="1" showInputMessage="1" showErrorMessage="1" error="Enter a % between 0 and 100" sqref="G52 L52 Q52 V52 AA52" xr:uid="{5B52211B-8147-47CE-A5C5-167A889BF8CF}">
      <formula1>0</formula1>
      <formula2>1</formula2>
    </dataValidation>
    <dataValidation type="decimal" allowBlank="1" showInputMessage="1" showErrorMessage="1" error="Cannot Exceed 100%" sqref="O12:O49 T12:T49 J12:J49 E12:E49 Y12:Y49" xr:uid="{DDD1807C-AA27-499E-AE07-CFD535D51DEA}">
      <formula1>0</formula1>
      <formula2>1</formula2>
    </dataValidation>
  </dataValidations>
  <printOptions headings="1"/>
  <pageMargins left="0.25" right="0.25" top="0.75" bottom="0.75" header="0.3" footer="0.3"/>
  <pageSetup scale="38" fitToWidth="0" orientation="landscape" r:id="rId1"/>
  <headerFooter alignWithMargins="0">
    <oddFooter>&amp;CPage &amp;P of &amp;N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7121B-DAF8-4FD9-B3B2-9F1E77C5F45C}">
  <sheetPr>
    <tabColor theme="6" tint="0.59999389629810485"/>
    <pageSetUpPr fitToPage="1"/>
  </sheetPr>
  <dimension ref="A1:L125"/>
  <sheetViews>
    <sheetView showGridLines="0" showZeros="0" zoomScaleNormal="100" workbookViewId="0">
      <selection activeCell="A27" sqref="A27:B27"/>
    </sheetView>
  </sheetViews>
  <sheetFormatPr defaultColWidth="0" defaultRowHeight="12.75" zeroHeight="1"/>
  <cols>
    <col min="1" max="1" width="20.140625" style="89" customWidth="1"/>
    <col min="2" max="2" width="41.5703125" style="89" customWidth="1"/>
    <col min="3" max="3" width="14.7109375" style="89" customWidth="1"/>
    <col min="4" max="4" width="13.5703125" customWidth="1"/>
    <col min="5" max="5" width="15.85546875" style="89" customWidth="1"/>
    <col min="6" max="6" width="13.28515625" style="89" hidden="1" customWidth="1"/>
    <col min="7" max="7" width="2.28515625" style="89" hidden="1" customWidth="1"/>
    <col min="8" max="8" width="10.28515625" style="89" hidden="1" customWidth="1"/>
    <col min="9" max="9" width="0" style="89" hidden="1"/>
    <col min="10" max="10" width="13.28515625" style="89" hidden="1"/>
    <col min="11" max="11" width="2.28515625" style="89" hidden="1"/>
    <col min="12" max="12" width="10.28515625" style="89" hidden="1"/>
    <col min="13" max="16384" width="9.85546875" style="89" hidden="1"/>
  </cols>
  <sheetData>
    <row r="1" spans="1:5" customFormat="1" ht="15.75">
      <c r="A1" s="30" t="str">
        <f>'Summary Startup'!A1</f>
        <v>DEPARTMENT OF HOMELESSNESS AND SUPPORTIVE HOUSING</v>
      </c>
      <c r="B1" s="30"/>
      <c r="C1" s="25"/>
      <c r="D1" s="97"/>
    </row>
    <row r="2" spans="1:5" customFormat="1" ht="15.75">
      <c r="A2" s="30" t="s">
        <v>254</v>
      </c>
      <c r="B2" s="30"/>
      <c r="C2" s="25"/>
    </row>
    <row r="3" spans="1:5" customFormat="1" ht="15" customHeight="1">
      <c r="A3" s="31" t="s">
        <v>184</v>
      </c>
      <c r="B3" s="204" t="str">
        <f>IF('Summary Startup'!B3&lt;&gt;"",'Summary Startup'!B3,"")</f>
        <v/>
      </c>
      <c r="C3" s="25"/>
    </row>
    <row r="4" spans="1:5" customFormat="1" ht="15" customHeight="1">
      <c r="A4" s="32" t="str">
        <f>'Summary Startup'!A6</f>
        <v>Proposer Name</v>
      </c>
      <c r="B4" s="207" t="str">
        <f>IF('Summary Startup'!B6&lt;&gt;"",'Summary Startup'!B6,"")</f>
        <v/>
      </c>
      <c r="C4" s="25"/>
      <c r="E4" s="89"/>
    </row>
    <row r="5" spans="1:5" customFormat="1" ht="15" customHeight="1">
      <c r="A5" s="32" t="str">
        <f>'Summary Startup'!A7</f>
        <v>Program</v>
      </c>
      <c r="B5" s="207" t="str">
        <f>IF('Summary Startup'!B7&lt;&gt;"",'Summary Startup'!B7,"")</f>
        <v>Health and Wellness Center</v>
      </c>
      <c r="C5" s="25"/>
      <c r="E5" s="89"/>
    </row>
    <row r="6" spans="1:5" customFormat="1" ht="36" customHeight="1">
      <c r="A6" s="32" t="str">
        <f>'Summary Startup'!A8</f>
        <v>Budget Name</v>
      </c>
      <c r="B6" s="526" t="str">
        <f>IF('Summary Startup'!B8&lt;&gt;"",'Summary Startup'!B8,"")</f>
        <v>Startup</v>
      </c>
      <c r="C6" s="25"/>
      <c r="E6" s="89"/>
    </row>
    <row r="7" spans="1:5" customFormat="1">
      <c r="A7" s="11"/>
      <c r="B7" s="11"/>
      <c r="C7" s="370"/>
      <c r="E7" s="89"/>
    </row>
    <row r="8" spans="1:5" customFormat="1" ht="24.75" customHeight="1">
      <c r="A8" s="726"/>
      <c r="B8" s="727"/>
      <c r="C8" s="372" t="str">
        <f>'Summary Startup'!E11</f>
        <v>Year 1</v>
      </c>
      <c r="D8" s="389" t="str">
        <f>'Summary Startup'!F11</f>
        <v>All Years</v>
      </c>
      <c r="E8" s="89"/>
    </row>
    <row r="9" spans="1:5" s="9" customFormat="1" ht="27" customHeight="1">
      <c r="A9" s="726"/>
      <c r="B9" s="727"/>
      <c r="C9" s="169" t="str">
        <f>'Salary Detail Startup'!G9</f>
        <v>TBD</v>
      </c>
      <c r="D9" s="391" t="str">
        <f>'Salary Detail Startup'!AB9</f>
        <v>TBD</v>
      </c>
      <c r="E9" s="385"/>
    </row>
    <row r="10" spans="1:5" s="117" customFormat="1" ht="19.5" customHeight="1">
      <c r="A10" s="726"/>
      <c r="B10" s="727"/>
      <c r="C10" s="378" t="str">
        <f>'Summary Startup'!E13</f>
        <v>2 Months</v>
      </c>
      <c r="D10" s="390">
        <f>'Salary Detail Startup'!AB10</f>
        <v>0</v>
      </c>
      <c r="E10" s="386"/>
    </row>
    <row r="11" spans="1:5" s="117" customFormat="1" ht="30.75" customHeight="1">
      <c r="A11" s="717" t="s">
        <v>255</v>
      </c>
      <c r="B11" s="717"/>
      <c r="C11" s="381" t="s">
        <v>256</v>
      </c>
      <c r="D11" s="390" t="s">
        <v>256</v>
      </c>
      <c r="E11" s="386"/>
    </row>
    <row r="12" spans="1:5" ht="17.25" customHeight="1">
      <c r="A12" s="724" t="s">
        <v>257</v>
      </c>
      <c r="B12" s="725"/>
      <c r="C12" s="263"/>
      <c r="D12" s="382">
        <f>SUM(C12)</f>
        <v>0</v>
      </c>
    </row>
    <row r="13" spans="1:5" ht="17.25" customHeight="1">
      <c r="A13" s="724" t="s">
        <v>258</v>
      </c>
      <c r="B13" s="725"/>
      <c r="C13" s="243"/>
      <c r="D13" s="166">
        <f>SUM(C13)</f>
        <v>0</v>
      </c>
    </row>
    <row r="14" spans="1:5" ht="17.25" customHeight="1">
      <c r="A14" s="724" t="s">
        <v>259</v>
      </c>
      <c r="B14" s="725"/>
      <c r="C14" s="243"/>
      <c r="D14" s="166">
        <f t="shared" ref="D14:D55" si="0">SUM(C14)</f>
        <v>0</v>
      </c>
    </row>
    <row r="15" spans="1:5" ht="17.25" customHeight="1">
      <c r="A15" s="724" t="s">
        <v>260</v>
      </c>
      <c r="B15" s="725"/>
      <c r="C15" s="243"/>
      <c r="D15" s="166">
        <f t="shared" si="0"/>
        <v>0</v>
      </c>
    </row>
    <row r="16" spans="1:5" ht="17.25" customHeight="1">
      <c r="A16" s="724" t="s">
        <v>261</v>
      </c>
      <c r="B16" s="725"/>
      <c r="C16" s="243"/>
      <c r="D16" s="166">
        <f t="shared" si="0"/>
        <v>0</v>
      </c>
    </row>
    <row r="17" spans="1:7" ht="17.25" customHeight="1">
      <c r="A17" s="724" t="s">
        <v>262</v>
      </c>
      <c r="B17" s="725"/>
      <c r="C17" s="243"/>
      <c r="D17" s="166">
        <f t="shared" si="0"/>
        <v>0</v>
      </c>
      <c r="F17"/>
      <c r="G17" s="6"/>
    </row>
    <row r="18" spans="1:7" ht="17.25" customHeight="1">
      <c r="A18" s="724" t="s">
        <v>263</v>
      </c>
      <c r="B18" s="725"/>
      <c r="C18" s="243"/>
      <c r="D18" s="166">
        <f t="shared" si="0"/>
        <v>0</v>
      </c>
      <c r="F18"/>
      <c r="G18"/>
    </row>
    <row r="19" spans="1:7" ht="17.25" customHeight="1">
      <c r="A19" s="724" t="s">
        <v>264</v>
      </c>
      <c r="B19" s="725"/>
      <c r="C19" s="243"/>
      <c r="D19" s="166">
        <f t="shared" si="0"/>
        <v>0</v>
      </c>
      <c r="F19"/>
      <c r="G19"/>
    </row>
    <row r="20" spans="1:7" ht="17.25" customHeight="1">
      <c r="A20" s="724" t="s">
        <v>265</v>
      </c>
      <c r="B20" s="725"/>
      <c r="C20" s="243"/>
      <c r="D20" s="166">
        <f t="shared" si="0"/>
        <v>0</v>
      </c>
    </row>
    <row r="21" spans="1:7" ht="17.25" customHeight="1">
      <c r="A21" s="700"/>
      <c r="B21" s="701"/>
      <c r="C21" s="171"/>
      <c r="D21" s="166">
        <f t="shared" si="0"/>
        <v>0</v>
      </c>
      <c r="F21"/>
      <c r="G21"/>
    </row>
    <row r="22" spans="1:7" ht="17.25" customHeight="1">
      <c r="A22" s="700"/>
      <c r="B22" s="701"/>
      <c r="C22" s="171"/>
      <c r="D22" s="166">
        <f t="shared" si="0"/>
        <v>0</v>
      </c>
      <c r="F22"/>
      <c r="G22"/>
    </row>
    <row r="23" spans="1:7" ht="17.25" customHeight="1">
      <c r="A23" s="700"/>
      <c r="B23" s="701"/>
      <c r="C23" s="171"/>
      <c r="D23" s="166">
        <f t="shared" si="0"/>
        <v>0</v>
      </c>
    </row>
    <row r="24" spans="1:7" ht="17.25" customHeight="1">
      <c r="A24" s="700"/>
      <c r="B24" s="701"/>
      <c r="C24" s="171"/>
      <c r="D24" s="166">
        <f t="shared" si="0"/>
        <v>0</v>
      </c>
      <c r="F24"/>
      <c r="G24"/>
    </row>
    <row r="25" spans="1:7" ht="17.25" customHeight="1">
      <c r="A25" s="700"/>
      <c r="B25" s="701"/>
      <c r="C25" s="171"/>
      <c r="D25" s="166">
        <f t="shared" si="0"/>
        <v>0</v>
      </c>
      <c r="F25"/>
      <c r="G25"/>
    </row>
    <row r="26" spans="1:7" ht="17.25" customHeight="1">
      <c r="A26" s="700"/>
      <c r="B26" s="701"/>
      <c r="C26" s="171"/>
      <c r="D26" s="166">
        <f t="shared" si="0"/>
        <v>0</v>
      </c>
      <c r="F26"/>
      <c r="G26"/>
    </row>
    <row r="27" spans="1:7" ht="17.25" customHeight="1">
      <c r="A27" s="700"/>
      <c r="B27" s="701"/>
      <c r="C27" s="171"/>
      <c r="D27" s="166">
        <f t="shared" si="0"/>
        <v>0</v>
      </c>
      <c r="F27"/>
      <c r="G27"/>
    </row>
    <row r="28" spans="1:7" ht="17.25" customHeight="1">
      <c r="A28" s="700"/>
      <c r="B28" s="701"/>
      <c r="C28" s="171"/>
      <c r="D28" s="166">
        <f t="shared" si="0"/>
        <v>0</v>
      </c>
      <c r="F28"/>
      <c r="G28"/>
    </row>
    <row r="29" spans="1:7" ht="17.25" customHeight="1">
      <c r="A29" s="700"/>
      <c r="B29" s="701"/>
      <c r="C29" s="171"/>
      <c r="D29" s="166">
        <f t="shared" si="0"/>
        <v>0</v>
      </c>
    </row>
    <row r="30" spans="1:7" ht="17.25" hidden="1" customHeight="1">
      <c r="A30" s="700"/>
      <c r="B30" s="701"/>
      <c r="C30" s="171"/>
      <c r="D30" s="166">
        <f t="shared" si="0"/>
        <v>0</v>
      </c>
    </row>
    <row r="31" spans="1:7" ht="17.25" hidden="1" customHeight="1">
      <c r="A31" s="700"/>
      <c r="B31" s="701"/>
      <c r="C31" s="171"/>
      <c r="D31" s="166">
        <f t="shared" si="0"/>
        <v>0</v>
      </c>
      <c r="F31"/>
      <c r="G31"/>
    </row>
    <row r="32" spans="1:7" ht="17.25" hidden="1" customHeight="1">
      <c r="A32" s="700"/>
      <c r="B32" s="701"/>
      <c r="C32" s="171"/>
      <c r="D32" s="166">
        <f t="shared" si="0"/>
        <v>0</v>
      </c>
      <c r="F32"/>
      <c r="G32"/>
    </row>
    <row r="33" spans="1:7" ht="17.25" hidden="1" customHeight="1">
      <c r="A33" s="700"/>
      <c r="B33" s="701"/>
      <c r="C33" s="171"/>
      <c r="D33" s="166">
        <f t="shared" si="0"/>
        <v>0</v>
      </c>
      <c r="F33"/>
      <c r="G33"/>
    </row>
    <row r="34" spans="1:7" ht="17.25" hidden="1" customHeight="1">
      <c r="A34" s="700"/>
      <c r="B34" s="701"/>
      <c r="C34" s="171"/>
      <c r="D34" s="166">
        <f t="shared" si="0"/>
        <v>0</v>
      </c>
      <c r="F34"/>
      <c r="G34"/>
    </row>
    <row r="35" spans="1:7" ht="17.25" hidden="1" customHeight="1">
      <c r="A35" s="700"/>
      <c r="B35" s="701"/>
      <c r="C35" s="171"/>
      <c r="D35" s="166">
        <f t="shared" si="0"/>
        <v>0</v>
      </c>
      <c r="F35"/>
      <c r="G35"/>
    </row>
    <row r="36" spans="1:7" ht="17.25" hidden="1" customHeight="1">
      <c r="A36" s="700"/>
      <c r="B36" s="701"/>
      <c r="C36" s="171"/>
      <c r="D36" s="166">
        <f t="shared" si="0"/>
        <v>0</v>
      </c>
      <c r="F36"/>
      <c r="G36"/>
    </row>
    <row r="37" spans="1:7" ht="17.25" hidden="1" customHeight="1">
      <c r="A37" s="700"/>
      <c r="B37" s="701"/>
      <c r="C37" s="171"/>
      <c r="D37" s="166">
        <f t="shared" si="0"/>
        <v>0</v>
      </c>
      <c r="F37"/>
      <c r="G37"/>
    </row>
    <row r="38" spans="1:7" ht="17.25" hidden="1" customHeight="1">
      <c r="A38" s="700"/>
      <c r="B38" s="701"/>
      <c r="C38" s="171"/>
      <c r="D38" s="166">
        <f t="shared" si="0"/>
        <v>0</v>
      </c>
      <c r="F38"/>
      <c r="G38"/>
    </row>
    <row r="39" spans="1:7" ht="17.25" hidden="1" customHeight="1">
      <c r="A39" s="700"/>
      <c r="B39" s="701"/>
      <c r="C39" s="171"/>
      <c r="D39" s="166">
        <f t="shared" si="0"/>
        <v>0</v>
      </c>
      <c r="F39"/>
      <c r="G39"/>
    </row>
    <row r="40" spans="1:7" ht="17.25" hidden="1" customHeight="1">
      <c r="A40" s="700"/>
      <c r="B40" s="701"/>
      <c r="C40" s="171"/>
      <c r="D40" s="166">
        <f t="shared" si="0"/>
        <v>0</v>
      </c>
      <c r="F40"/>
      <c r="G40"/>
    </row>
    <row r="41" spans="1:7" ht="17.25" hidden="1" customHeight="1">
      <c r="A41" s="700"/>
      <c r="B41" s="701"/>
      <c r="C41" s="171"/>
      <c r="D41" s="166">
        <f t="shared" si="0"/>
        <v>0</v>
      </c>
      <c r="F41"/>
      <c r="G41"/>
    </row>
    <row r="42" spans="1:7" ht="17.25" hidden="1" customHeight="1">
      <c r="A42" s="700"/>
      <c r="B42" s="701"/>
      <c r="C42" s="171"/>
      <c r="D42" s="166">
        <f t="shared" si="0"/>
        <v>0</v>
      </c>
      <c r="F42"/>
      <c r="G42"/>
    </row>
    <row r="43" spans="1:7" ht="17.25" hidden="1" customHeight="1">
      <c r="A43" s="700"/>
      <c r="B43" s="701"/>
      <c r="C43" s="171"/>
      <c r="D43" s="166">
        <f t="shared" si="0"/>
        <v>0</v>
      </c>
      <c r="F43"/>
      <c r="G43"/>
    </row>
    <row r="44" spans="1:7" ht="17.25" hidden="1" customHeight="1">
      <c r="A44" s="700"/>
      <c r="B44" s="701"/>
      <c r="C44" s="171"/>
      <c r="D44" s="166">
        <f t="shared" si="0"/>
        <v>0</v>
      </c>
      <c r="F44"/>
      <c r="G44"/>
    </row>
    <row r="45" spans="1:7" ht="17.25" customHeight="1">
      <c r="A45" s="721" t="s">
        <v>273</v>
      </c>
      <c r="B45" s="722"/>
      <c r="C45" s="172"/>
      <c r="D45" s="166">
        <f t="shared" si="0"/>
        <v>0</v>
      </c>
      <c r="F45"/>
      <c r="G45"/>
    </row>
    <row r="46" spans="1:7" ht="17.25" customHeight="1">
      <c r="A46" s="706"/>
      <c r="B46" s="707"/>
      <c r="C46" s="185"/>
      <c r="D46" s="166">
        <f t="shared" si="0"/>
        <v>0</v>
      </c>
      <c r="F46"/>
      <c r="G46"/>
    </row>
    <row r="47" spans="1:7" ht="17.25" customHeight="1">
      <c r="A47" s="720"/>
      <c r="B47" s="701"/>
      <c r="C47" s="171"/>
      <c r="D47" s="166">
        <f t="shared" si="0"/>
        <v>0</v>
      </c>
      <c r="F47"/>
      <c r="G47"/>
    </row>
    <row r="48" spans="1:7" ht="17.25" customHeight="1">
      <c r="A48" s="700"/>
      <c r="B48" s="701"/>
      <c r="C48" s="171"/>
      <c r="D48" s="166">
        <f t="shared" si="0"/>
        <v>0</v>
      </c>
      <c r="F48"/>
      <c r="G48"/>
    </row>
    <row r="49" spans="1:7" ht="17.25" customHeight="1">
      <c r="A49" s="700"/>
      <c r="B49" s="701"/>
      <c r="C49" s="171"/>
      <c r="D49" s="166">
        <f t="shared" si="0"/>
        <v>0</v>
      </c>
      <c r="F49"/>
      <c r="G49"/>
    </row>
    <row r="50" spans="1:7" ht="17.25" customHeight="1">
      <c r="A50" s="700"/>
      <c r="B50" s="701"/>
      <c r="C50" s="171"/>
      <c r="D50" s="166">
        <f t="shared" si="0"/>
        <v>0</v>
      </c>
    </row>
    <row r="51" spans="1:7" ht="17.25" customHeight="1">
      <c r="A51" s="700"/>
      <c r="B51" s="701"/>
      <c r="C51" s="171"/>
      <c r="D51" s="166">
        <f t="shared" si="0"/>
        <v>0</v>
      </c>
      <c r="F51"/>
      <c r="G51"/>
    </row>
    <row r="52" spans="1:7" ht="17.25" customHeight="1">
      <c r="A52" s="700"/>
      <c r="B52" s="701"/>
      <c r="C52" s="171"/>
      <c r="D52" s="166">
        <f t="shared" si="0"/>
        <v>0</v>
      </c>
    </row>
    <row r="53" spans="1:7" ht="17.25" customHeight="1">
      <c r="A53" s="700"/>
      <c r="B53" s="701"/>
      <c r="C53" s="171"/>
      <c r="D53" s="166">
        <f t="shared" si="0"/>
        <v>0</v>
      </c>
    </row>
    <row r="54" spans="1:7" ht="17.25" customHeight="1">
      <c r="A54" s="700"/>
      <c r="B54" s="701"/>
      <c r="C54" s="171"/>
      <c r="D54" s="166">
        <f t="shared" si="0"/>
        <v>0</v>
      </c>
    </row>
    <row r="55" spans="1:7" ht="17.25" customHeight="1">
      <c r="A55" s="702"/>
      <c r="B55" s="703"/>
      <c r="C55" s="183"/>
      <c r="D55" s="166">
        <f t="shared" si="0"/>
        <v>0</v>
      </c>
    </row>
    <row r="56" spans="1:7" ht="15" customHeight="1">
      <c r="A56" s="710"/>
      <c r="B56" s="711"/>
      <c r="C56" s="172"/>
      <c r="D56" s="383"/>
    </row>
    <row r="57" spans="1:7" customFormat="1" ht="17.25" customHeight="1">
      <c r="A57" s="712" t="s">
        <v>274</v>
      </c>
      <c r="B57" s="713"/>
      <c r="C57" s="180">
        <f>ROUND(SUM(C12:C56),0)</f>
        <v>0</v>
      </c>
      <c r="D57" s="179">
        <f>SUM(D12:D55)</f>
        <v>0</v>
      </c>
      <c r="E57" s="89"/>
    </row>
    <row r="58" spans="1:7" ht="36.75" customHeight="1">
      <c r="A58" s="717" t="s">
        <v>275</v>
      </c>
      <c r="B58" s="717"/>
      <c r="C58" s="267"/>
      <c r="D58" s="168"/>
    </row>
    <row r="59" spans="1:7" ht="17.25" customHeight="1">
      <c r="A59" s="700"/>
      <c r="B59" s="701"/>
      <c r="C59" s="171"/>
      <c r="D59" s="166">
        <f>SUM(C59)</f>
        <v>0</v>
      </c>
      <c r="F59" s="98"/>
    </row>
    <row r="60" spans="1:7" ht="17.25" customHeight="1">
      <c r="A60" s="700"/>
      <c r="B60" s="701"/>
      <c r="C60" s="171"/>
      <c r="D60" s="166">
        <f t="shared" ref="D60:D79" si="1">SUM(C60)</f>
        <v>0</v>
      </c>
      <c r="F60" s="98"/>
    </row>
    <row r="61" spans="1:7" ht="17.25" customHeight="1">
      <c r="A61" s="700"/>
      <c r="B61" s="701"/>
      <c r="C61" s="171"/>
      <c r="D61" s="166">
        <f t="shared" si="1"/>
        <v>0</v>
      </c>
      <c r="F61" s="98"/>
    </row>
    <row r="62" spans="1:7" ht="17.25" customHeight="1">
      <c r="A62" s="700"/>
      <c r="B62" s="701"/>
      <c r="C62" s="171"/>
      <c r="D62" s="166">
        <f t="shared" si="1"/>
        <v>0</v>
      </c>
      <c r="F62" s="98"/>
    </row>
    <row r="63" spans="1:7" ht="17.25" customHeight="1">
      <c r="A63" s="700"/>
      <c r="B63" s="701"/>
      <c r="C63" s="171"/>
      <c r="D63" s="166">
        <f t="shared" si="1"/>
        <v>0</v>
      </c>
      <c r="F63" s="98"/>
    </row>
    <row r="64" spans="1:7" ht="17.25" customHeight="1">
      <c r="A64" s="700"/>
      <c r="B64" s="701"/>
      <c r="C64" s="171"/>
      <c r="D64" s="166">
        <f t="shared" si="1"/>
        <v>0</v>
      </c>
      <c r="F64" s="98"/>
    </row>
    <row r="65" spans="1:7" ht="17.25" customHeight="1">
      <c r="A65" s="700"/>
      <c r="B65" s="701"/>
      <c r="C65" s="171"/>
      <c r="D65" s="166">
        <f t="shared" si="1"/>
        <v>0</v>
      </c>
      <c r="F65" s="98"/>
    </row>
    <row r="66" spans="1:7" ht="17.25" customHeight="1">
      <c r="A66" s="700"/>
      <c r="B66" s="701"/>
      <c r="C66" s="171"/>
      <c r="D66" s="166">
        <f t="shared" si="1"/>
        <v>0</v>
      </c>
      <c r="F66" s="98"/>
    </row>
    <row r="67" spans="1:7" ht="17.25" customHeight="1">
      <c r="A67" s="700"/>
      <c r="B67" s="701"/>
      <c r="C67" s="171"/>
      <c r="D67" s="166">
        <f t="shared" si="1"/>
        <v>0</v>
      </c>
      <c r="F67" s="98"/>
    </row>
    <row r="68" spans="1:7" ht="17.25" customHeight="1">
      <c r="A68" s="702"/>
      <c r="B68" s="703"/>
      <c r="C68" s="183"/>
      <c r="D68" s="166">
        <f t="shared" si="1"/>
        <v>0</v>
      </c>
      <c r="F68" s="98"/>
    </row>
    <row r="69" spans="1:7" ht="17.25" customHeight="1">
      <c r="A69" s="704" t="s">
        <v>297</v>
      </c>
      <c r="B69" s="705"/>
      <c r="C69" s="172"/>
      <c r="D69" s="166">
        <f t="shared" si="1"/>
        <v>0</v>
      </c>
      <c r="F69"/>
      <c r="G69"/>
    </row>
    <row r="70" spans="1:7" ht="17.25" customHeight="1">
      <c r="A70" s="706"/>
      <c r="B70" s="707"/>
      <c r="C70" s="185"/>
      <c r="D70" s="166">
        <f t="shared" si="1"/>
        <v>0</v>
      </c>
      <c r="F70" s="98"/>
    </row>
    <row r="71" spans="1:7" ht="17.25" customHeight="1">
      <c r="A71" s="700"/>
      <c r="B71" s="701"/>
      <c r="C71" s="171"/>
      <c r="D71" s="166">
        <f t="shared" si="1"/>
        <v>0</v>
      </c>
      <c r="F71" s="98"/>
    </row>
    <row r="72" spans="1:7" ht="17.25" customHeight="1">
      <c r="A72" s="700"/>
      <c r="B72" s="701"/>
      <c r="C72" s="171"/>
      <c r="D72" s="166">
        <f t="shared" si="1"/>
        <v>0</v>
      </c>
      <c r="F72" s="98"/>
    </row>
    <row r="73" spans="1:7" ht="17.25" customHeight="1">
      <c r="A73" s="700"/>
      <c r="B73" s="701"/>
      <c r="C73" s="171"/>
      <c r="D73" s="166">
        <f t="shared" si="1"/>
        <v>0</v>
      </c>
      <c r="F73" s="98"/>
    </row>
    <row r="74" spans="1:7" ht="17.25" customHeight="1">
      <c r="A74" s="700"/>
      <c r="B74" s="701"/>
      <c r="C74" s="171"/>
      <c r="D74" s="166">
        <f t="shared" si="1"/>
        <v>0</v>
      </c>
      <c r="F74" s="98"/>
    </row>
    <row r="75" spans="1:7" ht="17.25" customHeight="1">
      <c r="A75" s="700"/>
      <c r="B75" s="701"/>
      <c r="C75" s="171"/>
      <c r="D75" s="166">
        <f t="shared" si="1"/>
        <v>0</v>
      </c>
      <c r="F75" s="98"/>
      <c r="G75" s="90"/>
    </row>
    <row r="76" spans="1:7" ht="17.25" customHeight="1">
      <c r="A76" s="700"/>
      <c r="B76" s="701"/>
      <c r="C76" s="171"/>
      <c r="D76" s="166">
        <f t="shared" si="1"/>
        <v>0</v>
      </c>
    </row>
    <row r="77" spans="1:7" ht="17.25" customHeight="1">
      <c r="A77" s="700"/>
      <c r="B77" s="701"/>
      <c r="C77" s="171"/>
      <c r="D77" s="166">
        <f t="shared" si="1"/>
        <v>0</v>
      </c>
    </row>
    <row r="78" spans="1:7" ht="17.25" customHeight="1">
      <c r="A78" s="700"/>
      <c r="B78" s="701"/>
      <c r="C78" s="171"/>
      <c r="D78" s="166">
        <f t="shared" si="1"/>
        <v>0</v>
      </c>
    </row>
    <row r="79" spans="1:7" ht="17.25" customHeight="1">
      <c r="A79" s="708" t="s">
        <v>276</v>
      </c>
      <c r="B79" s="709"/>
      <c r="C79" s="177">
        <f>IF(C70&lt;25000,C70*C108,25000*C108)+IF(C71&lt;25000,C71*C108,25000*C108)+IF(C72&lt;25000,C72*C108,25000*C108)+IF(C73&lt;25000,C73*C108,25000*C108)+IF(C74&lt;25000,C74*C108,25000*C108)+IF(C75&lt;25000,C75*C108,25000*C108)+IF(C76&lt;25000,C76*C108,25000*C108)+IF(C77&lt;25000,C77*C108,25000*C108)+IF(C78&lt;25000,C78*C108,25000*C108)</f>
        <v>0</v>
      </c>
      <c r="D79" s="166">
        <f t="shared" si="1"/>
        <v>0</v>
      </c>
    </row>
    <row r="80" spans="1:7" ht="16.5" customHeight="1">
      <c r="A80" s="714"/>
      <c r="B80" s="715"/>
      <c r="C80" s="172"/>
      <c r="D80" s="383"/>
    </row>
    <row r="81" spans="1:7" customFormat="1" ht="20.100000000000001" customHeight="1">
      <c r="A81" s="718" t="s">
        <v>277</v>
      </c>
      <c r="B81" s="719"/>
      <c r="C81" s="167">
        <f>ROUND(SUM(C59:C79),0)</f>
        <v>0</v>
      </c>
      <c r="D81" s="209">
        <f t="shared" ref="D81" si="2">SUM(D59:D79)</f>
        <v>0</v>
      </c>
      <c r="E81" s="89"/>
    </row>
    <row r="82" spans="1:7" ht="33.75" customHeight="1">
      <c r="A82" s="716" t="s">
        <v>278</v>
      </c>
      <c r="B82" s="717"/>
      <c r="C82" s="181"/>
      <c r="D82" s="168"/>
      <c r="F82"/>
      <c r="G82"/>
    </row>
    <row r="83" spans="1:7" ht="17.25" customHeight="1">
      <c r="A83" s="706" t="s">
        <v>302</v>
      </c>
      <c r="B83" s="707"/>
      <c r="C83" s="185"/>
      <c r="D83" s="382">
        <f>SUM(C83)</f>
        <v>0</v>
      </c>
      <c r="F83" s="99"/>
      <c r="G83"/>
    </row>
    <row r="84" spans="1:7" ht="17.25" customHeight="1">
      <c r="A84" s="706"/>
      <c r="B84" s="707"/>
      <c r="C84" s="171"/>
      <c r="D84" s="382">
        <f t="shared" ref="D84:D92" si="3">SUM(C84)</f>
        <v>0</v>
      </c>
      <c r="F84" s="98"/>
    </row>
    <row r="85" spans="1:7" ht="17.25" customHeight="1">
      <c r="A85" s="706"/>
      <c r="B85" s="707"/>
      <c r="C85" s="171"/>
      <c r="D85" s="382">
        <f t="shared" si="3"/>
        <v>0</v>
      </c>
      <c r="F85" s="98"/>
    </row>
    <row r="86" spans="1:7" ht="17.25" customHeight="1">
      <c r="A86" s="706"/>
      <c r="B86" s="707"/>
      <c r="C86" s="171"/>
      <c r="D86" s="382">
        <f t="shared" si="3"/>
        <v>0</v>
      </c>
      <c r="F86" s="98"/>
    </row>
    <row r="87" spans="1:7" ht="17.25" customHeight="1">
      <c r="A87" s="706"/>
      <c r="B87" s="707"/>
      <c r="C87" s="171"/>
      <c r="D87" s="382">
        <f t="shared" si="3"/>
        <v>0</v>
      </c>
      <c r="F87" s="98"/>
    </row>
    <row r="88" spans="1:7" ht="17.25" customHeight="1">
      <c r="A88" s="706"/>
      <c r="B88" s="707"/>
      <c r="C88" s="171"/>
      <c r="D88" s="382">
        <f t="shared" si="3"/>
        <v>0</v>
      </c>
      <c r="F88" s="99"/>
      <c r="G88" s="6"/>
    </row>
    <row r="89" spans="1:7" ht="17.25" customHeight="1">
      <c r="A89" s="706"/>
      <c r="B89" s="707"/>
      <c r="C89" s="171"/>
      <c r="D89" s="382">
        <f t="shared" si="3"/>
        <v>0</v>
      </c>
      <c r="F89"/>
      <c r="G89"/>
    </row>
    <row r="90" spans="1:7" ht="17.25" customHeight="1">
      <c r="A90" s="706"/>
      <c r="B90" s="707"/>
      <c r="C90" s="171"/>
      <c r="D90" s="382">
        <f t="shared" si="3"/>
        <v>0</v>
      </c>
    </row>
    <row r="91" spans="1:7" ht="17.25" customHeight="1">
      <c r="A91" s="706"/>
      <c r="B91" s="707"/>
      <c r="C91" s="171"/>
      <c r="D91" s="382">
        <f t="shared" si="3"/>
        <v>0</v>
      </c>
    </row>
    <row r="92" spans="1:7" ht="17.25" customHeight="1">
      <c r="A92" s="706"/>
      <c r="B92" s="707"/>
      <c r="C92" s="183"/>
      <c r="D92" s="382">
        <f t="shared" si="3"/>
        <v>0</v>
      </c>
    </row>
    <row r="93" spans="1:7" ht="15" customHeight="1">
      <c r="A93" s="710"/>
      <c r="B93" s="711"/>
      <c r="C93" s="172"/>
      <c r="D93" s="383"/>
    </row>
    <row r="94" spans="1:7" customFormat="1" ht="20.100000000000001" customHeight="1">
      <c r="A94" s="712" t="s">
        <v>279</v>
      </c>
      <c r="B94" s="713"/>
      <c r="C94" s="180">
        <f>ROUND(SUM(C83:C92),0)</f>
        <v>0</v>
      </c>
      <c r="D94" s="184">
        <f t="shared" ref="D94" si="4">SUM(D83:D92)</f>
        <v>0</v>
      </c>
      <c r="E94" s="89"/>
    </row>
    <row r="95" spans="1:7" ht="16.5" customHeight="1">
      <c r="D95" s="89"/>
    </row>
    <row r="96" spans="1:7" ht="16.5" customHeight="1">
      <c r="D96" s="89"/>
    </row>
    <row r="97" spans="1:5" ht="16.5" customHeight="1">
      <c r="D97" s="89"/>
    </row>
    <row r="98" spans="1:5" ht="16.5" customHeight="1">
      <c r="D98" s="89"/>
    </row>
    <row r="99" spans="1:5" ht="16.5" customHeight="1">
      <c r="D99" s="89"/>
    </row>
    <row r="100" spans="1:5" ht="16.5" customHeight="1">
      <c r="D100" s="89"/>
    </row>
    <row r="101" spans="1:5" ht="16.5" customHeight="1">
      <c r="D101" s="89"/>
    </row>
    <row r="102" spans="1:5" ht="16.5" customHeight="1">
      <c r="D102" s="89"/>
    </row>
    <row r="103" spans="1:5" ht="16.5" customHeight="1">
      <c r="D103" s="89"/>
    </row>
    <row r="104" spans="1:5" ht="16.5" customHeight="1">
      <c r="D104" s="89"/>
    </row>
    <row r="105" spans="1:5" customFormat="1" ht="16.5" customHeight="1">
      <c r="A105" s="699" t="s">
        <v>220</v>
      </c>
      <c r="B105" s="699"/>
      <c r="C105" s="255">
        <f>'Summary Startup'!E57</f>
        <v>1</v>
      </c>
      <c r="D105" s="255">
        <f>'Summary Startup'!F57</f>
        <v>5</v>
      </c>
      <c r="E105" s="89"/>
    </row>
    <row r="106" spans="1:5" s="12" customFormat="1" ht="16.5" customHeight="1">
      <c r="A106" s="699" t="s">
        <v>221</v>
      </c>
      <c r="B106" s="699"/>
      <c r="C106" s="256">
        <f>'Summary Startup'!E58</f>
        <v>0</v>
      </c>
      <c r="D106" s="256">
        <f>'Summary Startup'!F58</f>
        <v>0</v>
      </c>
      <c r="E106" s="387"/>
    </row>
    <row r="107" spans="1:5" s="12" customFormat="1" ht="16.5" customHeight="1">
      <c r="A107" s="699" t="s">
        <v>222</v>
      </c>
      <c r="B107" s="699"/>
      <c r="C107" s="256">
        <f>'Summary Startup'!E59</f>
        <v>0</v>
      </c>
      <c r="D107" s="256">
        <f>'Summary Startup'!F59</f>
        <v>0</v>
      </c>
      <c r="E107" s="387"/>
    </row>
    <row r="108" spans="1:5" s="112" customFormat="1" ht="16.5" customHeight="1">
      <c r="A108" s="699" t="s">
        <v>280</v>
      </c>
      <c r="B108" s="699"/>
      <c r="C108" s="425">
        <f>'Summary Startup'!E18</f>
        <v>0</v>
      </c>
      <c r="D108" s="426"/>
      <c r="E108" s="12"/>
    </row>
    <row r="109" spans="1:5" ht="16.5" customHeight="1">
      <c r="D109" s="89"/>
      <c r="E109" s="387"/>
    </row>
    <row r="110" spans="1:5" ht="16.5" customHeight="1">
      <c r="D110" s="89"/>
    </row>
    <row r="111" spans="1:5" ht="16.5" customHeight="1">
      <c r="D111" s="89"/>
    </row>
    <row r="112" spans="1:5" ht="16.5" customHeight="1">
      <c r="D112" s="89"/>
    </row>
    <row r="113" spans="4:4" ht="16.5" customHeight="1">
      <c r="D113" s="89"/>
    </row>
    <row r="114" spans="4:4" ht="16.5" customHeight="1">
      <c r="D114" s="89"/>
    </row>
    <row r="115" spans="4:4" ht="16.5" customHeight="1">
      <c r="D115" s="89"/>
    </row>
    <row r="116" spans="4:4">
      <c r="D116" s="89"/>
    </row>
    <row r="117" spans="4:4">
      <c r="D117" s="89"/>
    </row>
    <row r="118" spans="4:4">
      <c r="D118" s="89"/>
    </row>
    <row r="119" spans="4:4">
      <c r="D119" s="89"/>
    </row>
    <row r="120" spans="4:4">
      <c r="D120" s="89"/>
    </row>
    <row r="121" spans="4:4">
      <c r="D121" s="89"/>
    </row>
    <row r="122" spans="4:4">
      <c r="D122" s="89"/>
    </row>
    <row r="123" spans="4:4">
      <c r="D123" s="89"/>
    </row>
    <row r="124" spans="4:4">
      <c r="D124" s="89"/>
    </row>
    <row r="125" spans="4:4">
      <c r="D125" s="89"/>
    </row>
  </sheetData>
  <sheetProtection formatCells="0" formatColumns="0" formatRows="0" insertHyperlinks="0" sort="0" autoFilter="0" pivotTables="0"/>
  <mergeCells count="91">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5:B55"/>
    <mergeCell ref="A44:B44"/>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8:B108"/>
    <mergeCell ref="A92:B92"/>
    <mergeCell ref="A93:B93"/>
    <mergeCell ref="A94:B94"/>
    <mergeCell ref="A105:B105"/>
    <mergeCell ref="A106:B106"/>
    <mergeCell ref="A107:B107"/>
  </mergeCells>
  <conditionalFormatting sqref="C12:C44 C46:C55 C59:C68 C70:C79 C83:C92 C105:D107">
    <cfRule type="containsBlanks" dxfId="128" priority="3">
      <formula>LEN(TRIM(C12))=0</formula>
    </cfRule>
  </conditionalFormatting>
  <conditionalFormatting sqref="C12:C92">
    <cfRule type="expression" dxfId="127" priority="2">
      <formula>$A12=""</formula>
    </cfRule>
  </conditionalFormatting>
  <conditionalFormatting sqref="C108">
    <cfRule type="containsBlanks" dxfId="126" priority="1">
      <formula>LEN(TRIM(C108))=0</formula>
    </cfRule>
  </conditionalFormatting>
  <dataValidations count="1">
    <dataValidation type="decimal" allowBlank="1" showInputMessage="1" showErrorMessage="1" error="Enter Numbers ONLY" sqref="C12:C44 C46:C55 C59:C68 C70:C78 C83:C92" xr:uid="{C559256E-2284-49BD-BA97-3C785B97DC06}">
      <formula1>0</formula1>
      <formula2>99999999</formula2>
    </dataValidation>
  </dataValidations>
  <printOptions headings="1"/>
  <pageMargins left="0.25" right="0.25" top="0.75" bottom="0.75" header="0.3" footer="0.3"/>
  <pageSetup scale="26" fitToWidth="0" orientation="landscape" r:id="rId1"/>
  <headerFooter alignWithMargins="0">
    <oddFooter>&amp;CPage &amp;P of &amp;N</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7413-C2D2-409E-9181-EC4195818B8E}">
  <sheetPr>
    <tabColor theme="6" tint="0.59999389629810485"/>
    <pageSetUpPr fitToPage="1"/>
  </sheetPr>
  <dimension ref="A1:K145"/>
  <sheetViews>
    <sheetView showZeros="0" zoomScale="114" zoomScaleNormal="115" workbookViewId="0">
      <pane ySplit="2" topLeftCell="A15" activePane="bottomLeft" state="frozen"/>
      <selection activeCell="B3" sqref="B3"/>
      <selection pane="bottomLeft" activeCell="A3" sqref="A3:C3"/>
    </sheetView>
  </sheetViews>
  <sheetFormatPr defaultColWidth="0" defaultRowHeight="12.75" zeroHeight="1"/>
  <cols>
    <col min="1" max="1" width="37.140625" style="4" customWidth="1"/>
    <col min="2" max="2" width="10.28515625" style="4" customWidth="1"/>
    <col min="3" max="3" width="11.28515625" style="358" customWidth="1"/>
    <col min="4" max="4" width="67.7109375" style="7" customWidth="1"/>
    <col min="5" max="5" width="26.7109375" style="48" customWidth="1"/>
    <col min="6" max="6" width="14.7109375" style="312" customWidth="1"/>
    <col min="7" max="7" width="20.5703125" style="312" hidden="1" customWidth="1"/>
    <col min="8" max="8" width="20.5703125" style="4" hidden="1" customWidth="1"/>
    <col min="9" max="9" width="19.7109375" style="4" hidden="1" customWidth="1"/>
    <col min="10" max="11" width="0" style="4" hidden="1" customWidth="1"/>
    <col min="12" max="16384" width="10.85546875" style="4" hidden="1"/>
  </cols>
  <sheetData>
    <row r="1" spans="1:11" s="25" customFormat="1" ht="15.75">
      <c r="A1" s="475" t="s">
        <v>182</v>
      </c>
      <c r="C1" s="26"/>
      <c r="D1" s="26"/>
      <c r="E1" s="26"/>
      <c r="F1" s="74"/>
      <c r="G1" s="26"/>
      <c r="H1" s="26"/>
      <c r="I1" s="26"/>
      <c r="J1" s="26"/>
      <c r="K1" s="26"/>
    </row>
    <row r="2" spans="1:11" ht="15.75">
      <c r="A2" s="475" t="s">
        <v>281</v>
      </c>
      <c r="B2" s="311"/>
      <c r="C2" s="311"/>
      <c r="F2" s="359"/>
      <c r="H2" s="26"/>
      <c r="I2" s="312"/>
      <c r="J2" s="312"/>
    </row>
    <row r="3" spans="1:11" ht="33.75" customHeight="1" thickBot="1">
      <c r="A3" s="819" t="str">
        <f>IF('Summary Startup'!B8&lt;&gt;"",'Summary Startup'!B8,"")</f>
        <v>Startup</v>
      </c>
      <c r="B3" s="819"/>
      <c r="C3" s="819"/>
      <c r="D3" s="313"/>
      <c r="F3" s="359"/>
      <c r="G3" s="314"/>
      <c r="H3" s="26"/>
      <c r="I3" s="312"/>
    </row>
    <row r="4" spans="1:11" s="234" customFormat="1" ht="39" thickBot="1">
      <c r="A4" s="315" t="s">
        <v>282</v>
      </c>
      <c r="B4" s="316" t="s">
        <v>56</v>
      </c>
      <c r="C4" s="317" t="s">
        <v>58</v>
      </c>
      <c r="D4" s="316" t="s">
        <v>283</v>
      </c>
      <c r="E4" s="318" t="s">
        <v>284</v>
      </c>
      <c r="F4" s="360"/>
      <c r="G4" s="319"/>
    </row>
    <row r="5" spans="1:11" ht="15.75">
      <c r="A5" s="551" t="str">
        <f>'Salary Detail Startup'!A12</f>
        <v>Program Manager</v>
      </c>
      <c r="B5" s="320">
        <f>'Salary Detail Startup'!F12+'Salary Detail Startup'!K12+'Salary Detail Startup'!P12+'Salary Detail Startup'!U12+'Salary Detail Startup'!Z12</f>
        <v>0</v>
      </c>
      <c r="C5" s="321">
        <f>'Salary Detail Startup'!AB12</f>
        <v>0</v>
      </c>
      <c r="D5" s="310"/>
      <c r="E5" s="247"/>
      <c r="F5" s="359"/>
      <c r="H5" s="26"/>
      <c r="I5" s="312"/>
    </row>
    <row r="6" spans="1:11" ht="15.75">
      <c r="A6" s="551" t="str">
        <f>'Salary Detail Startup'!A13</f>
        <v>Front Desk/Reception</v>
      </c>
      <c r="B6" s="320">
        <f>'Salary Detail Startup'!F13+'Salary Detail Startup'!K13+'Salary Detail Startup'!P13+'Salary Detail Startup'!U13+'Salary Detail Startup'!Z13</f>
        <v>0</v>
      </c>
      <c r="C6" s="321">
        <f>'Salary Detail Startup'!AB13</f>
        <v>0</v>
      </c>
      <c r="D6" s="310"/>
      <c r="E6" s="247"/>
      <c r="F6" s="359"/>
      <c r="H6" s="26"/>
      <c r="I6" s="312"/>
    </row>
    <row r="7" spans="1:11" ht="15.75">
      <c r="A7" s="551" t="str">
        <f>'Salary Detail Startup'!A14</f>
        <v>Ambassadors/Monitors</v>
      </c>
      <c r="B7" s="320">
        <f>'Salary Detail Startup'!F14+'Salary Detail Startup'!K14+'Salary Detail Startup'!P14+'Salary Detail Startup'!U14+'Salary Detail Startup'!Z14</f>
        <v>0</v>
      </c>
      <c r="C7" s="321">
        <f>'Salary Detail Startup'!AB14</f>
        <v>0</v>
      </c>
      <c r="D7" s="310"/>
      <c r="E7" s="247"/>
      <c r="F7" s="359"/>
      <c r="H7" s="26"/>
      <c r="I7" s="312"/>
    </row>
    <row r="8" spans="1:11" ht="15.75">
      <c r="A8" s="551" t="str">
        <f>'Salary Detail Startup'!A15</f>
        <v>Safety De-escalation Staff</v>
      </c>
      <c r="B8" s="320">
        <f>'Salary Detail Startup'!F15+'Salary Detail Startup'!K15+'Salary Detail Startup'!P15+'Salary Detail Startup'!U15+'Salary Detail Startup'!Z15</f>
        <v>0</v>
      </c>
      <c r="C8" s="321">
        <f>'Salary Detail Startup'!AB15</f>
        <v>0</v>
      </c>
      <c r="D8" s="310"/>
      <c r="E8" s="247"/>
      <c r="F8" s="359"/>
      <c r="H8" s="26"/>
      <c r="I8" s="312"/>
    </row>
    <row r="9" spans="1:11" ht="15.75">
      <c r="A9" s="551" t="str">
        <f>'Salary Detail Startup'!A16</f>
        <v>Janitorial Staff</v>
      </c>
      <c r="B9" s="320">
        <f>'Salary Detail Startup'!F16+'Salary Detail Startup'!K16+'Salary Detail Startup'!P16+'Salary Detail Startup'!U16+'Salary Detail Startup'!Z16</f>
        <v>0</v>
      </c>
      <c r="C9" s="321">
        <f>'Salary Detail Startup'!AB16</f>
        <v>0</v>
      </c>
      <c r="D9" s="310"/>
      <c r="E9" s="247"/>
      <c r="F9" s="359"/>
      <c r="H9" s="26"/>
      <c r="I9" s="312"/>
    </row>
    <row r="10" spans="1:11" ht="15.75">
      <c r="A10" s="551" t="str">
        <f>'Salary Detail Startup'!A17</f>
        <v>Shift Supervisors</v>
      </c>
      <c r="B10" s="320">
        <f>'Salary Detail Startup'!F17+'Salary Detail Startup'!K17+'Salary Detail Startup'!P17+'Salary Detail Startup'!U17+'Salary Detail Startup'!Z17</f>
        <v>0</v>
      </c>
      <c r="C10" s="321">
        <f>'Salary Detail Startup'!AB17</f>
        <v>0</v>
      </c>
      <c r="D10" s="310"/>
      <c r="E10" s="247"/>
      <c r="F10" s="359"/>
      <c r="H10" s="26"/>
      <c r="I10" s="7"/>
    </row>
    <row r="11" spans="1:11" ht="15.75">
      <c r="A11" s="551" t="str">
        <f>'Salary Detail Startup'!A18</f>
        <v>Case Manager</v>
      </c>
      <c r="B11" s="320">
        <f>'Salary Detail Startup'!F18+'Salary Detail Startup'!K18+'Salary Detail Startup'!P18+'Salary Detail Startup'!U18+'Salary Detail Startup'!Z18</f>
        <v>0</v>
      </c>
      <c r="C11" s="321">
        <f>'Salary Detail Startup'!AB18</f>
        <v>0</v>
      </c>
      <c r="D11" s="310"/>
      <c r="E11" s="247"/>
      <c r="F11" s="359"/>
      <c r="H11" s="26"/>
      <c r="I11" s="7"/>
    </row>
    <row r="12" spans="1:11" ht="15.75">
      <c r="A12" s="551" t="str">
        <f>'Salary Detail Startup'!A19</f>
        <v>Job Development Specialist</v>
      </c>
      <c r="B12" s="320">
        <f>'Salary Detail Startup'!F19+'Salary Detail Startup'!K19+'Salary Detail Startup'!P19+'Salary Detail Startup'!U19+'Salary Detail Startup'!Z19</f>
        <v>0</v>
      </c>
      <c r="C12" s="321">
        <f>'Salary Detail Startup'!AB19</f>
        <v>0</v>
      </c>
      <c r="D12" s="310"/>
      <c r="E12" s="247"/>
      <c r="F12" s="359"/>
      <c r="H12" s="26"/>
      <c r="I12" s="7"/>
    </row>
    <row r="13" spans="1:11">
      <c r="A13" s="551" t="str">
        <f>'Salary Detail Startup'!A20</f>
        <v>Director of Programs</v>
      </c>
      <c r="B13" s="320">
        <f>'Salary Detail Startup'!F20+'Salary Detail Startup'!K20+'Salary Detail Startup'!P20+'Salary Detail Startup'!U20+'Salary Detail Startup'!Z20</f>
        <v>0</v>
      </c>
      <c r="C13" s="321">
        <f>'Salary Detail Startup'!AB20</f>
        <v>0</v>
      </c>
      <c r="D13" s="310"/>
      <c r="E13" s="247"/>
      <c r="F13" s="359"/>
      <c r="H13" s="3"/>
      <c r="I13" s="7"/>
    </row>
    <row r="14" spans="1:11">
      <c r="A14" s="551">
        <f>'Salary Detail Startup'!A21</f>
        <v>0</v>
      </c>
      <c r="B14" s="320">
        <f>'Salary Detail Startup'!F21+'Salary Detail Startup'!K21+'Salary Detail Startup'!P21+'Salary Detail Startup'!U21+'Salary Detail Startup'!Z21</f>
        <v>0</v>
      </c>
      <c r="C14" s="321">
        <f>'Salary Detail Startup'!AB21</f>
        <v>0</v>
      </c>
      <c r="D14" s="310"/>
      <c r="E14" s="247"/>
      <c r="F14" s="359"/>
      <c r="H14" s="3"/>
      <c r="I14" s="7"/>
    </row>
    <row r="15" spans="1:11">
      <c r="A15" s="551">
        <f>'Salary Detail Startup'!A22</f>
        <v>0</v>
      </c>
      <c r="B15" s="320">
        <f>'Salary Detail Startup'!F22+'Salary Detail Startup'!K22+'Salary Detail Startup'!P22+'Salary Detail Startup'!U22+'Salary Detail Startup'!Z22</f>
        <v>0</v>
      </c>
      <c r="C15" s="321">
        <f>'Salary Detail Startup'!AB22</f>
        <v>0</v>
      </c>
      <c r="D15" s="310"/>
      <c r="E15" s="247"/>
      <c r="F15" s="359"/>
      <c r="H15" s="3"/>
      <c r="I15" s="7"/>
    </row>
    <row r="16" spans="1:11">
      <c r="A16" s="551">
        <f>'Salary Detail Startup'!A23</f>
        <v>0</v>
      </c>
      <c r="B16" s="320">
        <f>'Salary Detail Startup'!F23+'Salary Detail Startup'!K23+'Salary Detail Startup'!P23+'Salary Detail Startup'!U23+'Salary Detail Startup'!Z23</f>
        <v>0</v>
      </c>
      <c r="C16" s="321">
        <f>'Salary Detail Startup'!AB23</f>
        <v>0</v>
      </c>
      <c r="D16" s="310"/>
      <c r="E16" s="247"/>
      <c r="F16" s="359"/>
      <c r="H16" s="3"/>
      <c r="I16" s="7"/>
    </row>
    <row r="17" spans="1:9">
      <c r="A17" s="551">
        <f>'Salary Detail Startup'!A24</f>
        <v>0</v>
      </c>
      <c r="B17" s="320">
        <f>'Salary Detail Startup'!F24+'Salary Detail Startup'!K24+'Salary Detail Startup'!P24+'Salary Detail Startup'!U24+'Salary Detail Startup'!Z24</f>
        <v>0</v>
      </c>
      <c r="C17" s="321">
        <f>'Salary Detail Startup'!AB24</f>
        <v>0</v>
      </c>
      <c r="D17" s="310"/>
      <c r="E17" s="247"/>
      <c r="F17" s="359"/>
      <c r="H17" s="3"/>
      <c r="I17" s="7"/>
    </row>
    <row r="18" spans="1:9">
      <c r="A18" s="551">
        <f>'Salary Detail Startup'!A25</f>
        <v>0</v>
      </c>
      <c r="B18" s="320">
        <f>'Salary Detail Startup'!F25+'Salary Detail Startup'!K25+'Salary Detail Startup'!P25+'Salary Detail Startup'!U25+'Salary Detail Startup'!Z25</f>
        <v>0</v>
      </c>
      <c r="C18" s="321">
        <f>'Salary Detail Startup'!AB25</f>
        <v>0</v>
      </c>
      <c r="D18" s="310"/>
      <c r="E18" s="247"/>
      <c r="F18" s="359"/>
      <c r="H18" s="3"/>
      <c r="I18" s="7"/>
    </row>
    <row r="19" spans="1:9">
      <c r="A19" s="551">
        <f>'Salary Detail Startup'!A26</f>
        <v>0</v>
      </c>
      <c r="B19" s="320">
        <f>'Salary Detail Startup'!F26+'Salary Detail Startup'!K26+'Salary Detail Startup'!P26+'Salary Detail Startup'!U26+'Salary Detail Startup'!Z26</f>
        <v>0</v>
      </c>
      <c r="C19" s="321">
        <f>'Salary Detail Startup'!AB26</f>
        <v>0</v>
      </c>
      <c r="D19" s="310"/>
      <c r="E19" s="247"/>
      <c r="F19" s="359"/>
      <c r="H19" s="3"/>
      <c r="I19" s="7"/>
    </row>
    <row r="20" spans="1:9">
      <c r="A20" s="551">
        <f>'Salary Detail Startup'!A27</f>
        <v>0</v>
      </c>
      <c r="B20" s="320">
        <f>'Salary Detail Startup'!F27+'Salary Detail Startup'!K27+'Salary Detail Startup'!P27+'Salary Detail Startup'!U27+'Salary Detail Startup'!Z27</f>
        <v>0</v>
      </c>
      <c r="C20" s="321">
        <f>'Salary Detail Startup'!AB27</f>
        <v>0</v>
      </c>
      <c r="D20" s="310"/>
      <c r="E20" s="247"/>
      <c r="F20" s="359"/>
      <c r="H20" s="3"/>
      <c r="I20" s="7"/>
    </row>
    <row r="21" spans="1:9">
      <c r="A21" s="551">
        <f>'Salary Detail Startup'!A28</f>
        <v>0</v>
      </c>
      <c r="B21" s="320">
        <f>'Salary Detail Startup'!F28+'Salary Detail Startup'!K28+'Salary Detail Startup'!P28+'Salary Detail Startup'!U28+'Salary Detail Startup'!Z28</f>
        <v>0</v>
      </c>
      <c r="C21" s="321">
        <f>'Salary Detail Startup'!AB28</f>
        <v>0</v>
      </c>
      <c r="D21" s="310"/>
      <c r="E21" s="247"/>
      <c r="F21" s="359"/>
      <c r="H21" s="3"/>
      <c r="I21" s="7"/>
    </row>
    <row r="22" spans="1:9">
      <c r="A22" s="551">
        <f>'Salary Detail Startup'!A29</f>
        <v>0</v>
      </c>
      <c r="B22" s="320">
        <f>'Salary Detail Startup'!F29+'Salary Detail Startup'!K29+'Salary Detail Startup'!P29+'Salary Detail Startup'!U29+'Salary Detail Startup'!Z29</f>
        <v>0</v>
      </c>
      <c r="C22" s="321">
        <f>'Salary Detail Startup'!AB29</f>
        <v>0</v>
      </c>
      <c r="D22" s="310"/>
      <c r="E22" s="247"/>
      <c r="F22" s="359"/>
      <c r="H22" s="3"/>
      <c r="I22" s="7"/>
    </row>
    <row r="23" spans="1:9">
      <c r="A23" s="551">
        <f>'Salary Detail Startup'!A30</f>
        <v>0</v>
      </c>
      <c r="B23" s="320">
        <f>'Salary Detail Startup'!F30+'Salary Detail Startup'!K30+'Salary Detail Startup'!P30+'Salary Detail Startup'!U30+'Salary Detail Startup'!Z30</f>
        <v>0</v>
      </c>
      <c r="C23" s="321">
        <f>'Salary Detail Startup'!AB30</f>
        <v>0</v>
      </c>
      <c r="D23" s="310"/>
      <c r="E23" s="247"/>
      <c r="F23" s="359"/>
      <c r="H23" s="3"/>
      <c r="I23" s="7"/>
    </row>
    <row r="24" spans="1:9">
      <c r="A24" s="551">
        <f>'Salary Detail Startup'!A31</f>
        <v>0</v>
      </c>
      <c r="B24" s="320">
        <f>'Salary Detail Startup'!F31+'Salary Detail Startup'!K31+'Salary Detail Startup'!P31+'Salary Detail Startup'!U31+'Salary Detail Startup'!Z31</f>
        <v>0</v>
      </c>
      <c r="C24" s="321">
        <f>'Salary Detail Startup'!AB31</f>
        <v>0</v>
      </c>
      <c r="D24" s="310"/>
      <c r="E24" s="247"/>
      <c r="F24" s="359"/>
      <c r="H24" s="3"/>
      <c r="I24" s="7"/>
    </row>
    <row r="25" spans="1:9">
      <c r="A25" s="551">
        <f>'Salary Detail Startup'!A32</f>
        <v>0</v>
      </c>
      <c r="B25" s="320">
        <f>'Salary Detail Startup'!F32+'Salary Detail Startup'!K32+'Salary Detail Startup'!P32+'Salary Detail Startup'!U32+'Salary Detail Startup'!Z32</f>
        <v>0</v>
      </c>
      <c r="C25" s="321">
        <f>'Salary Detail Startup'!AB32</f>
        <v>0</v>
      </c>
      <c r="D25" s="310"/>
      <c r="E25" s="247"/>
      <c r="F25" s="359"/>
      <c r="H25" s="3"/>
      <c r="I25" s="7"/>
    </row>
    <row r="26" spans="1:9">
      <c r="A26" s="551">
        <f>'Salary Detail Startup'!A33</f>
        <v>0</v>
      </c>
      <c r="B26" s="320">
        <f>'Salary Detail Startup'!F33+'Salary Detail Startup'!K33+'Salary Detail Startup'!P33+'Salary Detail Startup'!U33+'Salary Detail Startup'!Z33</f>
        <v>0</v>
      </c>
      <c r="C26" s="321">
        <f>'Salary Detail Startup'!AB33</f>
        <v>0</v>
      </c>
      <c r="D26" s="310"/>
      <c r="E26" s="247"/>
      <c r="F26" s="359"/>
      <c r="H26" s="3"/>
      <c r="I26" s="7"/>
    </row>
    <row r="27" spans="1:9">
      <c r="A27" s="551">
        <f>'Salary Detail Startup'!A34</f>
        <v>0</v>
      </c>
      <c r="B27" s="320">
        <f>'Salary Detail Startup'!F34+'Salary Detail Startup'!K34+'Salary Detail Startup'!P34+'Salary Detail Startup'!U34+'Salary Detail Startup'!Z34</f>
        <v>0</v>
      </c>
      <c r="C27" s="321">
        <f>'Salary Detail Startup'!AB34</f>
        <v>0</v>
      </c>
      <c r="D27" s="310"/>
      <c r="E27" s="247"/>
      <c r="F27" s="359"/>
      <c r="I27" s="7"/>
    </row>
    <row r="28" spans="1:9">
      <c r="A28" s="551">
        <f>'Salary Detail Startup'!A35</f>
        <v>0</v>
      </c>
      <c r="B28" s="320">
        <f>'Salary Detail Startup'!F35+'Salary Detail Startup'!K35+'Salary Detail Startup'!P35+'Salary Detail Startup'!U35+'Salary Detail Startup'!Z35</f>
        <v>0</v>
      </c>
      <c r="C28" s="321">
        <f>'Salary Detail Startup'!AB35</f>
        <v>0</v>
      </c>
      <c r="D28" s="310"/>
      <c r="E28" s="247"/>
      <c r="F28" s="359"/>
      <c r="H28" s="3"/>
      <c r="I28" s="7"/>
    </row>
    <row r="29" spans="1:9">
      <c r="A29" s="551">
        <f>'Salary Detail Startup'!A36</f>
        <v>0</v>
      </c>
      <c r="B29" s="320">
        <f>'Salary Detail Startup'!F36+'Salary Detail Startup'!K36+'Salary Detail Startup'!P36+'Salary Detail Startup'!U36+'Salary Detail Startup'!Z36</f>
        <v>0</v>
      </c>
      <c r="C29" s="321">
        <f>'Salary Detail Startup'!AB36</f>
        <v>0</v>
      </c>
      <c r="D29" s="310"/>
      <c r="E29" s="247"/>
      <c r="F29" s="359"/>
      <c r="H29" s="3"/>
      <c r="I29" s="7"/>
    </row>
    <row r="30" spans="1:9">
      <c r="A30" s="551">
        <f>'Salary Detail Startup'!A37</f>
        <v>0</v>
      </c>
      <c r="B30" s="320">
        <f>'Salary Detail Startup'!F37+'Salary Detail Startup'!K37+'Salary Detail Startup'!P37+'Salary Detail Startup'!U37+'Salary Detail Startup'!Z37</f>
        <v>0</v>
      </c>
      <c r="C30" s="321">
        <f>'Salary Detail Startup'!AB37</f>
        <v>0</v>
      </c>
      <c r="D30" s="310"/>
      <c r="E30" s="247"/>
      <c r="F30" s="359"/>
      <c r="H30" s="3"/>
      <c r="I30" s="7"/>
    </row>
    <row r="31" spans="1:9">
      <c r="A31" s="551">
        <f>'Salary Detail Startup'!A38</f>
        <v>0</v>
      </c>
      <c r="B31" s="320">
        <f>'Salary Detail Startup'!F38+'Salary Detail Startup'!K38+'Salary Detail Startup'!P38+'Salary Detail Startup'!U38+'Salary Detail Startup'!Z38</f>
        <v>0</v>
      </c>
      <c r="C31" s="321">
        <f>'Salary Detail Startup'!AB38</f>
        <v>0</v>
      </c>
      <c r="D31" s="310"/>
      <c r="E31" s="247"/>
      <c r="F31" s="359"/>
      <c r="H31" s="3"/>
      <c r="I31" s="7"/>
    </row>
    <row r="32" spans="1:9">
      <c r="A32" s="551">
        <f>'Salary Detail Startup'!A39</f>
        <v>0</v>
      </c>
      <c r="B32" s="320">
        <f>'Salary Detail Startup'!F39+'Salary Detail Startup'!K39+'Salary Detail Startup'!P39+'Salary Detail Startup'!U39+'Salary Detail Startup'!Z39</f>
        <v>0</v>
      </c>
      <c r="C32" s="321">
        <f>'Salary Detail Startup'!AB39</f>
        <v>0</v>
      </c>
      <c r="D32" s="310"/>
      <c r="E32" s="247"/>
      <c r="F32" s="359"/>
      <c r="H32" s="3"/>
      <c r="I32" s="7"/>
    </row>
    <row r="33" spans="1:9">
      <c r="A33" s="551">
        <f>'Salary Detail Startup'!A40</f>
        <v>0</v>
      </c>
      <c r="B33" s="320">
        <f>'Salary Detail Startup'!F40+'Salary Detail Startup'!K40+'Salary Detail Startup'!P40+'Salary Detail Startup'!U40+'Salary Detail Startup'!Z40</f>
        <v>0</v>
      </c>
      <c r="C33" s="321">
        <f>'Salary Detail Startup'!AB40</f>
        <v>0</v>
      </c>
      <c r="D33" s="310"/>
      <c r="E33" s="247"/>
      <c r="F33" s="359"/>
      <c r="H33" s="3"/>
      <c r="I33" s="7"/>
    </row>
    <row r="34" spans="1:9">
      <c r="A34" s="551">
        <f>'Salary Detail Startup'!A41</f>
        <v>0</v>
      </c>
      <c r="B34" s="320">
        <f>'Salary Detail Startup'!F41+'Salary Detail Startup'!K41+'Salary Detail Startup'!P41+'Salary Detail Startup'!U41+'Salary Detail Startup'!Z41</f>
        <v>0</v>
      </c>
      <c r="C34" s="321">
        <f>'Salary Detail Startup'!AB41</f>
        <v>0</v>
      </c>
      <c r="D34" s="310"/>
      <c r="E34" s="247"/>
      <c r="F34" s="359"/>
      <c r="H34" s="3"/>
      <c r="I34" s="7"/>
    </row>
    <row r="35" spans="1:9">
      <c r="A35" s="551">
        <f>'Salary Detail Startup'!A42</f>
        <v>0</v>
      </c>
      <c r="B35" s="320">
        <f>'Salary Detail Startup'!F42+'Salary Detail Startup'!K42+'Salary Detail Startup'!P42+'Salary Detail Startup'!U42+'Salary Detail Startup'!Z42</f>
        <v>0</v>
      </c>
      <c r="C35" s="321">
        <f>'Salary Detail Startup'!AB42</f>
        <v>0</v>
      </c>
      <c r="D35" s="310"/>
      <c r="E35" s="247"/>
      <c r="F35" s="359"/>
      <c r="H35" s="3"/>
      <c r="I35" s="7"/>
    </row>
    <row r="36" spans="1:9">
      <c r="A36" s="551">
        <f>'Salary Detail Startup'!A43</f>
        <v>0</v>
      </c>
      <c r="B36" s="320">
        <f>'Salary Detail Startup'!F43+'Salary Detail Startup'!K43+'Salary Detail Startup'!P43+'Salary Detail Startup'!U43+'Salary Detail Startup'!Z43</f>
        <v>0</v>
      </c>
      <c r="C36" s="321">
        <f>'Salary Detail Startup'!AB43</f>
        <v>0</v>
      </c>
      <c r="D36" s="310"/>
      <c r="E36" s="247"/>
      <c r="F36" s="359"/>
      <c r="H36" s="3"/>
      <c r="I36" s="7"/>
    </row>
    <row r="37" spans="1:9">
      <c r="A37" s="551">
        <f>'Salary Detail Startup'!A44</f>
        <v>0</v>
      </c>
      <c r="B37" s="320">
        <f>'Salary Detail Startup'!F44+'Salary Detail Startup'!K44+'Salary Detail Startup'!P44+'Salary Detail Startup'!U44+'Salary Detail Startup'!Z44</f>
        <v>0</v>
      </c>
      <c r="C37" s="321">
        <f>'Salary Detail Startup'!AB44</f>
        <v>0</v>
      </c>
      <c r="D37" s="310"/>
      <c r="E37" s="247"/>
      <c r="F37" s="359"/>
      <c r="H37" s="3"/>
      <c r="I37" s="7"/>
    </row>
    <row r="38" spans="1:9">
      <c r="A38" s="551">
        <f>'Salary Detail Startup'!A45</f>
        <v>0</v>
      </c>
      <c r="B38" s="320">
        <f>'Salary Detail Startup'!F45+'Salary Detail Startup'!K45+'Salary Detail Startup'!P45+'Salary Detail Startup'!U45+'Salary Detail Startup'!Z45</f>
        <v>0</v>
      </c>
      <c r="C38" s="321">
        <f>'Salary Detail Startup'!AB45</f>
        <v>0</v>
      </c>
      <c r="D38" s="310"/>
      <c r="E38" s="247"/>
      <c r="F38" s="359"/>
      <c r="H38" s="3"/>
      <c r="I38" s="7"/>
    </row>
    <row r="39" spans="1:9">
      <c r="A39" s="551">
        <f>'Salary Detail Startup'!A46</f>
        <v>0</v>
      </c>
      <c r="B39" s="320">
        <f>'Salary Detail Startup'!F46+'Salary Detail Startup'!K46+'Salary Detail Startup'!P46+'Salary Detail Startup'!U46+'Salary Detail Startup'!Z46</f>
        <v>0</v>
      </c>
      <c r="C39" s="321">
        <f>'Salary Detail Startup'!AB46</f>
        <v>0</v>
      </c>
      <c r="D39" s="310"/>
      <c r="E39" s="247"/>
      <c r="F39" s="359"/>
      <c r="H39" s="3"/>
      <c r="I39" s="7"/>
    </row>
    <row r="40" spans="1:9">
      <c r="A40" s="551">
        <f>'Salary Detail Startup'!A47</f>
        <v>0</v>
      </c>
      <c r="B40" s="320">
        <f>'Salary Detail Startup'!F47+'Salary Detail Startup'!K47+'Salary Detail Startup'!P47+'Salary Detail Startup'!U47+'Salary Detail Startup'!Z47</f>
        <v>0</v>
      </c>
      <c r="C40" s="321">
        <f>'Salary Detail Startup'!AB47</f>
        <v>0</v>
      </c>
      <c r="D40" s="310"/>
      <c r="E40" s="247"/>
      <c r="F40" s="359"/>
      <c r="H40" s="3"/>
      <c r="I40" s="7"/>
    </row>
    <row r="41" spans="1:9">
      <c r="A41" s="551">
        <f>'Salary Detail Startup'!A48</f>
        <v>0</v>
      </c>
      <c r="B41" s="320">
        <f>'Salary Detail Startup'!F48+'Salary Detail Startup'!K48+'Salary Detail Startup'!P48+'Salary Detail Startup'!U48+'Salary Detail Startup'!Z48</f>
        <v>0</v>
      </c>
      <c r="C41" s="321">
        <f>'Salary Detail Startup'!AB48</f>
        <v>0</v>
      </c>
      <c r="D41" s="310"/>
      <c r="E41" s="247"/>
      <c r="F41" s="359"/>
    </row>
    <row r="42" spans="1:9">
      <c r="A42" s="551">
        <f>'Salary Detail Startup'!A49</f>
        <v>0</v>
      </c>
      <c r="B42" s="320">
        <f>'Salary Detail Startup'!F49+'Salary Detail Startup'!K49+'Salary Detail Startup'!P49+'Salary Detail Startup'!U49+'Salary Detail Startup'!Z49</f>
        <v>0</v>
      </c>
      <c r="C42" s="321">
        <f>'Salary Detail Startup'!AB49</f>
        <v>0</v>
      </c>
      <c r="D42" s="310"/>
      <c r="E42" s="247"/>
      <c r="F42" s="359"/>
    </row>
    <row r="43" spans="1:9" ht="15.6" customHeight="1">
      <c r="A43" s="323" t="s">
        <v>285</v>
      </c>
      <c r="B43" s="324">
        <f>SUM(B5:B42)</f>
        <v>0</v>
      </c>
      <c r="C43" s="325">
        <f>SUM(C5:C42)</f>
        <v>0</v>
      </c>
      <c r="D43" s="326"/>
      <c r="E43" s="327"/>
      <c r="F43" s="359"/>
      <c r="H43" s="3"/>
      <c r="I43" s="7"/>
    </row>
    <row r="44" spans="1:9" s="144" customFormat="1" ht="24" customHeight="1">
      <c r="A44" s="328" t="s">
        <v>286</v>
      </c>
      <c r="B44" s="329">
        <f>IFERROR(C44/C43,0)</f>
        <v>0</v>
      </c>
      <c r="C44" s="330">
        <f>'Salary Detail Startup'!AB53</f>
        <v>0</v>
      </c>
      <c r="D44" s="331" t="s">
        <v>287</v>
      </c>
      <c r="E44" s="332"/>
      <c r="F44" s="361"/>
      <c r="G44" s="333"/>
      <c r="H44" s="142"/>
      <c r="I44" s="143"/>
    </row>
    <row r="45" spans="1:9" s="144" customFormat="1" ht="16.5" customHeight="1" thickBot="1">
      <c r="A45" s="734" t="s">
        <v>288</v>
      </c>
      <c r="B45" s="735"/>
      <c r="C45" s="334">
        <f>C43+C44</f>
        <v>0</v>
      </c>
      <c r="D45" s="335"/>
      <c r="E45" s="336"/>
      <c r="F45" s="361"/>
      <c r="G45" s="333"/>
      <c r="H45" s="142"/>
      <c r="I45" s="143"/>
    </row>
    <row r="46" spans="1:9" ht="13.5" thickBot="1">
      <c r="A46" s="733"/>
      <c r="B46" s="733"/>
      <c r="C46" s="337"/>
      <c r="E46" s="338"/>
      <c r="F46" s="362"/>
      <c r="H46" s="3"/>
      <c r="I46" s="1"/>
    </row>
    <row r="47" spans="1:9" s="1" customFormat="1" ht="39" customHeight="1">
      <c r="A47" s="738" t="s">
        <v>62</v>
      </c>
      <c r="B47" s="739"/>
      <c r="C47" s="339" t="s">
        <v>256</v>
      </c>
      <c r="D47" s="340" t="s">
        <v>283</v>
      </c>
      <c r="E47" s="341" t="s">
        <v>284</v>
      </c>
      <c r="F47" s="363"/>
      <c r="G47" s="342"/>
    </row>
    <row r="48" spans="1:9">
      <c r="A48" s="736" t="str">
        <f>'Operating Detail Startup'!A12</f>
        <v>Rental of Property</v>
      </c>
      <c r="B48" s="737"/>
      <c r="C48" s="337">
        <f>'Operating Detail Startup'!D12</f>
        <v>0</v>
      </c>
      <c r="D48" s="310"/>
      <c r="E48" s="247"/>
      <c r="F48" s="359"/>
      <c r="H48" s="5"/>
      <c r="I48" s="1"/>
    </row>
    <row r="49" spans="1:9">
      <c r="A49" s="736" t="str">
        <f>'Operating Detail Startup'!A13</f>
        <v xml:space="preserve">Utilities(Elec, Water, Gas, Phone, Scavenger) </v>
      </c>
      <c r="B49" s="737"/>
      <c r="C49" s="337">
        <f>'Operating Detail Startup'!D13</f>
        <v>0</v>
      </c>
      <c r="D49" s="310"/>
      <c r="E49" s="247"/>
      <c r="F49" s="359"/>
      <c r="H49" s="5"/>
      <c r="I49" s="1"/>
    </row>
    <row r="50" spans="1:9">
      <c r="A50" s="736" t="str">
        <f>'Operating Detail Startup'!A14</f>
        <v>Office Supplies, Postage</v>
      </c>
      <c r="B50" s="737"/>
      <c r="C50" s="337">
        <f>'Operating Detail Startup'!D14</f>
        <v>0</v>
      </c>
      <c r="D50" s="310"/>
      <c r="E50" s="247"/>
      <c r="F50" s="359"/>
      <c r="H50" s="3"/>
      <c r="I50" s="7"/>
    </row>
    <row r="51" spans="1:9">
      <c r="A51" s="736" t="str">
        <f>'Operating Detail Startup'!A15</f>
        <v>Building Maintenance Supplies and Repair</v>
      </c>
      <c r="B51" s="737"/>
      <c r="C51" s="337">
        <f>'Operating Detail Startup'!D15</f>
        <v>0</v>
      </c>
      <c r="D51" s="310"/>
      <c r="E51" s="247"/>
      <c r="F51" s="359"/>
      <c r="H51" s="3"/>
      <c r="I51" s="7"/>
    </row>
    <row r="52" spans="1:9">
      <c r="A52" s="736" t="str">
        <f>'Operating Detail Startup'!A16</f>
        <v>Printing and Reproduction</v>
      </c>
      <c r="B52" s="737"/>
      <c r="C52" s="337">
        <f>'Operating Detail Startup'!D16</f>
        <v>0</v>
      </c>
      <c r="D52" s="310"/>
      <c r="E52" s="247"/>
      <c r="F52" s="359"/>
      <c r="H52" s="5"/>
      <c r="I52" s="7"/>
    </row>
    <row r="53" spans="1:9">
      <c r="A53" s="736" t="str">
        <f>'Operating Detail Startup'!A17</f>
        <v>Insurance</v>
      </c>
      <c r="B53" s="737"/>
      <c r="C53" s="337">
        <f>'Operating Detail Startup'!D17</f>
        <v>0</v>
      </c>
      <c r="D53" s="310"/>
      <c r="E53" s="247"/>
      <c r="F53" s="359"/>
      <c r="H53" s="5"/>
      <c r="I53" s="7"/>
    </row>
    <row r="54" spans="1:9">
      <c r="A54" s="736" t="str">
        <f>'Operating Detail Startup'!A18</f>
        <v>Staff Training</v>
      </c>
      <c r="B54" s="737"/>
      <c r="C54" s="337">
        <f>'Operating Detail Startup'!D18</f>
        <v>0</v>
      </c>
      <c r="D54" s="310"/>
      <c r="E54" s="247"/>
      <c r="F54" s="359"/>
      <c r="H54" s="5"/>
      <c r="I54" s="7"/>
    </row>
    <row r="55" spans="1:9">
      <c r="A55" s="736" t="str">
        <f>'Operating Detail Startup'!A19</f>
        <v>Staff Travel-(Local &amp; Out of Town)</v>
      </c>
      <c r="B55" s="737"/>
      <c r="C55" s="337">
        <f>'Operating Detail Startup'!D19</f>
        <v>0</v>
      </c>
      <c r="D55" s="310"/>
      <c r="E55" s="247"/>
      <c r="F55" s="359"/>
      <c r="H55" s="5"/>
      <c r="I55" s="7"/>
    </row>
    <row r="56" spans="1:9">
      <c r="A56" s="736" t="str">
        <f>'Operating Detail Startup'!A20</f>
        <v>Rental of Equipment</v>
      </c>
      <c r="B56" s="737"/>
      <c r="C56" s="337">
        <f>'Operating Detail Startup'!D20</f>
        <v>0</v>
      </c>
      <c r="D56" s="310"/>
      <c r="E56" s="247"/>
      <c r="F56" s="359"/>
      <c r="H56" s="5"/>
      <c r="I56" s="7"/>
    </row>
    <row r="57" spans="1:9">
      <c r="A57" s="728">
        <f>'Operating Detail Startup'!A21</f>
        <v>0</v>
      </c>
      <c r="B57" s="729"/>
      <c r="C57" s="337">
        <f>'Operating Detail Startup'!D21</f>
        <v>0</v>
      </c>
      <c r="D57" s="310"/>
      <c r="E57" s="247"/>
      <c r="F57" s="359"/>
      <c r="H57" s="5"/>
      <c r="I57" s="7"/>
    </row>
    <row r="58" spans="1:9">
      <c r="A58" s="728">
        <f>'Operating Detail Startup'!A22</f>
        <v>0</v>
      </c>
      <c r="B58" s="729"/>
      <c r="C58" s="337">
        <f>'Operating Detail Startup'!D22</f>
        <v>0</v>
      </c>
      <c r="D58" s="310"/>
      <c r="E58" s="247"/>
      <c r="F58" s="359"/>
      <c r="H58" s="3"/>
      <c r="I58" s="7"/>
    </row>
    <row r="59" spans="1:9">
      <c r="A59" s="728">
        <f>'Operating Detail Startup'!A23</f>
        <v>0</v>
      </c>
      <c r="B59" s="729"/>
      <c r="C59" s="337">
        <f>'Operating Detail Startup'!D23</f>
        <v>0</v>
      </c>
      <c r="D59" s="310"/>
      <c r="E59" s="247"/>
      <c r="F59" s="359"/>
      <c r="H59" s="3"/>
      <c r="I59" s="7"/>
    </row>
    <row r="60" spans="1:9">
      <c r="A60" s="728">
        <f>'Operating Detail Startup'!A24</f>
        <v>0</v>
      </c>
      <c r="B60" s="729"/>
      <c r="C60" s="337">
        <f>'Operating Detail Startup'!D24</f>
        <v>0</v>
      </c>
      <c r="D60" s="310"/>
      <c r="E60" s="247"/>
      <c r="F60" s="359"/>
      <c r="H60" s="3"/>
      <c r="I60" s="7"/>
    </row>
    <row r="61" spans="1:9">
      <c r="A61" s="728">
        <f>'Operating Detail Startup'!A25</f>
        <v>0</v>
      </c>
      <c r="B61" s="729"/>
      <c r="C61" s="337">
        <f>'Operating Detail Startup'!D25</f>
        <v>0</v>
      </c>
      <c r="D61" s="310"/>
      <c r="E61" s="247"/>
      <c r="F61" s="359"/>
      <c r="H61" s="3"/>
      <c r="I61" s="7"/>
    </row>
    <row r="62" spans="1:9">
      <c r="A62" s="728">
        <f>'Operating Detail Startup'!A26</f>
        <v>0</v>
      </c>
      <c r="B62" s="729"/>
      <c r="C62" s="337">
        <f>'Operating Detail Startup'!D26</f>
        <v>0</v>
      </c>
      <c r="D62" s="310"/>
      <c r="E62" s="247"/>
      <c r="F62" s="359"/>
    </row>
    <row r="63" spans="1:9">
      <c r="A63" s="728">
        <f>'Operating Detail Startup'!A27</f>
        <v>0</v>
      </c>
      <c r="B63" s="729"/>
      <c r="C63" s="337">
        <f>'Operating Detail Startup'!D27</f>
        <v>0</v>
      </c>
      <c r="D63" s="310"/>
      <c r="E63" s="247"/>
      <c r="F63" s="359"/>
      <c r="H63" s="3"/>
      <c r="I63" s="7"/>
    </row>
    <row r="64" spans="1:9">
      <c r="A64" s="728">
        <f>'Operating Detail Startup'!A28</f>
        <v>0</v>
      </c>
      <c r="B64" s="729"/>
      <c r="C64" s="337">
        <f>'Operating Detail Startup'!D28</f>
        <v>0</v>
      </c>
      <c r="D64" s="310"/>
      <c r="E64" s="247"/>
      <c r="F64" s="359"/>
      <c r="H64" s="3"/>
      <c r="I64" s="7"/>
    </row>
    <row r="65" spans="1:9">
      <c r="A65" s="728">
        <f>'Operating Detail Startup'!A29</f>
        <v>0</v>
      </c>
      <c r="B65" s="729"/>
      <c r="C65" s="337">
        <f>'Operating Detail Startup'!D29</f>
        <v>0</v>
      </c>
      <c r="D65" s="310"/>
      <c r="E65" s="247"/>
      <c r="F65" s="359"/>
      <c r="H65" s="3"/>
      <c r="I65" s="7"/>
    </row>
    <row r="66" spans="1:9">
      <c r="A66" s="728">
        <f>'Operating Detail Startup'!A30</f>
        <v>0</v>
      </c>
      <c r="B66" s="729"/>
      <c r="C66" s="337">
        <f>'Operating Detail Startup'!D30</f>
        <v>0</v>
      </c>
      <c r="D66" s="310"/>
      <c r="E66" s="247"/>
      <c r="F66" s="359"/>
      <c r="H66" s="3"/>
    </row>
    <row r="67" spans="1:9">
      <c r="A67" s="728">
        <f>'Operating Detail Startup'!A31</f>
        <v>0</v>
      </c>
      <c r="B67" s="729"/>
      <c r="C67" s="337">
        <f>'Operating Detail Startup'!D31</f>
        <v>0</v>
      </c>
      <c r="D67" s="310"/>
      <c r="E67" s="247"/>
      <c r="F67" s="359"/>
      <c r="H67" s="3"/>
      <c r="I67" s="7"/>
    </row>
    <row r="68" spans="1:9">
      <c r="A68" s="728">
        <f>'Operating Detail Startup'!A32</f>
        <v>0</v>
      </c>
      <c r="B68" s="729"/>
      <c r="C68" s="337">
        <f>'Operating Detail Startup'!D32</f>
        <v>0</v>
      </c>
      <c r="D68" s="310"/>
      <c r="E68" s="247"/>
      <c r="F68" s="359"/>
      <c r="H68" s="3"/>
      <c r="I68" s="7"/>
    </row>
    <row r="69" spans="1:9">
      <c r="A69" s="728">
        <f>'Operating Detail Startup'!A33</f>
        <v>0</v>
      </c>
      <c r="B69" s="729"/>
      <c r="C69" s="337">
        <f>'Operating Detail Startup'!D33</f>
        <v>0</v>
      </c>
      <c r="D69" s="310"/>
      <c r="E69" s="247"/>
      <c r="F69" s="359"/>
      <c r="H69" s="3"/>
      <c r="I69" s="7"/>
    </row>
    <row r="70" spans="1:9">
      <c r="A70" s="728">
        <f>'Operating Detail Startup'!A34</f>
        <v>0</v>
      </c>
      <c r="B70" s="729"/>
      <c r="C70" s="337">
        <f>'Operating Detail Startup'!D34</f>
        <v>0</v>
      </c>
      <c r="D70" s="310"/>
      <c r="E70" s="247"/>
      <c r="F70" s="359"/>
    </row>
    <row r="71" spans="1:9">
      <c r="A71" s="728">
        <f>'Operating Detail Startup'!A35</f>
        <v>0</v>
      </c>
      <c r="B71" s="729"/>
      <c r="C71" s="337">
        <f>'Operating Detail Startup'!D35</f>
        <v>0</v>
      </c>
      <c r="D71" s="310"/>
      <c r="E71" s="247"/>
      <c r="F71" s="359"/>
      <c r="H71" s="3"/>
      <c r="I71" s="1"/>
    </row>
    <row r="72" spans="1:9">
      <c r="A72" s="728">
        <f>'Operating Detail Startup'!A36</f>
        <v>0</v>
      </c>
      <c r="B72" s="729"/>
      <c r="C72" s="337">
        <f>'Operating Detail Startup'!D36</f>
        <v>0</v>
      </c>
      <c r="D72" s="310"/>
      <c r="E72" s="247"/>
      <c r="F72" s="359"/>
      <c r="H72" s="3"/>
      <c r="I72" s="1"/>
    </row>
    <row r="73" spans="1:9">
      <c r="A73" s="728">
        <f>'Operating Detail Startup'!A37</f>
        <v>0</v>
      </c>
      <c r="B73" s="729"/>
      <c r="C73" s="337">
        <f>'Operating Detail Startup'!D37</f>
        <v>0</v>
      </c>
      <c r="D73" s="310"/>
      <c r="E73" s="247"/>
      <c r="F73" s="359"/>
      <c r="H73" s="3"/>
      <c r="I73" s="1"/>
    </row>
    <row r="74" spans="1:9">
      <c r="A74" s="728">
        <f>'Operating Detail Startup'!A38</f>
        <v>0</v>
      </c>
      <c r="B74" s="729"/>
      <c r="C74" s="337">
        <f>'Operating Detail Startup'!D38</f>
        <v>0</v>
      </c>
      <c r="D74" s="310"/>
      <c r="E74" s="247"/>
      <c r="F74" s="359"/>
    </row>
    <row r="75" spans="1:9">
      <c r="A75" s="728">
        <f>'Operating Detail Startup'!A39</f>
        <v>0</v>
      </c>
      <c r="B75" s="729"/>
      <c r="C75" s="337">
        <f>'Operating Detail Startup'!D39</f>
        <v>0</v>
      </c>
      <c r="D75" s="310"/>
      <c r="E75" s="247"/>
      <c r="F75" s="359"/>
      <c r="H75" s="3"/>
      <c r="I75" s="7"/>
    </row>
    <row r="76" spans="1:9">
      <c r="A76" s="728">
        <f>'Operating Detail Startup'!A40</f>
        <v>0</v>
      </c>
      <c r="B76" s="729"/>
      <c r="C76" s="337">
        <f>'Operating Detail Startup'!D40</f>
        <v>0</v>
      </c>
      <c r="D76" s="310"/>
      <c r="E76" s="247"/>
      <c r="F76" s="359"/>
      <c r="H76" s="3"/>
      <c r="I76" s="7"/>
    </row>
    <row r="77" spans="1:9">
      <c r="A77" s="728">
        <f>'Operating Detail Startup'!A41</f>
        <v>0</v>
      </c>
      <c r="B77" s="729"/>
      <c r="C77" s="337">
        <f>'Operating Detail Startup'!D41</f>
        <v>0</v>
      </c>
      <c r="D77" s="310"/>
      <c r="E77" s="247"/>
      <c r="F77" s="359"/>
      <c r="H77" s="3"/>
      <c r="I77" s="7"/>
    </row>
    <row r="78" spans="1:9">
      <c r="A78" s="728">
        <f>'Operating Detail Startup'!A42</f>
        <v>0</v>
      </c>
      <c r="B78" s="729"/>
      <c r="C78" s="337">
        <f>'Operating Detail Startup'!D42</f>
        <v>0</v>
      </c>
      <c r="D78" s="310"/>
      <c r="E78" s="247"/>
      <c r="F78" s="359"/>
      <c r="H78" s="3"/>
      <c r="I78" s="7"/>
    </row>
    <row r="79" spans="1:9">
      <c r="A79" s="728">
        <f>'Operating Detail Startup'!A43</f>
        <v>0</v>
      </c>
      <c r="B79" s="729"/>
      <c r="C79" s="337">
        <f>'Operating Detail Startup'!D43</f>
        <v>0</v>
      </c>
      <c r="D79" s="310"/>
      <c r="E79" s="247"/>
      <c r="F79" s="359"/>
      <c r="H79" s="3"/>
      <c r="I79" s="7"/>
    </row>
    <row r="80" spans="1:9">
      <c r="A80" s="728">
        <f>'Operating Detail Startup'!A44</f>
        <v>0</v>
      </c>
      <c r="B80" s="729"/>
      <c r="C80" s="337">
        <f>'Operating Detail Startup'!D44</f>
        <v>0</v>
      </c>
      <c r="D80" s="310"/>
      <c r="E80" s="247"/>
      <c r="F80" s="359"/>
      <c r="H80" s="3"/>
      <c r="I80" s="7"/>
    </row>
    <row r="81" spans="1:9">
      <c r="A81" s="740" t="str">
        <f>'Operating Detail Startup'!A45</f>
        <v>Consultants:</v>
      </c>
      <c r="B81" s="741"/>
      <c r="C81" s="343"/>
      <c r="D81" s="427"/>
      <c r="E81" s="428"/>
      <c r="F81" s="359"/>
      <c r="H81" s="3"/>
      <c r="I81" s="7"/>
    </row>
    <row r="82" spans="1:9" ht="12.75" customHeight="1">
      <c r="A82" s="728">
        <f>'Operating Detail Startup'!A46</f>
        <v>0</v>
      </c>
      <c r="B82" s="729"/>
      <c r="C82" s="337">
        <f>'Operating Detail Startup'!D46</f>
        <v>0</v>
      </c>
      <c r="D82" s="310"/>
      <c r="E82" s="247"/>
      <c r="F82" s="359"/>
      <c r="H82" s="3"/>
      <c r="I82" s="7"/>
    </row>
    <row r="83" spans="1:9" ht="12.75" customHeight="1">
      <c r="A83" s="728">
        <f>'Operating Detail Startup'!A47</f>
        <v>0</v>
      </c>
      <c r="B83" s="729"/>
      <c r="C83" s="337">
        <f>'Operating Detail Startup'!D47</f>
        <v>0</v>
      </c>
      <c r="D83" s="310"/>
      <c r="E83" s="247"/>
      <c r="F83" s="359"/>
      <c r="H83" s="3"/>
      <c r="I83" s="7"/>
    </row>
    <row r="84" spans="1:9" ht="12.75" customHeight="1">
      <c r="A84" s="728">
        <f>'Operating Detail Startup'!A48</f>
        <v>0</v>
      </c>
      <c r="B84" s="729"/>
      <c r="C84" s="337">
        <f>'Operating Detail Startup'!D48</f>
        <v>0</v>
      </c>
      <c r="D84" s="310"/>
      <c r="E84" s="247"/>
      <c r="F84" s="359"/>
      <c r="H84" s="3"/>
      <c r="I84" s="7"/>
    </row>
    <row r="85" spans="1:9">
      <c r="A85" s="728">
        <f>'Operating Detail Startup'!A49</f>
        <v>0</v>
      </c>
      <c r="B85" s="729"/>
      <c r="C85" s="337">
        <f>'Operating Detail Startup'!D49</f>
        <v>0</v>
      </c>
      <c r="D85" s="310"/>
      <c r="E85" s="247"/>
      <c r="F85" s="359"/>
      <c r="H85" s="3"/>
      <c r="I85" s="7"/>
    </row>
    <row r="86" spans="1:9">
      <c r="A86" s="728">
        <f>'Operating Detail Startup'!A50</f>
        <v>0</v>
      </c>
      <c r="B86" s="729"/>
      <c r="C86" s="337">
        <f>'Operating Detail Startup'!D50</f>
        <v>0</v>
      </c>
      <c r="D86" s="310"/>
      <c r="E86" s="247"/>
      <c r="F86" s="359"/>
      <c r="H86" s="3"/>
      <c r="I86" s="7"/>
    </row>
    <row r="87" spans="1:9">
      <c r="A87" s="728">
        <f>'Operating Detail Startup'!A51</f>
        <v>0</v>
      </c>
      <c r="B87" s="729"/>
      <c r="C87" s="337">
        <f>'Operating Detail Startup'!D51</f>
        <v>0</v>
      </c>
      <c r="D87" s="310"/>
      <c r="E87" s="247"/>
      <c r="F87" s="359"/>
      <c r="H87" s="3"/>
      <c r="I87" s="7"/>
    </row>
    <row r="88" spans="1:9">
      <c r="A88" s="728">
        <f>'Operating Detail Startup'!A52</f>
        <v>0</v>
      </c>
      <c r="B88" s="729"/>
      <c r="C88" s="337">
        <f>'Operating Detail Startup'!D52</f>
        <v>0</v>
      </c>
      <c r="D88" s="310"/>
      <c r="E88" s="247"/>
      <c r="F88" s="359"/>
      <c r="H88" s="3"/>
      <c r="I88" s="7"/>
    </row>
    <row r="89" spans="1:9">
      <c r="A89" s="728">
        <f>'Operating Detail Startup'!A53</f>
        <v>0</v>
      </c>
      <c r="B89" s="729"/>
      <c r="C89" s="337">
        <f>'Operating Detail Startup'!D53</f>
        <v>0</v>
      </c>
      <c r="D89" s="310"/>
      <c r="E89" s="247"/>
      <c r="F89" s="359"/>
      <c r="H89" s="3"/>
      <c r="I89" s="7"/>
    </row>
    <row r="90" spans="1:9">
      <c r="A90" s="728">
        <f>'Operating Detail Startup'!A54</f>
        <v>0</v>
      </c>
      <c r="B90" s="729"/>
      <c r="C90" s="337">
        <f>'Operating Detail Startup'!D54</f>
        <v>0</v>
      </c>
      <c r="D90" s="310"/>
      <c r="E90" s="247"/>
      <c r="F90" s="359"/>
      <c r="H90" s="3"/>
      <c r="I90" s="7"/>
    </row>
    <row r="91" spans="1:9">
      <c r="A91" s="728">
        <f>'Operating Detail Startup'!A55</f>
        <v>0</v>
      </c>
      <c r="B91" s="729"/>
      <c r="C91" s="337">
        <f>'Operating Detail Startup'!D55</f>
        <v>0</v>
      </c>
      <c r="D91" s="310"/>
      <c r="E91" s="247"/>
      <c r="F91" s="359"/>
      <c r="H91" s="3"/>
      <c r="I91" s="7"/>
    </row>
    <row r="92" spans="1:9">
      <c r="A92" s="728">
        <f>'Operating Detail Startup'!A56</f>
        <v>0</v>
      </c>
      <c r="B92" s="729"/>
      <c r="C92" s="337">
        <f>'Operating Detail Startup'!D56</f>
        <v>0</v>
      </c>
      <c r="D92" s="310"/>
      <c r="E92" s="247"/>
      <c r="F92" s="359"/>
      <c r="H92" s="3"/>
      <c r="I92" s="7"/>
    </row>
    <row r="93" spans="1:9">
      <c r="A93" s="728"/>
      <c r="B93" s="729"/>
      <c r="C93" s="345"/>
      <c r="D93" s="310"/>
      <c r="E93" s="247"/>
      <c r="F93" s="359"/>
      <c r="H93" s="3"/>
      <c r="I93" s="7"/>
    </row>
    <row r="94" spans="1:9">
      <c r="A94" s="744" t="str">
        <f>'Operating Detail Startup'!A57</f>
        <v>TOTAL OPERATING EXPENSES</v>
      </c>
      <c r="B94" s="745"/>
      <c r="C94" s="346">
        <f>SUM(C48:C92)</f>
        <v>0</v>
      </c>
      <c r="E94" s="347"/>
      <c r="F94" s="359"/>
      <c r="H94" s="3"/>
      <c r="I94" s="7"/>
    </row>
    <row r="95" spans="1:9" s="144" customFormat="1" ht="13.5" thickBot="1">
      <c r="A95" s="348" t="s">
        <v>289</v>
      </c>
      <c r="B95" s="349">
        <f>IFERROR(C95/(C94+C45),0)</f>
        <v>0</v>
      </c>
      <c r="C95" s="350">
        <f>'Summary Startup'!F19</f>
        <v>0</v>
      </c>
      <c r="D95" s="351"/>
      <c r="E95" s="352"/>
      <c r="F95" s="364"/>
      <c r="G95" s="333"/>
      <c r="I95" s="143"/>
    </row>
    <row r="96" spans="1:9">
      <c r="A96" s="746"/>
      <c r="B96" s="746"/>
      <c r="C96" s="337"/>
      <c r="E96" s="353"/>
      <c r="F96" s="359"/>
      <c r="G96" s="136"/>
      <c r="H96" s="354"/>
      <c r="I96" s="1"/>
    </row>
    <row r="97" spans="1:9" ht="13.5" thickBot="1">
      <c r="A97" s="747"/>
      <c r="B97" s="747"/>
      <c r="C97" s="337"/>
      <c r="E97" s="353"/>
      <c r="F97" s="359"/>
      <c r="G97" s="136"/>
      <c r="H97" s="354"/>
      <c r="I97" s="1"/>
    </row>
    <row r="98" spans="1:9" s="1" customFormat="1" ht="19.5" customHeight="1">
      <c r="A98" s="742" t="s">
        <v>290</v>
      </c>
      <c r="B98" s="743"/>
      <c r="C98" s="339" t="s">
        <v>291</v>
      </c>
      <c r="D98" s="340" t="s">
        <v>283</v>
      </c>
      <c r="E98" s="341" t="s">
        <v>284</v>
      </c>
      <c r="F98" s="363"/>
      <c r="G98" s="342"/>
    </row>
    <row r="99" spans="1:9">
      <c r="A99" s="728">
        <f>'Operating Detail Startup'!A59</f>
        <v>0</v>
      </c>
      <c r="B99" s="729"/>
      <c r="C99" s="337">
        <f>'Operating Detail Startup'!D59</f>
        <v>0</v>
      </c>
      <c r="D99" s="310"/>
      <c r="E99" s="247"/>
      <c r="F99" s="359"/>
    </row>
    <row r="100" spans="1:9">
      <c r="A100" s="728">
        <f>'Operating Detail Startup'!A60</f>
        <v>0</v>
      </c>
      <c r="B100" s="729"/>
      <c r="C100" s="337">
        <f>'Operating Detail Startup'!D60</f>
        <v>0</v>
      </c>
      <c r="D100" s="310"/>
      <c r="E100" s="247"/>
      <c r="F100" s="359"/>
    </row>
    <row r="101" spans="1:9">
      <c r="A101" s="728">
        <f>'Operating Detail Startup'!A61</f>
        <v>0</v>
      </c>
      <c r="B101" s="729"/>
      <c r="C101" s="337">
        <f>'Operating Detail Startup'!D61</f>
        <v>0</v>
      </c>
      <c r="D101" s="310"/>
      <c r="E101" s="247"/>
      <c r="F101" s="359"/>
    </row>
    <row r="102" spans="1:9">
      <c r="A102" s="728">
        <f>'Operating Detail Startup'!A62</f>
        <v>0</v>
      </c>
      <c r="B102" s="729"/>
      <c r="C102" s="337">
        <f>'Operating Detail Startup'!D62</f>
        <v>0</v>
      </c>
      <c r="D102" s="310"/>
      <c r="E102" s="247"/>
      <c r="F102" s="359"/>
    </row>
    <row r="103" spans="1:9">
      <c r="A103" s="728">
        <f>'Operating Detail Startup'!A63</f>
        <v>0</v>
      </c>
      <c r="B103" s="729"/>
      <c r="C103" s="337">
        <f>'Operating Detail Startup'!D63</f>
        <v>0</v>
      </c>
      <c r="D103" s="310"/>
      <c r="E103" s="247"/>
      <c r="F103" s="359"/>
    </row>
    <row r="104" spans="1:9">
      <c r="A104" s="728">
        <f>'Operating Detail Startup'!A64</f>
        <v>0</v>
      </c>
      <c r="B104" s="729"/>
      <c r="C104" s="337">
        <f>'Operating Detail Startup'!D64</f>
        <v>0</v>
      </c>
      <c r="D104" s="310"/>
      <c r="E104" s="247"/>
      <c r="F104" s="359"/>
    </row>
    <row r="105" spans="1:9">
      <c r="A105" s="728">
        <f>'Operating Detail Startup'!A65</f>
        <v>0</v>
      </c>
      <c r="B105" s="729"/>
      <c r="C105" s="337">
        <f>'Operating Detail Startup'!D65</f>
        <v>0</v>
      </c>
      <c r="D105" s="310"/>
      <c r="E105" s="247"/>
      <c r="F105" s="359"/>
    </row>
    <row r="106" spans="1:9">
      <c r="A106" s="728">
        <f>'Operating Detail Startup'!A66</f>
        <v>0</v>
      </c>
      <c r="B106" s="729"/>
      <c r="C106" s="337">
        <f>'Operating Detail Startup'!D66</f>
        <v>0</v>
      </c>
      <c r="D106" s="310"/>
      <c r="E106" s="247"/>
      <c r="F106" s="359"/>
    </row>
    <row r="107" spans="1:9">
      <c r="A107" s="728">
        <f>'Operating Detail Startup'!A67</f>
        <v>0</v>
      </c>
      <c r="B107" s="729"/>
      <c r="C107" s="337">
        <f>'Operating Detail Startup'!D67</f>
        <v>0</v>
      </c>
      <c r="D107" s="310"/>
      <c r="E107" s="247"/>
      <c r="F107" s="359"/>
    </row>
    <row r="108" spans="1:9">
      <c r="A108" s="728">
        <f>'Operating Detail Startup'!A68</f>
        <v>0</v>
      </c>
      <c r="B108" s="729"/>
      <c r="C108" s="337">
        <f>'Operating Detail Startup'!D68</f>
        <v>0</v>
      </c>
      <c r="D108" s="310"/>
      <c r="E108" s="247"/>
      <c r="F108" s="359"/>
    </row>
    <row r="109" spans="1:9">
      <c r="A109" s="740" t="str">
        <f>'Operating Detail Startup'!A69</f>
        <v>Subcontractos</v>
      </c>
      <c r="B109" s="741"/>
      <c r="C109" s="343"/>
      <c r="D109" s="344"/>
      <c r="E109" s="355"/>
      <c r="F109" s="359"/>
    </row>
    <row r="110" spans="1:9" ht="12" customHeight="1">
      <c r="A110" s="728">
        <f>'Operating Detail Startup'!A70</f>
        <v>0</v>
      </c>
      <c r="B110" s="729"/>
      <c r="C110" s="337">
        <f>'Operating Detail Startup'!D70</f>
        <v>0</v>
      </c>
      <c r="D110" s="310"/>
      <c r="E110" s="247"/>
      <c r="F110" s="359"/>
    </row>
    <row r="111" spans="1:9">
      <c r="A111" s="728">
        <f>'Operating Detail Startup'!A71</f>
        <v>0</v>
      </c>
      <c r="B111" s="729"/>
      <c r="C111" s="337">
        <f>'Operating Detail Startup'!D71</f>
        <v>0</v>
      </c>
      <c r="D111" s="310"/>
      <c r="E111" s="247"/>
      <c r="F111" s="359"/>
    </row>
    <row r="112" spans="1:9">
      <c r="A112" s="728">
        <f>'Operating Detail Startup'!A72</f>
        <v>0</v>
      </c>
      <c r="B112" s="729"/>
      <c r="C112" s="337">
        <f>'Operating Detail Startup'!D72</f>
        <v>0</v>
      </c>
      <c r="D112" s="310"/>
      <c r="E112" s="247"/>
      <c r="F112" s="359"/>
    </row>
    <row r="113" spans="1:7">
      <c r="A113" s="728">
        <f>'Operating Detail Startup'!A73</f>
        <v>0</v>
      </c>
      <c r="B113" s="729"/>
      <c r="C113" s="337">
        <f>'Operating Detail Startup'!D73</f>
        <v>0</v>
      </c>
      <c r="D113" s="310"/>
      <c r="E113" s="247"/>
      <c r="F113" s="359"/>
    </row>
    <row r="114" spans="1:7">
      <c r="A114" s="728">
        <f>'Operating Detail Startup'!A74</f>
        <v>0</v>
      </c>
      <c r="B114" s="729"/>
      <c r="C114" s="337">
        <f>'Operating Detail Startup'!D74</f>
        <v>0</v>
      </c>
      <c r="D114" s="310"/>
      <c r="E114" s="247"/>
      <c r="F114" s="359"/>
    </row>
    <row r="115" spans="1:7">
      <c r="A115" s="728">
        <f>'Operating Detail Startup'!A75</f>
        <v>0</v>
      </c>
      <c r="B115" s="729"/>
      <c r="C115" s="337">
        <f>'Operating Detail Startup'!D75</f>
        <v>0</v>
      </c>
      <c r="D115" s="310"/>
      <c r="E115" s="247"/>
      <c r="F115" s="359"/>
    </row>
    <row r="116" spans="1:7">
      <c r="A116" s="728">
        <f>'Operating Detail Startup'!A76</f>
        <v>0</v>
      </c>
      <c r="B116" s="729"/>
      <c r="C116" s="337">
        <f>'Operating Detail Startup'!D76</f>
        <v>0</v>
      </c>
      <c r="D116" s="310"/>
      <c r="E116" s="247"/>
      <c r="F116" s="359"/>
    </row>
    <row r="117" spans="1:7">
      <c r="A117" s="728">
        <f>'Operating Detail Startup'!A77</f>
        <v>0</v>
      </c>
      <c r="B117" s="729"/>
      <c r="C117" s="337">
        <f>'Operating Detail Startup'!D77</f>
        <v>0</v>
      </c>
      <c r="D117" s="310"/>
      <c r="E117" s="247"/>
      <c r="F117" s="359"/>
    </row>
    <row r="118" spans="1:7">
      <c r="A118" s="728">
        <f>'Operating Detail Startup'!A78</f>
        <v>0</v>
      </c>
      <c r="B118" s="729"/>
      <c r="C118" s="337">
        <f>'Operating Detail Startup'!D78</f>
        <v>0</v>
      </c>
      <c r="D118" s="310"/>
      <c r="E118" s="247"/>
      <c r="F118" s="359"/>
    </row>
    <row r="119" spans="1:7">
      <c r="A119" s="728" t="str">
        <f>'Operating Detail Startup'!A79</f>
        <v>Subcontractor indirect (First $25k only)</v>
      </c>
      <c r="B119" s="729"/>
      <c r="C119" s="337">
        <f>'Operating Detail Startup'!D79</f>
        <v>0</v>
      </c>
      <c r="D119" s="310"/>
      <c r="E119" s="247"/>
      <c r="F119" s="359"/>
    </row>
    <row r="120" spans="1:7">
      <c r="A120" s="728"/>
      <c r="B120" s="729"/>
      <c r="C120" s="345"/>
      <c r="E120" s="356"/>
      <c r="F120" s="359"/>
    </row>
    <row r="121" spans="1:7" s="144" customFormat="1" ht="13.5" thickBot="1">
      <c r="A121" s="748" t="str">
        <f>'Operating Detail Startup'!A81</f>
        <v>TOTAL OTHER EXPENSES</v>
      </c>
      <c r="B121" s="749"/>
      <c r="C121" s="350">
        <f>SUM(C99:C119)</f>
        <v>0</v>
      </c>
      <c r="D121" s="351"/>
      <c r="E121" s="357"/>
      <c r="F121" s="364"/>
      <c r="G121" s="333"/>
    </row>
    <row r="122" spans="1:7">
      <c r="A122" s="731"/>
      <c r="B122" s="731"/>
      <c r="C122" s="345"/>
      <c r="F122" s="359"/>
    </row>
    <row r="123" spans="1:7" ht="13.5" thickBot="1">
      <c r="A123" s="732"/>
      <c r="B123" s="732"/>
      <c r="C123" s="345"/>
      <c r="F123" s="359"/>
    </row>
    <row r="124" spans="1:7" ht="12.75" customHeight="1">
      <c r="A124" s="742" t="str">
        <f>'Operating Detail Startup'!A82</f>
        <v>CAPITAL EXPENSES</v>
      </c>
      <c r="B124" s="743"/>
      <c r="C124" s="339" t="s">
        <v>291</v>
      </c>
      <c r="D124" s="340" t="s">
        <v>283</v>
      </c>
      <c r="E124" s="341" t="s">
        <v>284</v>
      </c>
      <c r="F124" s="359"/>
    </row>
    <row r="125" spans="1:7">
      <c r="A125" s="728" t="str">
        <f>'Operating Detail Startup'!A83</f>
        <v>Furniture Fixtures and Equipment (FFE)</v>
      </c>
      <c r="B125" s="729"/>
      <c r="C125" s="337">
        <f>'Operating Detail Startup'!D83</f>
        <v>0</v>
      </c>
      <c r="D125" s="310"/>
      <c r="E125" s="247"/>
      <c r="F125" s="359"/>
    </row>
    <row r="126" spans="1:7">
      <c r="A126" s="728">
        <f>'Operating Detail Startup'!A84</f>
        <v>0</v>
      </c>
      <c r="B126" s="729"/>
      <c r="C126" s="337">
        <f>'Operating Detail Startup'!D84</f>
        <v>0</v>
      </c>
      <c r="D126" s="310"/>
      <c r="E126" s="247"/>
      <c r="F126" s="359"/>
    </row>
    <row r="127" spans="1:7">
      <c r="A127" s="728">
        <f>'Operating Detail Startup'!A85</f>
        <v>0</v>
      </c>
      <c r="B127" s="729"/>
      <c r="C127" s="337">
        <f>'Operating Detail Startup'!D85</f>
        <v>0</v>
      </c>
      <c r="D127" s="310"/>
      <c r="E127" s="247"/>
      <c r="F127" s="359"/>
    </row>
    <row r="128" spans="1:7">
      <c r="A128" s="728">
        <f>'Operating Detail Startup'!A86</f>
        <v>0</v>
      </c>
      <c r="B128" s="729"/>
      <c r="C128" s="337">
        <f>'Operating Detail Startup'!D86</f>
        <v>0</v>
      </c>
      <c r="D128" s="310"/>
      <c r="E128" s="247"/>
      <c r="F128" s="359"/>
    </row>
    <row r="129" spans="1:7">
      <c r="A129" s="728">
        <f>'Operating Detail Startup'!A87</f>
        <v>0</v>
      </c>
      <c r="B129" s="729"/>
      <c r="C129" s="337">
        <f>'Operating Detail Startup'!D87</f>
        <v>0</v>
      </c>
      <c r="D129" s="310"/>
      <c r="E129" s="247"/>
      <c r="F129" s="359"/>
    </row>
    <row r="130" spans="1:7">
      <c r="A130" s="728">
        <f>'Operating Detail Startup'!A88</f>
        <v>0</v>
      </c>
      <c r="B130" s="729"/>
      <c r="C130" s="337">
        <f>'Operating Detail Startup'!D88</f>
        <v>0</v>
      </c>
      <c r="D130" s="310"/>
      <c r="E130" s="247"/>
      <c r="F130" s="359"/>
    </row>
    <row r="131" spans="1:7">
      <c r="A131" s="728">
        <f>'Operating Detail Startup'!A89</f>
        <v>0</v>
      </c>
      <c r="B131" s="729"/>
      <c r="C131" s="337">
        <f>'Operating Detail Startup'!D89</f>
        <v>0</v>
      </c>
      <c r="D131" s="310"/>
      <c r="E131" s="247"/>
      <c r="F131" s="359"/>
    </row>
    <row r="132" spans="1:7">
      <c r="A132" s="728">
        <f>'Operating Detail Startup'!A90</f>
        <v>0</v>
      </c>
      <c r="B132" s="729"/>
      <c r="C132" s="337">
        <f>'Operating Detail Startup'!D90</f>
        <v>0</v>
      </c>
      <c r="D132" s="310"/>
      <c r="E132" s="247"/>
      <c r="F132" s="359"/>
    </row>
    <row r="133" spans="1:7">
      <c r="A133" s="728">
        <f>'Operating Detail Startup'!A91</f>
        <v>0</v>
      </c>
      <c r="B133" s="729"/>
      <c r="C133" s="337">
        <f>'Operating Detail Startup'!D91</f>
        <v>0</v>
      </c>
      <c r="D133" s="310"/>
      <c r="E133" s="247"/>
      <c r="F133" s="359"/>
    </row>
    <row r="134" spans="1:7">
      <c r="A134" s="728">
        <f>'Operating Detail Startup'!A92</f>
        <v>0</v>
      </c>
      <c r="B134" s="729"/>
      <c r="C134" s="337">
        <f>'Operating Detail Startup'!D92</f>
        <v>0</v>
      </c>
      <c r="D134" s="310"/>
      <c r="E134" s="247"/>
      <c r="F134" s="359"/>
    </row>
    <row r="135" spans="1:7">
      <c r="A135" s="728">
        <f>'Operating Detail Startup'!A93</f>
        <v>0</v>
      </c>
      <c r="B135" s="729"/>
      <c r="C135" s="345"/>
      <c r="E135" s="356"/>
      <c r="F135" s="359"/>
    </row>
    <row r="136" spans="1:7" s="144" customFormat="1" ht="13.5" thickBot="1">
      <c r="A136" s="748" t="str">
        <f>'Operating Detail Startup'!A94</f>
        <v>TOTAL CAPITAL EXPENSES</v>
      </c>
      <c r="B136" s="749"/>
      <c r="C136" s="350">
        <f>SUM(C125:C134)</f>
        <v>0</v>
      </c>
      <c r="D136" s="351"/>
      <c r="E136" s="357"/>
      <c r="F136" s="364"/>
      <c r="G136" s="333"/>
    </row>
    <row r="137" spans="1:7" ht="13.5" customHeight="1">
      <c r="A137" s="365"/>
      <c r="B137" s="365"/>
      <c r="C137" s="366"/>
      <c r="D137" s="367"/>
      <c r="E137" s="368"/>
      <c r="F137" s="359"/>
    </row>
    <row r="138" spans="1:7">
      <c r="A138" s="369"/>
      <c r="B138" s="369"/>
      <c r="C138" s="366"/>
      <c r="D138" s="367"/>
      <c r="E138" s="368"/>
      <c r="F138" s="359"/>
    </row>
    <row r="139" spans="1:7">
      <c r="A139" s="369"/>
      <c r="B139" s="369"/>
      <c r="C139" s="366"/>
      <c r="D139" s="367"/>
      <c r="E139" s="368"/>
      <c r="F139" s="359"/>
    </row>
    <row r="140" spans="1:7">
      <c r="A140" s="369"/>
      <c r="B140" s="369"/>
      <c r="C140" s="366"/>
      <c r="D140" s="367"/>
      <c r="E140" s="368"/>
      <c r="F140" s="359"/>
    </row>
    <row r="141" spans="1:7">
      <c r="A141" s="369"/>
      <c r="B141" s="369"/>
      <c r="C141" s="366"/>
      <c r="D141" s="367"/>
      <c r="E141" s="368"/>
      <c r="F141" s="359"/>
    </row>
    <row r="142" spans="1:7">
      <c r="A142" s="369"/>
      <c r="B142" s="369"/>
      <c r="C142" s="366"/>
      <c r="D142" s="367"/>
      <c r="E142" s="368"/>
      <c r="F142" s="359"/>
    </row>
    <row r="143" spans="1:7">
      <c r="A143" s="369"/>
      <c r="B143" s="369"/>
      <c r="C143" s="366"/>
      <c r="D143" s="367"/>
      <c r="E143" s="368"/>
      <c r="F143" s="359"/>
    </row>
    <row r="144" spans="1:7">
      <c r="A144" s="369"/>
      <c r="B144" s="369"/>
      <c r="C144" s="366"/>
      <c r="D144" s="367"/>
      <c r="E144" s="368"/>
      <c r="F144" s="359"/>
    </row>
    <row r="145" spans="1:6">
      <c r="A145" s="369"/>
      <c r="B145" s="369"/>
      <c r="C145" s="366"/>
      <c r="D145" s="367"/>
      <c r="E145" s="368"/>
      <c r="F145" s="359"/>
    </row>
  </sheetData>
  <mergeCells count="92">
    <mergeCell ref="A55:B55"/>
    <mergeCell ref="A3:C3"/>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4:B104"/>
    <mergeCell ref="A92:B92"/>
    <mergeCell ref="A93:B93"/>
    <mergeCell ref="A94:B94"/>
    <mergeCell ref="A96:B96"/>
    <mergeCell ref="A97:B97"/>
    <mergeCell ref="A98:B98"/>
    <mergeCell ref="A99:B99"/>
    <mergeCell ref="A100:B100"/>
    <mergeCell ref="A101:B101"/>
    <mergeCell ref="A102:B102"/>
    <mergeCell ref="A103:B103"/>
    <mergeCell ref="A116:B116"/>
    <mergeCell ref="A105:B105"/>
    <mergeCell ref="A106:B106"/>
    <mergeCell ref="A107:B107"/>
    <mergeCell ref="A108:B108"/>
    <mergeCell ref="A109:B109"/>
    <mergeCell ref="A110:B110"/>
    <mergeCell ref="A111:B111"/>
    <mergeCell ref="A112:B112"/>
    <mergeCell ref="A113:B113"/>
    <mergeCell ref="A114:B114"/>
    <mergeCell ref="A115:B115"/>
    <mergeCell ref="A128:B128"/>
    <mergeCell ref="A117:B117"/>
    <mergeCell ref="A118:B118"/>
    <mergeCell ref="A119:B119"/>
    <mergeCell ref="A120:B120"/>
    <mergeCell ref="A121:B121"/>
    <mergeCell ref="A122:B122"/>
    <mergeCell ref="A123:B123"/>
    <mergeCell ref="A124:B124"/>
    <mergeCell ref="A125:B125"/>
    <mergeCell ref="A126:B126"/>
    <mergeCell ref="A127:B127"/>
    <mergeCell ref="A135:B135"/>
    <mergeCell ref="A136:B136"/>
    <mergeCell ref="A129:B129"/>
    <mergeCell ref="A130:B130"/>
    <mergeCell ref="A131:B131"/>
    <mergeCell ref="A132:B132"/>
    <mergeCell ref="A133:B133"/>
    <mergeCell ref="A134:B134"/>
  </mergeCells>
  <conditionalFormatting sqref="C45">
    <cfRule type="expression" dxfId="125" priority="16">
      <formula>$A45=0</formula>
    </cfRule>
  </conditionalFormatting>
  <conditionalFormatting sqref="C94">
    <cfRule type="expression" dxfId="124" priority="19">
      <formula>$A94=0</formula>
    </cfRule>
  </conditionalFormatting>
  <conditionalFormatting sqref="C121">
    <cfRule type="expression" dxfId="123" priority="18">
      <formula>$A121=0</formula>
    </cfRule>
  </conditionalFormatting>
  <conditionalFormatting sqref="C136">
    <cfRule type="expression" dxfId="122" priority="17">
      <formula>$A136=0</formula>
    </cfRule>
  </conditionalFormatting>
  <conditionalFormatting sqref="D127">
    <cfRule type="expression" dxfId="121" priority="8">
      <formula>$C127=0</formula>
    </cfRule>
  </conditionalFormatting>
  <conditionalFormatting sqref="D128">
    <cfRule type="expression" dxfId="120" priority="20">
      <formula>$C127=0</formula>
    </cfRule>
  </conditionalFormatting>
  <conditionalFormatting sqref="D5:E42">
    <cfRule type="containsBlanks" dxfId="119" priority="1">
      <formula>LEN(TRIM(D5))=0</formula>
    </cfRule>
    <cfRule type="expression" dxfId="118" priority="2">
      <formula>$C5=0</formula>
    </cfRule>
  </conditionalFormatting>
  <conditionalFormatting sqref="D48:E80">
    <cfRule type="containsBlanks" dxfId="117" priority="13">
      <formula>LEN(TRIM(D48))=0</formula>
    </cfRule>
    <cfRule type="expression" dxfId="116" priority="14">
      <formula>$C48=0</formula>
    </cfRule>
  </conditionalFormatting>
  <conditionalFormatting sqref="D82:E92">
    <cfRule type="containsBlanks" dxfId="115" priority="3">
      <formula>LEN(TRIM(D82))=0</formula>
    </cfRule>
    <cfRule type="expression" dxfId="114" priority="4">
      <formula>$C82=0</formula>
    </cfRule>
  </conditionalFormatting>
  <conditionalFormatting sqref="D99:E108">
    <cfRule type="containsBlanks" dxfId="113" priority="11">
      <formula>LEN(TRIM(D99))=0</formula>
    </cfRule>
    <cfRule type="expression" dxfId="112" priority="12">
      <formula>$C99=0</formula>
    </cfRule>
  </conditionalFormatting>
  <conditionalFormatting sqref="D110:E119">
    <cfRule type="containsBlanks" dxfId="111" priority="9">
      <formula>LEN(TRIM(D110))=0</formula>
    </cfRule>
    <cfRule type="expression" dxfId="110" priority="10">
      <formula>$C110=0</formula>
    </cfRule>
  </conditionalFormatting>
  <conditionalFormatting sqref="D125:E134">
    <cfRule type="containsBlanks" dxfId="109" priority="7">
      <formula>LEN(TRIM(D125))=0</formula>
    </cfRule>
    <cfRule type="expression" dxfId="108" priority="15">
      <formula>$C125=0</formula>
    </cfRule>
  </conditionalFormatting>
  <printOptions headings="1"/>
  <pageMargins left="0.25" right="0.25" top="0.75" bottom="0.75" header="0.3" footer="0.3"/>
  <pageSetup scale="21" fitToWidth="0" orientation="landscape" r:id="rId1"/>
  <headerFooter alignWithMargins="0">
    <oddFooter>&amp;CPage &amp;P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57E2-BBD7-49A8-B3F2-BA255613615D}">
  <sheetPr>
    <tabColor theme="7" tint="0.79998168889431442"/>
    <pageSetUpPr fitToPage="1"/>
  </sheetPr>
  <dimension ref="A1:O75"/>
  <sheetViews>
    <sheetView showGridLines="0" zoomScaleNormal="100" workbookViewId="0">
      <pane xSplit="4" topLeftCell="E1" activePane="topRight" state="frozen"/>
      <selection activeCell="B3" sqref="B3"/>
      <selection pane="topRight" activeCell="B3" sqref="B3"/>
    </sheetView>
  </sheetViews>
  <sheetFormatPr defaultColWidth="0" defaultRowHeight="15.75" zeroHeight="1"/>
  <cols>
    <col min="1" max="1" width="24.85546875" style="14" customWidth="1"/>
    <col min="2" max="2" width="16.140625" style="14" customWidth="1"/>
    <col min="3" max="3" width="14.28515625" style="14" customWidth="1"/>
    <col min="4" max="4" width="11" style="14" customWidth="1"/>
    <col min="5" max="10" width="16.5703125" style="14" customWidth="1"/>
    <col min="11" max="11" width="14.28515625" style="14" customWidth="1"/>
    <col min="12" max="12" width="14" style="14" hidden="1" customWidth="1"/>
    <col min="13" max="14" width="21.140625" style="14" hidden="1" customWidth="1"/>
    <col min="15" max="15" width="14" style="14" hidden="1" customWidth="1"/>
    <col min="16" max="16384" width="11.42578125" style="14" hidden="1"/>
  </cols>
  <sheetData>
    <row r="1" spans="1:11" ht="15" customHeight="1">
      <c r="A1" s="13" t="s">
        <v>182</v>
      </c>
      <c r="B1" s="13"/>
      <c r="C1" s="13"/>
      <c r="D1" s="13"/>
    </row>
    <row r="2" spans="1:11" ht="15" customHeight="1">
      <c r="A2" s="13" t="s">
        <v>183</v>
      </c>
      <c r="B2" s="13"/>
      <c r="C2" s="13"/>
      <c r="D2" s="13"/>
    </row>
    <row r="3" spans="1:11">
      <c r="A3" s="15" t="s">
        <v>184</v>
      </c>
      <c r="B3" s="235" t="str">
        <f>IF('Summary HWC Operations'!$B$3&lt;&gt;"",'Summary HWC Operations'!$B$3,"")</f>
        <v/>
      </c>
    </row>
    <row r="4" spans="1:11" ht="28.5" customHeight="1">
      <c r="A4" s="624" t="s">
        <v>225</v>
      </c>
      <c r="B4" s="44" t="s">
        <v>186</v>
      </c>
      <c r="C4" s="44" t="s">
        <v>187</v>
      </c>
      <c r="D4" s="44" t="s">
        <v>188</v>
      </c>
    </row>
    <row r="5" spans="1:11">
      <c r="A5" s="625"/>
      <c r="B5" s="235">
        <f>IF('Summary HWC Operations'!$B$5&lt;&gt;"",'Summary HWC Operations'!$B$5,"")</f>
        <v>45689</v>
      </c>
      <c r="C5" s="235">
        <f>IF('Summary HWC Operations'!C5&lt;&gt;"",'Summary HWC Operations'!$C$5,"")</f>
        <v>47299</v>
      </c>
      <c r="D5" s="279">
        <f>IFERROR(ROUNDUP(YEARFRAC(B5,C5),0),"")</f>
        <v>5</v>
      </c>
    </row>
    <row r="6" spans="1:11" ht="15.75" customHeight="1">
      <c r="A6" s="18" t="s">
        <v>191</v>
      </c>
      <c r="B6" s="601" t="str">
        <f>IF('Summary HWC Operations'!$B$6&lt;&gt;"",'Summary HWC Operations'!$B$6,"")</f>
        <v/>
      </c>
      <c r="C6" s="602">
        <f>'Summary HWC Operations'!C6</f>
        <v>0</v>
      </c>
      <c r="D6" s="603">
        <f>'Summary HWC Operations'!D6</f>
        <v>0</v>
      </c>
      <c r="E6" s="17"/>
      <c r="F6" s="17"/>
      <c r="G6" s="17"/>
      <c r="H6" s="17"/>
      <c r="I6" s="17"/>
    </row>
    <row r="7" spans="1:11" ht="19.5" customHeight="1">
      <c r="A7" s="18" t="s">
        <v>192</v>
      </c>
      <c r="B7" s="601" t="str">
        <f>IF('Summary HWC Operations'!$B$7&lt;&gt;"",'Summary HWC Operations'!$B$7,"")</f>
        <v>Health and Wellness Center</v>
      </c>
      <c r="C7" s="602">
        <f>'Summary HWC Operations'!C7</f>
        <v>0</v>
      </c>
      <c r="D7" s="603">
        <f>'Summary HWC Operations'!D7</f>
        <v>0</v>
      </c>
      <c r="E7" s="17"/>
      <c r="F7" s="17"/>
      <c r="G7" s="17"/>
      <c r="H7" s="17"/>
      <c r="I7" s="17"/>
    </row>
    <row r="8" spans="1:11" ht="34.5" customHeight="1">
      <c r="A8" s="18" t="s">
        <v>226</v>
      </c>
      <c r="B8" s="820"/>
      <c r="C8" s="821"/>
      <c r="D8" s="822"/>
      <c r="E8" s="17"/>
      <c r="F8" s="17"/>
      <c r="G8" s="17"/>
      <c r="H8" s="17"/>
      <c r="I8" s="17"/>
    </row>
    <row r="9" spans="1:11">
      <c r="A9" s="15" t="s">
        <v>194</v>
      </c>
      <c r="B9" s="297">
        <f>J35</f>
        <v>0</v>
      </c>
      <c r="C9" s="203"/>
      <c r="D9" s="203"/>
    </row>
    <row r="10" spans="1:11" s="121" customFormat="1" ht="18.75" customHeight="1">
      <c r="A10" s="392"/>
      <c r="B10" s="393"/>
      <c r="C10" s="119"/>
      <c r="D10" s="120"/>
      <c r="E10" s="394"/>
      <c r="F10" s="395"/>
      <c r="G10" s="395"/>
      <c r="H10" s="395"/>
      <c r="I10" s="395"/>
      <c r="J10" s="396"/>
    </row>
    <row r="11" spans="1:11" s="34" customFormat="1" ht="18.75" customHeight="1">
      <c r="E11" s="397" t="s">
        <v>195</v>
      </c>
      <c r="F11" s="398" t="s">
        <v>196</v>
      </c>
      <c r="G11" s="399" t="s">
        <v>197</v>
      </c>
      <c r="H11" s="400" t="s">
        <v>198</v>
      </c>
      <c r="I11" s="401" t="s">
        <v>199</v>
      </c>
      <c r="J11" s="242" t="s">
        <v>200</v>
      </c>
    </row>
    <row r="12" spans="1:11" s="37" customFormat="1" ht="38.25" customHeight="1">
      <c r="A12" s="34"/>
      <c r="B12" s="34"/>
      <c r="C12" s="34"/>
      <c r="D12" s="34"/>
      <c r="E12" s="402" t="str">
        <f>CONCATENATE(TEXT(E58,"m/d/yyyy")," - ",TEXT(E59,"m/d/yyyy"))</f>
        <v>1/0/1900 - 1/0/1900</v>
      </c>
      <c r="F12" s="403" t="str">
        <f>CONCATENATE(TEXT(F58,"m/d/yyyy")," - ",TEXT(F59,"m/d/yyyy"))</f>
        <v>1/0/1900 - 1/0/1900</v>
      </c>
      <c r="G12" s="404" t="str">
        <f>CONCATENATE(TEXT(G58,"m/d/yyyy")," - ",TEXT(G59,"m/d/yyyy"))</f>
        <v>1/0/1900 - 1/0/1900</v>
      </c>
      <c r="H12" s="36" t="str">
        <f>CONCATENATE(TEXT(H58,"m/d/yyyy")," - ",TEXT(H59,"m/d/yyyy"))</f>
        <v>1/0/1900 - 1/0/1900</v>
      </c>
      <c r="I12" s="208" t="str">
        <f>CONCATENATE(TEXT(I58,"m/d/yyyy")," - ",TEXT(I59,"m/d/yyyy"))</f>
        <v>1/0/1900 - 1/0/1900</v>
      </c>
      <c r="J12" s="236" t="str">
        <f>CONCATENATE(J60," - ",J61)</f>
        <v xml:space="preserve"> - </v>
      </c>
    </row>
    <row r="13" spans="1:11" ht="25.5" customHeight="1">
      <c r="A13" s="405"/>
      <c r="B13" s="405"/>
      <c r="C13" s="405"/>
      <c r="D13" s="405"/>
      <c r="E13" s="258" t="str">
        <f t="shared" ref="E13:I13" si="0">_xlfn.CONCAT(ROUND(YEARFRAC(E58,E59)*12,0)," Months")</f>
        <v>0 Months</v>
      </c>
      <c r="F13" s="259" t="str">
        <f t="shared" si="0"/>
        <v>0 Months</v>
      </c>
      <c r="G13" s="406" t="str">
        <f t="shared" si="0"/>
        <v>0 Months</v>
      </c>
      <c r="H13" s="260" t="str">
        <f t="shared" si="0"/>
        <v>0 Months</v>
      </c>
      <c r="I13" s="261" t="str">
        <f t="shared" si="0"/>
        <v>0 Months</v>
      </c>
      <c r="J13" s="237"/>
    </row>
    <row r="14" spans="1:11">
      <c r="A14" s="614" t="s">
        <v>201</v>
      </c>
      <c r="B14" s="614"/>
      <c r="C14" s="614"/>
      <c r="D14" s="614"/>
      <c r="E14" s="407"/>
      <c r="F14" s="262"/>
      <c r="G14" s="262"/>
      <c r="H14" s="262"/>
      <c r="I14" s="262"/>
      <c r="J14" s="408"/>
    </row>
    <row r="15" spans="1:11">
      <c r="A15" s="615" t="s">
        <v>202</v>
      </c>
      <c r="B15" s="616"/>
      <c r="C15" s="616"/>
      <c r="D15" s="616"/>
      <c r="E15" s="157">
        <f>'Salary Detail (4)'!G54</f>
        <v>0</v>
      </c>
      <c r="F15" s="152">
        <f>'Salary Detail (4)'!L54</f>
        <v>0</v>
      </c>
      <c r="G15" s="157">
        <f>'Salary Detail (4)'!Q54</f>
        <v>0</v>
      </c>
      <c r="H15" s="152">
        <f>'Salary Detail (4)'!V54</f>
        <v>0</v>
      </c>
      <c r="I15" s="152">
        <f>'Salary Detail (4)'!AA54</f>
        <v>0</v>
      </c>
      <c r="J15" s="155">
        <f>SUM(E15,F15,G15,H15,I15,)</f>
        <v>0</v>
      </c>
    </row>
    <row r="16" spans="1:11">
      <c r="A16" s="604" t="s">
        <v>62</v>
      </c>
      <c r="B16" s="604"/>
      <c r="C16" s="604"/>
      <c r="D16" s="604"/>
      <c r="E16" s="157">
        <f>'Operating Detail (4)'!C57</f>
        <v>0</v>
      </c>
      <c r="F16" s="152">
        <f>'Operating Detail (4)'!D57</f>
        <v>0</v>
      </c>
      <c r="G16" s="157">
        <f>'Operating Detail (4)'!E57</f>
        <v>0</v>
      </c>
      <c r="H16" s="152">
        <f>'Operating Detail (4)'!F57</f>
        <v>0</v>
      </c>
      <c r="I16" s="69">
        <f>'Operating Detail (4)'!G57</f>
        <v>0</v>
      </c>
      <c r="J16" s="122">
        <f t="shared" ref="J16:J22" si="1">SUM(E16,F16,G16,H16,I16,)</f>
        <v>0</v>
      </c>
      <c r="K16" s="19"/>
    </row>
    <row r="17" spans="1:11" s="62" customFormat="1">
      <c r="A17" s="604" t="s">
        <v>203</v>
      </c>
      <c r="B17" s="604"/>
      <c r="C17" s="604"/>
      <c r="D17" s="604"/>
      <c r="E17" s="157">
        <f t="shared" ref="E17:I17" si="2">SUM(E15:E16)</f>
        <v>0</v>
      </c>
      <c r="F17" s="152">
        <f t="shared" si="2"/>
        <v>0</v>
      </c>
      <c r="G17" s="157">
        <f t="shared" si="2"/>
        <v>0</v>
      </c>
      <c r="H17" s="152">
        <f t="shared" si="2"/>
        <v>0</v>
      </c>
      <c r="I17" s="69">
        <f t="shared" si="2"/>
        <v>0</v>
      </c>
      <c r="J17" s="122">
        <f t="shared" si="1"/>
        <v>0</v>
      </c>
    </row>
    <row r="18" spans="1:11">
      <c r="A18" s="608" t="s">
        <v>204</v>
      </c>
      <c r="B18" s="608"/>
      <c r="C18" s="608"/>
      <c r="D18" s="608"/>
      <c r="E18" s="158"/>
      <c r="F18" s="153"/>
      <c r="G18" s="158"/>
      <c r="H18" s="153"/>
      <c r="I18" s="160"/>
      <c r="J18" s="156"/>
    </row>
    <row r="19" spans="1:11">
      <c r="A19" s="604" t="s">
        <v>227</v>
      </c>
      <c r="B19" s="604"/>
      <c r="C19" s="604"/>
      <c r="D19" s="604"/>
      <c r="E19" s="159">
        <f>ROUND(E17*E18,0)</f>
        <v>0</v>
      </c>
      <c r="F19" s="154">
        <f>ROUND(F17*F18,0)</f>
        <v>0</v>
      </c>
      <c r="G19" s="159">
        <f>ROUND(G17*G18,0)</f>
        <v>0</v>
      </c>
      <c r="H19" s="154">
        <f>ROUND(H17*H18,0)</f>
        <v>0</v>
      </c>
      <c r="I19" s="68">
        <f>ROUND(I17*I18,0)</f>
        <v>0</v>
      </c>
      <c r="J19" s="155">
        <f t="shared" si="1"/>
        <v>0</v>
      </c>
    </row>
    <row r="20" spans="1:11">
      <c r="A20" s="604" t="s">
        <v>206</v>
      </c>
      <c r="B20" s="604"/>
      <c r="C20" s="604"/>
      <c r="D20" s="604"/>
      <c r="E20" s="159">
        <f>'Operating Detail (4)'!C81</f>
        <v>0</v>
      </c>
      <c r="F20" s="154">
        <f>'Operating Detail (4)'!D81</f>
        <v>0</v>
      </c>
      <c r="G20" s="159">
        <f>'Operating Detail (4)'!E81</f>
        <v>0</v>
      </c>
      <c r="H20" s="154">
        <f>'Operating Detail (4)'!F81</f>
        <v>0</v>
      </c>
      <c r="I20" s="68">
        <f>'Operating Detail (4)'!G81</f>
        <v>0</v>
      </c>
      <c r="J20" s="155">
        <f t="shared" si="1"/>
        <v>0</v>
      </c>
    </row>
    <row r="21" spans="1:11" s="59" customFormat="1">
      <c r="A21" s="604" t="s">
        <v>228</v>
      </c>
      <c r="B21" s="604"/>
      <c r="C21" s="604"/>
      <c r="D21" s="604"/>
      <c r="E21" s="159">
        <f>'Operating Detail (4)'!C94</f>
        <v>0</v>
      </c>
      <c r="F21" s="154">
        <f>'Operating Detail (4)'!D94</f>
        <v>0</v>
      </c>
      <c r="G21" s="159">
        <f>'Operating Detail (4)'!E94</f>
        <v>0</v>
      </c>
      <c r="H21" s="154">
        <f>'Operating Detail (4)'!F94</f>
        <v>0</v>
      </c>
      <c r="I21" s="68">
        <f>'Operating Detail (4)'!G94</f>
        <v>0</v>
      </c>
      <c r="J21" s="155">
        <f t="shared" si="1"/>
        <v>0</v>
      </c>
    </row>
    <row r="22" spans="1:11" s="13" customFormat="1">
      <c r="A22" s="622" t="s">
        <v>208</v>
      </c>
      <c r="B22" s="622"/>
      <c r="C22" s="622"/>
      <c r="D22" s="622"/>
      <c r="E22" s="71">
        <f>SUM(E17+E19+E20+E21)</f>
        <v>0</v>
      </c>
      <c r="F22" s="70">
        <f>SUM(F17+F19+F20+F21)</f>
        <v>0</v>
      </c>
      <c r="G22" s="71">
        <f>SUM(G17+G19+G20+G21)</f>
        <v>0</v>
      </c>
      <c r="H22" s="70">
        <f>SUM(H17+H19+H20+H21)</f>
        <v>0</v>
      </c>
      <c r="I22" s="70">
        <f>SUM(I17+I19+I20+I21)</f>
        <v>0</v>
      </c>
      <c r="J22" s="409">
        <f t="shared" si="1"/>
        <v>0</v>
      </c>
      <c r="K22" s="40"/>
    </row>
    <row r="23" spans="1:11" s="59" customFormat="1" ht="28.5" customHeight="1">
      <c r="A23" s="640" t="s">
        <v>229</v>
      </c>
      <c r="B23" s="631"/>
      <c r="C23" s="631"/>
      <c r="D23" s="631"/>
      <c r="E23" s="95"/>
      <c r="F23" s="95"/>
      <c r="G23" s="95"/>
      <c r="H23" s="95"/>
      <c r="I23" s="95"/>
      <c r="J23" s="410"/>
      <c r="K23" s="61"/>
    </row>
    <row r="24" spans="1:11" s="60" customFormat="1">
      <c r="A24" s="632"/>
      <c r="B24" s="633"/>
      <c r="C24" s="633"/>
      <c r="D24" s="633"/>
      <c r="E24" s="423"/>
      <c r="F24" s="423"/>
      <c r="G24" s="423"/>
      <c r="H24" s="423"/>
      <c r="I24" s="423"/>
      <c r="J24" s="155">
        <f t="shared" ref="J24:J35" si="3">SUM(E24,F24,G24,H24,I24,)</f>
        <v>0</v>
      </c>
    </row>
    <row r="25" spans="1:11" s="60" customFormat="1">
      <c r="A25" s="632"/>
      <c r="B25" s="633"/>
      <c r="C25" s="633"/>
      <c r="D25" s="633"/>
      <c r="E25" s="424"/>
      <c r="F25" s="424"/>
      <c r="G25" s="424"/>
      <c r="H25" s="424"/>
      <c r="I25" s="424"/>
      <c r="J25" s="155">
        <f t="shared" si="3"/>
        <v>0</v>
      </c>
    </row>
    <row r="26" spans="1:11" s="60" customFormat="1">
      <c r="A26" s="632"/>
      <c r="B26" s="633"/>
      <c r="C26" s="633"/>
      <c r="D26" s="633"/>
      <c r="E26" s="424"/>
      <c r="F26" s="424"/>
      <c r="G26" s="424"/>
      <c r="H26" s="424"/>
      <c r="I26" s="424"/>
      <c r="J26" s="155">
        <f t="shared" si="3"/>
        <v>0</v>
      </c>
    </row>
    <row r="27" spans="1:11" s="60" customFormat="1">
      <c r="A27" s="632"/>
      <c r="B27" s="633"/>
      <c r="C27" s="633"/>
      <c r="D27" s="633"/>
      <c r="E27" s="424"/>
      <c r="F27" s="424"/>
      <c r="G27" s="424"/>
      <c r="H27" s="424"/>
      <c r="I27" s="424"/>
      <c r="J27" s="155">
        <f t="shared" si="3"/>
        <v>0</v>
      </c>
    </row>
    <row r="28" spans="1:11" s="60" customFormat="1">
      <c r="A28" s="632"/>
      <c r="B28" s="633"/>
      <c r="C28" s="633"/>
      <c r="D28" s="633"/>
      <c r="E28" s="424"/>
      <c r="F28" s="424"/>
      <c r="G28" s="424"/>
      <c r="H28" s="424"/>
      <c r="I28" s="424"/>
      <c r="J28" s="155">
        <f t="shared" si="3"/>
        <v>0</v>
      </c>
    </row>
    <row r="29" spans="1:11" s="60" customFormat="1">
      <c r="A29" s="632"/>
      <c r="B29" s="633"/>
      <c r="C29" s="633"/>
      <c r="D29" s="633"/>
      <c r="E29" s="424"/>
      <c r="F29" s="424"/>
      <c r="G29" s="424"/>
      <c r="H29" s="424"/>
      <c r="I29" s="424"/>
      <c r="J29" s="155">
        <f t="shared" si="3"/>
        <v>0</v>
      </c>
    </row>
    <row r="30" spans="1:11" s="60" customFormat="1">
      <c r="A30" s="632"/>
      <c r="B30" s="633"/>
      <c r="C30" s="633"/>
      <c r="D30" s="633"/>
      <c r="E30" s="424"/>
      <c r="F30" s="424"/>
      <c r="G30" s="424"/>
      <c r="H30" s="424"/>
      <c r="I30" s="424"/>
      <c r="J30" s="155">
        <f t="shared" si="3"/>
        <v>0</v>
      </c>
    </row>
    <row r="31" spans="1:11" s="60" customFormat="1">
      <c r="A31" s="632"/>
      <c r="B31" s="633"/>
      <c r="C31" s="633"/>
      <c r="D31" s="633"/>
      <c r="E31" s="424"/>
      <c r="F31" s="424"/>
      <c r="G31" s="424"/>
      <c r="H31" s="424"/>
      <c r="I31" s="424"/>
      <c r="J31" s="155">
        <f t="shared" si="3"/>
        <v>0</v>
      </c>
    </row>
    <row r="32" spans="1:11" s="60" customFormat="1">
      <c r="A32" s="632"/>
      <c r="B32" s="633"/>
      <c r="C32" s="633"/>
      <c r="D32" s="633"/>
      <c r="E32" s="424"/>
      <c r="F32" s="424"/>
      <c r="G32" s="424"/>
      <c r="H32" s="424"/>
      <c r="I32" s="424"/>
      <c r="J32" s="155">
        <f t="shared" si="3"/>
        <v>0</v>
      </c>
    </row>
    <row r="33" spans="1:12" s="60" customFormat="1">
      <c r="A33" s="632"/>
      <c r="B33" s="633"/>
      <c r="C33" s="633"/>
      <c r="D33" s="633"/>
      <c r="E33" s="424"/>
      <c r="F33" s="424"/>
      <c r="G33" s="424"/>
      <c r="H33" s="424"/>
      <c r="I33" s="424"/>
      <c r="J33" s="155">
        <f t="shared" si="3"/>
        <v>0</v>
      </c>
    </row>
    <row r="34" spans="1:12" s="60" customFormat="1">
      <c r="A34" s="632"/>
      <c r="B34" s="633"/>
      <c r="C34" s="633"/>
      <c r="D34" s="633"/>
      <c r="E34" s="424"/>
      <c r="F34" s="424"/>
      <c r="G34" s="424"/>
      <c r="H34" s="424"/>
      <c r="I34" s="424"/>
      <c r="J34" s="155">
        <f t="shared" si="3"/>
        <v>0</v>
      </c>
    </row>
    <row r="35" spans="1:12" s="13" customFormat="1">
      <c r="A35" s="622" t="s">
        <v>210</v>
      </c>
      <c r="B35" s="622"/>
      <c r="C35" s="622"/>
      <c r="D35" s="622"/>
      <c r="E35" s="70">
        <f>ROUND(SUM(E24:E34),0)</f>
        <v>0</v>
      </c>
      <c r="F35" s="70">
        <f>ROUND(SUM(F24:F34),0)</f>
        <v>0</v>
      </c>
      <c r="G35" s="70">
        <f>ROUND(SUM(G24:G34),0)</f>
        <v>0</v>
      </c>
      <c r="H35" s="70">
        <f>ROUND(SUM(H24:H34),0)</f>
        <v>0</v>
      </c>
      <c r="I35" s="70">
        <f>ROUND(SUM(I24:I34),0)</f>
        <v>0</v>
      </c>
      <c r="J35" s="66">
        <f t="shared" si="3"/>
        <v>0</v>
      </c>
      <c r="K35" s="41"/>
      <c r="L35" s="41"/>
    </row>
    <row r="36" spans="1:12" s="59" customFormat="1" ht="28.5" customHeight="1">
      <c r="A36" s="631" t="s">
        <v>230</v>
      </c>
      <c r="B36" s="631"/>
      <c r="C36" s="631"/>
      <c r="D36" s="631"/>
      <c r="E36" s="67"/>
      <c r="F36" s="67"/>
      <c r="G36" s="67"/>
      <c r="H36" s="67"/>
      <c r="I36" s="67"/>
      <c r="J36" s="411"/>
      <c r="L36" s="63"/>
    </row>
    <row r="37" spans="1:12" s="59" customFormat="1">
      <c r="A37" s="629"/>
      <c r="B37" s="629"/>
      <c r="C37" s="629"/>
      <c r="D37" s="630"/>
      <c r="E37" s="248"/>
      <c r="F37" s="248"/>
      <c r="G37" s="248"/>
      <c r="H37" s="248"/>
      <c r="I37" s="248"/>
      <c r="J37" s="122">
        <f t="shared" ref="J37:J41" si="4">SUM(E37,F37,G37,H37,I37,)</f>
        <v>0</v>
      </c>
      <c r="L37" s="61"/>
    </row>
    <row r="38" spans="1:12" s="59" customFormat="1">
      <c r="A38" s="629"/>
      <c r="B38" s="629"/>
      <c r="C38" s="629"/>
      <c r="D38" s="630"/>
      <c r="E38" s="248"/>
      <c r="F38" s="248"/>
      <c r="G38" s="248"/>
      <c r="H38" s="248"/>
      <c r="I38" s="248"/>
      <c r="J38" s="122">
        <f t="shared" si="4"/>
        <v>0</v>
      </c>
      <c r="L38" s="61"/>
    </row>
    <row r="39" spans="1:12" s="59" customFormat="1">
      <c r="A39" s="629"/>
      <c r="B39" s="629"/>
      <c r="C39" s="629"/>
      <c r="D39" s="630"/>
      <c r="E39" s="248"/>
      <c r="F39" s="248"/>
      <c r="G39" s="248"/>
      <c r="H39" s="248"/>
      <c r="I39" s="248"/>
      <c r="J39" s="122">
        <f t="shared" si="4"/>
        <v>0</v>
      </c>
    </row>
    <row r="40" spans="1:12" s="59" customFormat="1">
      <c r="A40" s="629"/>
      <c r="B40" s="629"/>
      <c r="C40" s="629"/>
      <c r="D40" s="630"/>
      <c r="E40" s="248"/>
      <c r="F40" s="248"/>
      <c r="G40" s="248"/>
      <c r="H40" s="248"/>
      <c r="I40" s="248"/>
      <c r="J40" s="122">
        <f t="shared" si="4"/>
        <v>0</v>
      </c>
    </row>
    <row r="41" spans="1:12" ht="18" customHeight="1">
      <c r="A41" s="600" t="s">
        <v>212</v>
      </c>
      <c r="B41" s="600"/>
      <c r="C41" s="600"/>
      <c r="D41" s="600"/>
      <c r="E41" s="162">
        <f t="shared" ref="E41:I41" si="5">ROUND(SUM(E36:E40),0)</f>
        <v>0</v>
      </c>
      <c r="F41" s="162">
        <f t="shared" si="5"/>
        <v>0</v>
      </c>
      <c r="G41" s="118">
        <f t="shared" si="5"/>
        <v>0</v>
      </c>
      <c r="H41" s="162">
        <f t="shared" si="5"/>
        <v>0</v>
      </c>
      <c r="I41" s="162">
        <f t="shared" si="5"/>
        <v>0</v>
      </c>
      <c r="J41" s="412">
        <f t="shared" si="4"/>
        <v>0</v>
      </c>
    </row>
    <row r="42" spans="1:12" ht="18" customHeight="1">
      <c r="A42" s="600"/>
      <c r="B42" s="600"/>
      <c r="C42" s="600"/>
      <c r="D42" s="600"/>
      <c r="E42" s="188"/>
      <c r="F42" s="188"/>
      <c r="G42" s="188"/>
      <c r="H42" s="188"/>
      <c r="I42" s="188"/>
      <c r="J42" s="413"/>
      <c r="L42" s="72"/>
    </row>
    <row r="43" spans="1:12" s="13" customFormat="1" ht="18" customHeight="1">
      <c r="A43" s="622" t="s">
        <v>213</v>
      </c>
      <c r="B43" s="622"/>
      <c r="C43" s="622"/>
      <c r="D43" s="622"/>
      <c r="E43" s="66">
        <f>E35+E41</f>
        <v>0</v>
      </c>
      <c r="F43" s="66">
        <f>F35+F41</f>
        <v>0</v>
      </c>
      <c r="G43" s="92">
        <f>G35+G41</f>
        <v>0</v>
      </c>
      <c r="H43" s="66">
        <f>H35+H41</f>
        <v>0</v>
      </c>
      <c r="I43" s="66">
        <f>I35+I41</f>
        <v>0</v>
      </c>
      <c r="J43" s="414">
        <f t="shared" ref="J43:J44" si="6">SUM(E43,F43,G43,H43,I43,)</f>
        <v>0</v>
      </c>
    </row>
    <row r="44" spans="1:12">
      <c r="A44" s="604" t="s">
        <v>215</v>
      </c>
      <c r="B44" s="604"/>
      <c r="C44" s="604"/>
      <c r="D44" s="604"/>
      <c r="E44" s="154">
        <f>IF(AND(E43-E22&gt;-2,E43-E22&lt;2),0,E43-E22)</f>
        <v>0</v>
      </c>
      <c r="F44" s="154">
        <f>IF(AND(F43-F22&gt;-2,F43-F22&lt;2),0,F43-F22)</f>
        <v>0</v>
      </c>
      <c r="G44" s="101">
        <f>IF(AND(G43-G22&gt;-2,G43-G22&lt;2),0,G43-G22)</f>
        <v>0</v>
      </c>
      <c r="H44" s="154">
        <f>IF(AND(H43-H22&gt;-2,H43-H22&lt;2),0,H43-H22)</f>
        <v>0</v>
      </c>
      <c r="I44" s="154">
        <f>IF(AND(I43-I22&gt;-2,I43-I22&lt;2),0,I43-I22)</f>
        <v>0</v>
      </c>
      <c r="J44" s="152">
        <f t="shared" si="6"/>
        <v>0</v>
      </c>
      <c r="K44" s="21"/>
      <c r="L44" s="21"/>
    </row>
    <row r="45" spans="1:12" ht="12.95" customHeight="1">
      <c r="F45" s="415"/>
      <c r="G45" s="415"/>
      <c r="H45" s="415"/>
      <c r="I45" s="415"/>
      <c r="J45" s="415"/>
    </row>
    <row r="46" spans="1:12" ht="20.100000000000001" customHeight="1">
      <c r="A46" s="25"/>
      <c r="B46" s="25"/>
      <c r="C46" s="25"/>
      <c r="D46" s="25"/>
      <c r="G46" s="416"/>
    </row>
    <row r="47" spans="1:12" ht="20.100000000000001" customHeight="1">
      <c r="A47" s="25"/>
      <c r="B47" s="25"/>
      <c r="C47" s="25"/>
      <c r="D47" s="25"/>
    </row>
    <row r="48" spans="1:12" ht="19.5" customHeight="1">
      <c r="A48" s="147" t="s">
        <v>216</v>
      </c>
      <c r="B48" s="626"/>
      <c r="C48" s="626"/>
      <c r="D48" s="626"/>
    </row>
    <row r="49" spans="1:10" ht="19.5" customHeight="1">
      <c r="A49" s="147" t="s">
        <v>217</v>
      </c>
      <c r="B49" s="626"/>
      <c r="C49" s="626"/>
      <c r="D49" s="626"/>
    </row>
    <row r="50" spans="1:10" ht="19.5" customHeight="1">
      <c r="A50" s="147" t="s">
        <v>218</v>
      </c>
      <c r="B50" s="627"/>
      <c r="C50" s="627"/>
      <c r="D50" s="627"/>
    </row>
    <row r="51" spans="1:10" ht="19.5" customHeight="1">
      <c r="A51" s="147" t="s">
        <v>219</v>
      </c>
      <c r="B51" s="628"/>
      <c r="C51" s="628"/>
      <c r="D51" s="628"/>
    </row>
    <row r="52" spans="1:10" ht="15.75" customHeight="1">
      <c r="A52" s="600"/>
      <c r="B52" s="600"/>
      <c r="C52" s="600"/>
      <c r="D52" s="417"/>
    </row>
    <row r="53" spans="1:10"/>
    <row r="54" spans="1:10"/>
    <row r="55" spans="1:10"/>
    <row r="56" spans="1:10"/>
    <row r="57" spans="1:10" s="59" customFormat="1">
      <c r="A57" s="623" t="s">
        <v>220</v>
      </c>
      <c r="B57" s="623"/>
      <c r="C57" s="623"/>
      <c r="D57" s="623"/>
      <c r="E57" s="418">
        <v>1</v>
      </c>
      <c r="F57" s="418">
        <v>2</v>
      </c>
      <c r="G57" s="418">
        <v>3</v>
      </c>
      <c r="H57" s="418">
        <v>4</v>
      </c>
      <c r="I57" s="418">
        <v>5</v>
      </c>
      <c r="J57" s="418">
        <v>5</v>
      </c>
    </row>
    <row r="58" spans="1:10" s="59" customFormat="1">
      <c r="A58" s="623" t="s">
        <v>221</v>
      </c>
      <c r="B58" s="623"/>
      <c r="C58" s="623"/>
      <c r="D58" s="623"/>
      <c r="E58" s="419"/>
      <c r="F58" s="419"/>
      <c r="G58" s="419"/>
      <c r="H58" s="419"/>
      <c r="I58" s="419"/>
      <c r="J58" s="419"/>
    </row>
    <row r="59" spans="1:10" ht="13.5" customHeight="1">
      <c r="A59" s="623" t="s">
        <v>222</v>
      </c>
      <c r="B59" s="623"/>
      <c r="C59" s="623"/>
      <c r="D59" s="623"/>
      <c r="E59" s="419"/>
      <c r="F59" s="419"/>
      <c r="G59" s="419"/>
      <c r="H59" s="419"/>
      <c r="I59" s="419"/>
      <c r="J59" s="419"/>
    </row>
    <row r="60" spans="1:10">
      <c r="A60" s="420"/>
      <c r="B60" s="421"/>
      <c r="C60" s="421"/>
      <c r="D60" s="421"/>
      <c r="E60" s="252"/>
      <c r="F60" s="252"/>
      <c r="G60" s="252"/>
      <c r="H60" s="252"/>
      <c r="I60" s="252"/>
      <c r="J60" s="422"/>
    </row>
    <row r="61" spans="1:10">
      <c r="E61" s="252"/>
      <c r="F61" s="252"/>
      <c r="G61" s="252"/>
      <c r="H61" s="252"/>
      <c r="I61" s="252"/>
      <c r="J61" s="422"/>
    </row>
    <row r="62" spans="1:10"/>
    <row r="63" spans="1:10"/>
    <row r="64" spans="1:10"/>
    <row r="65"/>
    <row r="66"/>
    <row r="67"/>
    <row r="68"/>
    <row r="69"/>
    <row r="70"/>
    <row r="71"/>
    <row r="72"/>
    <row r="73"/>
    <row r="74"/>
    <row r="75"/>
  </sheetData>
  <sheetProtection formatCells="0" formatColumns="0" formatRows="0" insertHyperlinks="0" sort="0" autoFilter="0" pivotTables="0"/>
  <mergeCells count="43">
    <mergeCell ref="A21:D21"/>
    <mergeCell ref="A4:A5"/>
    <mergeCell ref="B6:D6"/>
    <mergeCell ref="B7:D7"/>
    <mergeCell ref="B8:D8"/>
    <mergeCell ref="A14:D14"/>
    <mergeCell ref="A15:D15"/>
    <mergeCell ref="A16:D16"/>
    <mergeCell ref="A17:D17"/>
    <mergeCell ref="A18:D18"/>
    <mergeCell ref="A19:D19"/>
    <mergeCell ref="A20:D20"/>
    <mergeCell ref="A33:D33"/>
    <mergeCell ref="A22:D22"/>
    <mergeCell ref="A23:D23"/>
    <mergeCell ref="A24:D24"/>
    <mergeCell ref="A25:D25"/>
    <mergeCell ref="A26:D26"/>
    <mergeCell ref="A27:D27"/>
    <mergeCell ref="A28:D28"/>
    <mergeCell ref="A29:D29"/>
    <mergeCell ref="A30:D30"/>
    <mergeCell ref="A31:D31"/>
    <mergeCell ref="A32:D32"/>
    <mergeCell ref="B48:D48"/>
    <mergeCell ref="A34:D34"/>
    <mergeCell ref="A35:D35"/>
    <mergeCell ref="A36:D36"/>
    <mergeCell ref="A37:D37"/>
    <mergeCell ref="A38:D38"/>
    <mergeCell ref="A39:D39"/>
    <mergeCell ref="A40:D40"/>
    <mergeCell ref="A41:D41"/>
    <mergeCell ref="A42:D42"/>
    <mergeCell ref="A43:D43"/>
    <mergeCell ref="A44:D44"/>
    <mergeCell ref="A59:D59"/>
    <mergeCell ref="B49:D49"/>
    <mergeCell ref="B50:D50"/>
    <mergeCell ref="B51:D51"/>
    <mergeCell ref="A52:C52"/>
    <mergeCell ref="A57:D57"/>
    <mergeCell ref="A58:D58"/>
  </mergeCells>
  <conditionalFormatting sqref="A37:A40">
    <cfRule type="containsBlanks" dxfId="107" priority="4">
      <formula>LEN(TRIM(A37))=0</formula>
    </cfRule>
    <cfRule type="expression" dxfId="106" priority="5">
      <formula>$C37=0</formula>
    </cfRule>
  </conditionalFormatting>
  <conditionalFormatting sqref="A24:D34">
    <cfRule type="duplicateValues" dxfId="105" priority="10"/>
  </conditionalFormatting>
  <conditionalFormatting sqref="B8">
    <cfRule type="containsBlanks" dxfId="104" priority="6">
      <formula>LEN(TRIM(B8))=0</formula>
    </cfRule>
  </conditionalFormatting>
  <conditionalFormatting sqref="B48:B51">
    <cfRule type="containsBlanks" dxfId="103" priority="8">
      <formula>LEN(TRIM(B48))=0</formula>
    </cfRule>
  </conditionalFormatting>
  <conditionalFormatting sqref="E18:I18">
    <cfRule type="containsBlanks" dxfId="102" priority="9">
      <formula>LEN(TRIM(E18))=0</formula>
    </cfRule>
  </conditionalFormatting>
  <conditionalFormatting sqref="E37:I40">
    <cfRule type="containsBlanks" dxfId="101" priority="3">
      <formula>LEN(TRIM(E37))=0</formula>
    </cfRule>
  </conditionalFormatting>
  <conditionalFormatting sqref="E44:J44">
    <cfRule type="cellIs" dxfId="100" priority="7" operator="notBetween">
      <formula>-2</formula>
      <formula>2</formula>
    </cfRule>
  </conditionalFormatting>
  <conditionalFormatting sqref="E57:J59">
    <cfRule type="containsBlanks" dxfId="99" priority="2">
      <formula>LEN(TRIM(E57))=0</formula>
    </cfRule>
  </conditionalFormatting>
  <conditionalFormatting sqref="J60:J61">
    <cfRule type="containsBlanks" dxfId="98" priority="1">
      <formula>LEN(TRIM(J60))=0</formula>
    </cfRule>
  </conditionalFormatting>
  <dataValidations count="1">
    <dataValidation type="decimal" allowBlank="1" showInputMessage="1" showErrorMessage="1" error="Enter Numbers Only" sqref="E37:I40" xr:uid="{19EC3D11-017D-4C5E-B306-B7CB26662BFC}">
      <formula1>0</formula1>
      <formula2>999999999</formula2>
    </dataValidation>
  </dataValidations>
  <printOptions headings="1"/>
  <pageMargins left="0.25" right="0.25" top="0.75" bottom="0.75" header="0.3" footer="0.3"/>
  <pageSetup paperSize="5" scale="27" fitToHeight="0" orientation="landscape" r:id="rId1"/>
  <headerFooter alignWithMargins="0">
    <oddFooter>&amp;CPage &amp;P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80FC96-B1EB-4874-A203-7A44504FCACF}">
          <x14:formula1>
            <xm:f>'Dropdown Lists'!$A$2:$A$178</xm:f>
          </x14:formula1>
          <xm:sqref>A24:A34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B897-A1D0-463B-9349-2BC5C313A095}">
  <sheetPr>
    <tabColor theme="7" tint="0.79998168889431442"/>
    <pageSetUpPr fitToPage="1"/>
  </sheetPr>
  <dimension ref="A1:BM554"/>
  <sheetViews>
    <sheetView showGridLines="0" showZeros="0" zoomScale="85" zoomScaleNormal="85" zoomScaleSheetLayoutView="85" workbookViewId="0">
      <pane xSplit="2" ySplit="11" topLeftCell="U12" activePane="bottomRight" state="frozen"/>
      <selection pane="topRight" activeCell="B3" sqref="B3"/>
      <selection pane="bottomLeft" activeCell="B3" sqref="B3"/>
      <selection pane="bottomRight" activeCell="B3" sqref="B3"/>
    </sheetView>
  </sheetViews>
  <sheetFormatPr defaultColWidth="0" defaultRowHeight="17.25" zeroHeight="1"/>
  <cols>
    <col min="1" max="1" width="28" style="64" customWidth="1"/>
    <col min="2" max="2" width="48.5703125" style="76" customWidth="1"/>
    <col min="3" max="3" width="16.140625" style="64" customWidth="1"/>
    <col min="4" max="4" width="12" style="64" customWidth="1"/>
    <col min="5" max="6" width="11" style="64" customWidth="1"/>
    <col min="7" max="8" width="15.7109375" style="64" customWidth="1"/>
    <col min="9" max="11" width="11" style="64" customWidth="1"/>
    <col min="12" max="13" width="15.7109375" style="64" customWidth="1"/>
    <col min="14" max="16" width="11" style="64" customWidth="1"/>
    <col min="17" max="18" width="15.7109375" style="64" customWidth="1"/>
    <col min="19" max="21" width="11" style="64" customWidth="1"/>
    <col min="22" max="23" width="15.7109375" style="64" customWidth="1"/>
    <col min="24" max="24" width="11" style="64" customWidth="1"/>
    <col min="25" max="25" width="10.85546875" style="64" customWidth="1"/>
    <col min="26" max="26" width="11" style="64" customWidth="1"/>
    <col min="27" max="27" width="15.7109375" style="64" customWidth="1"/>
    <col min="28" max="28" width="14.42578125" style="497" customWidth="1"/>
    <col min="29" max="29" width="22.7109375" style="64" customWidth="1"/>
    <col min="30" max="58" width="17.7109375" style="64" hidden="1" customWidth="1"/>
    <col min="59" max="65" width="0" style="64" hidden="1" customWidth="1"/>
    <col min="66" max="16384" width="17.7109375" style="64" hidden="1"/>
  </cols>
  <sheetData>
    <row r="1" spans="1:65" s="25" customFormat="1">
      <c r="A1" s="30" t="s">
        <v>182</v>
      </c>
      <c r="C1" s="74"/>
      <c r="D1" s="74"/>
      <c r="E1" s="74"/>
      <c r="F1" s="74"/>
      <c r="G1" s="74"/>
      <c r="H1" s="74"/>
      <c r="I1" s="74"/>
      <c r="J1" s="74"/>
      <c r="K1" s="74"/>
      <c r="L1" s="64"/>
      <c r="M1" s="64"/>
      <c r="N1" s="64"/>
      <c r="O1" s="64"/>
      <c r="P1" s="64"/>
      <c r="Q1" s="64"/>
      <c r="R1" s="64"/>
      <c r="S1" s="64"/>
      <c r="T1" s="64"/>
      <c r="U1" s="64"/>
      <c r="V1" s="64"/>
      <c r="W1" s="64"/>
      <c r="X1" s="64"/>
      <c r="Y1" s="64"/>
      <c r="Z1" s="64"/>
      <c r="AA1" s="64"/>
      <c r="AB1" s="497"/>
    </row>
    <row r="2" spans="1:65" s="25" customFormat="1">
      <c r="A2" s="58" t="s">
        <v>232</v>
      </c>
      <c r="B2" s="27"/>
      <c r="C2" s="74"/>
      <c r="D2" s="74"/>
      <c r="E2" s="74"/>
      <c r="F2" s="74"/>
      <c r="G2" s="74"/>
      <c r="H2" s="74"/>
      <c r="I2" s="74"/>
      <c r="J2" s="74"/>
      <c r="K2" s="74"/>
      <c r="L2" s="64"/>
      <c r="M2" s="64"/>
      <c r="N2" s="64"/>
      <c r="O2" s="64"/>
      <c r="P2" s="64"/>
      <c r="Q2" s="64"/>
      <c r="R2" s="64"/>
      <c r="S2" s="64"/>
      <c r="T2" s="64"/>
      <c r="U2" s="64"/>
      <c r="V2" s="64"/>
      <c r="W2" s="64"/>
      <c r="X2" s="64"/>
      <c r="Y2" s="64"/>
      <c r="Z2" s="64"/>
      <c r="AA2" s="64"/>
      <c r="AB2" s="497"/>
      <c r="AC2" s="64"/>
    </row>
    <row r="3" spans="1:65" s="25" customFormat="1">
      <c r="A3" s="548" t="s">
        <v>184</v>
      </c>
      <c r="B3" s="204" t="str">
        <f>IF('Summary (4)'!B3&lt;&gt;"",'Summary (4)'!B3,"")</f>
        <v/>
      </c>
      <c r="C3" s="77"/>
      <c r="D3" s="77"/>
      <c r="E3" s="77"/>
      <c r="F3" s="77"/>
      <c r="G3" s="77"/>
      <c r="H3" s="77"/>
      <c r="I3" s="77"/>
      <c r="J3" s="77"/>
      <c r="K3" s="77"/>
      <c r="L3" s="77"/>
      <c r="M3" s="77"/>
      <c r="N3" s="77"/>
      <c r="O3" s="77"/>
      <c r="P3" s="77"/>
      <c r="Q3" s="77"/>
      <c r="R3" s="77"/>
      <c r="S3" s="77"/>
      <c r="T3" s="77"/>
      <c r="U3" s="77"/>
      <c r="V3" s="77"/>
      <c r="W3" s="77"/>
      <c r="X3" s="77"/>
      <c r="Y3" s="77"/>
      <c r="Z3" s="77"/>
      <c r="AA3" s="77"/>
      <c r="AB3" s="497"/>
      <c r="AC3" s="64"/>
    </row>
    <row r="4" spans="1:65" s="25" customFormat="1">
      <c r="A4" s="548" t="s">
        <v>191</v>
      </c>
      <c r="B4" s="204" t="str">
        <f>IF('Summary (4)'!B6&lt;&gt;"",'Summary (4)'!B6,"")</f>
        <v/>
      </c>
      <c r="C4" s="74"/>
      <c r="D4" s="74"/>
      <c r="E4" s="74"/>
      <c r="F4" s="74"/>
      <c r="G4" s="74"/>
      <c r="H4" s="74"/>
      <c r="I4" s="74"/>
      <c r="J4" s="74"/>
      <c r="K4" s="74"/>
      <c r="L4" s="74"/>
      <c r="M4" s="74"/>
      <c r="N4" s="74"/>
      <c r="O4" s="74"/>
      <c r="P4" s="74"/>
      <c r="Q4" s="74"/>
      <c r="R4" s="74"/>
      <c r="S4" s="74"/>
      <c r="T4" s="74"/>
      <c r="U4" s="74"/>
      <c r="V4" s="74"/>
      <c r="W4" s="74"/>
      <c r="X4" s="74"/>
      <c r="Y4" s="74"/>
      <c r="Z4" s="74"/>
      <c r="AA4" s="74"/>
      <c r="AB4" s="497"/>
      <c r="AC4" s="64"/>
    </row>
    <row r="5" spans="1:65" s="25" customFormat="1">
      <c r="A5" s="548" t="s">
        <v>192</v>
      </c>
      <c r="B5" s="204" t="str">
        <f>IF('Summary (4)'!B7&lt;&gt;"",'Summary (4)'!B7,"")</f>
        <v>Health and Wellness Center</v>
      </c>
      <c r="C5" s="74"/>
      <c r="D5" s="74"/>
      <c r="E5" s="74"/>
      <c r="F5" s="74"/>
      <c r="G5" s="74"/>
      <c r="H5" s="74"/>
      <c r="I5" s="74"/>
      <c r="J5" s="74"/>
      <c r="K5" s="74"/>
      <c r="L5" s="74"/>
      <c r="M5" s="74"/>
      <c r="N5" s="74"/>
      <c r="O5" s="74"/>
      <c r="P5" s="74"/>
      <c r="Q5" s="74"/>
      <c r="R5" s="74"/>
      <c r="S5" s="74"/>
      <c r="T5" s="74"/>
      <c r="U5" s="74"/>
      <c r="V5" s="74"/>
      <c r="W5" s="74"/>
      <c r="X5" s="74"/>
      <c r="Y5" s="74"/>
      <c r="Z5" s="74"/>
      <c r="AA5" s="74"/>
      <c r="AB5" s="497"/>
      <c r="AC5" s="64"/>
    </row>
    <row r="6" spans="1:65" s="25" customFormat="1" ht="33" customHeight="1">
      <c r="A6" s="250" t="s">
        <v>226</v>
      </c>
      <c r="B6" s="527" t="str">
        <f>IF('Summary (4)'!B8&lt;&gt;"",'Summary (4)'!B8,"")</f>
        <v/>
      </c>
      <c r="C6" s="74"/>
      <c r="D6" s="74"/>
      <c r="E6" s="74"/>
      <c r="F6" s="74"/>
      <c r="G6" s="74"/>
      <c r="H6" s="74"/>
      <c r="I6" s="74"/>
      <c r="J6" s="74"/>
      <c r="K6" s="74"/>
      <c r="L6" s="74"/>
      <c r="M6" s="74"/>
      <c r="N6" s="74"/>
      <c r="O6" s="74"/>
      <c r="P6" s="74"/>
      <c r="Q6" s="74"/>
      <c r="R6" s="74"/>
      <c r="S6" s="74"/>
      <c r="T6" s="74"/>
      <c r="U6" s="74"/>
      <c r="V6" s="74"/>
      <c r="W6" s="74"/>
      <c r="X6" s="74"/>
      <c r="Y6" s="74"/>
      <c r="Z6" s="74"/>
      <c r="AA6" s="74"/>
      <c r="AB6" s="497"/>
      <c r="AC6" s="64"/>
    </row>
    <row r="7" spans="1:65" s="33" customFormat="1" ht="22.5" customHeight="1">
      <c r="A7" s="138"/>
      <c r="B7" s="138"/>
      <c r="C7" s="86"/>
      <c r="D7" s="86"/>
      <c r="E7" s="86"/>
      <c r="F7" s="86"/>
      <c r="G7" s="86"/>
      <c r="H7" s="86"/>
      <c r="I7" s="86"/>
      <c r="J7" s="86"/>
      <c r="K7" s="86"/>
      <c r="L7" s="86"/>
      <c r="M7" s="86"/>
      <c r="N7" s="86"/>
      <c r="O7" s="86"/>
      <c r="P7" s="86"/>
      <c r="Q7" s="86"/>
      <c r="R7" s="86"/>
      <c r="S7" s="86"/>
      <c r="T7" s="86"/>
      <c r="U7" s="86"/>
      <c r="V7" s="86"/>
      <c r="W7" s="86"/>
      <c r="X7" s="86"/>
      <c r="Y7" s="86"/>
      <c r="Z7" s="86"/>
      <c r="AA7" s="86"/>
      <c r="AB7" s="498"/>
      <c r="AC7" s="474"/>
    </row>
    <row r="8" spans="1:65" ht="18" customHeight="1">
      <c r="A8" s="642" t="s">
        <v>233</v>
      </c>
      <c r="B8" s="643"/>
      <c r="C8" s="656" t="s">
        <v>195</v>
      </c>
      <c r="D8" s="657"/>
      <c r="E8" s="657"/>
      <c r="F8" s="657"/>
      <c r="G8" s="658"/>
      <c r="H8" s="649" t="s">
        <v>196</v>
      </c>
      <c r="I8" s="650"/>
      <c r="J8" s="650"/>
      <c r="K8" s="650"/>
      <c r="L8" s="651"/>
      <c r="M8" s="654" t="s">
        <v>197</v>
      </c>
      <c r="N8" s="655"/>
      <c r="O8" s="655"/>
      <c r="P8" s="655"/>
      <c r="Q8" s="655"/>
      <c r="R8" s="680" t="s">
        <v>198</v>
      </c>
      <c r="S8" s="681"/>
      <c r="T8" s="681"/>
      <c r="U8" s="681"/>
      <c r="V8" s="682"/>
      <c r="W8" s="674" t="s">
        <v>199</v>
      </c>
      <c r="X8" s="674"/>
      <c r="Y8" s="674"/>
      <c r="Z8" s="674"/>
      <c r="AA8" s="675"/>
      <c r="AB8" s="499" t="s">
        <v>200</v>
      </c>
    </row>
    <row r="9" spans="1:65" s="79" customFormat="1" ht="31.5" customHeight="1">
      <c r="A9" s="644"/>
      <c r="B9" s="645"/>
      <c r="C9" s="662" t="s">
        <v>234</v>
      </c>
      <c r="D9" s="663"/>
      <c r="E9" s="666" t="s">
        <v>235</v>
      </c>
      <c r="F9" s="667"/>
      <c r="G9" s="439" t="str">
        <f>'Summary (4)'!E12</f>
        <v>1/0/1900 - 1/0/1900</v>
      </c>
      <c r="H9" s="670" t="s">
        <v>234</v>
      </c>
      <c r="I9" s="671"/>
      <c r="J9" s="670" t="s">
        <v>235</v>
      </c>
      <c r="K9" s="671"/>
      <c r="L9" s="440" t="str">
        <f>'Summary (4)'!F12</f>
        <v>1/0/1900 - 1/0/1900</v>
      </c>
      <c r="M9" s="691" t="s">
        <v>234</v>
      </c>
      <c r="N9" s="692"/>
      <c r="O9" s="441" t="s">
        <v>235</v>
      </c>
      <c r="P9" s="442"/>
      <c r="Q9" s="443" t="str">
        <f>'Summary (4)'!G12</f>
        <v>1/0/1900 - 1/0/1900</v>
      </c>
      <c r="R9" s="695" t="s">
        <v>234</v>
      </c>
      <c r="S9" s="696"/>
      <c r="T9" s="695" t="s">
        <v>235</v>
      </c>
      <c r="U9" s="696"/>
      <c r="V9" s="444" t="str">
        <f>'Summary (4)'!H12</f>
        <v>1/0/1900 - 1/0/1900</v>
      </c>
      <c r="W9" s="683" t="s">
        <v>234</v>
      </c>
      <c r="X9" s="677"/>
      <c r="Y9" s="676" t="s">
        <v>235</v>
      </c>
      <c r="Z9" s="677"/>
      <c r="AA9" s="445" t="str">
        <f>'Summary (4)'!I12</f>
        <v>1/0/1900 - 1/0/1900</v>
      </c>
      <c r="AB9" s="500" t="str">
        <f>'Summary (4)'!J12</f>
        <v xml:space="preserve"> - </v>
      </c>
    </row>
    <row r="10" spans="1:65" s="79" customFormat="1" ht="15.75" customHeight="1">
      <c r="A10" s="644"/>
      <c r="B10" s="645"/>
      <c r="C10" s="664"/>
      <c r="D10" s="665"/>
      <c r="E10" s="668"/>
      <c r="F10" s="669"/>
      <c r="G10" s="446" t="str">
        <f>'Summary (4)'!E13</f>
        <v>0 Months</v>
      </c>
      <c r="H10" s="672"/>
      <c r="I10" s="673"/>
      <c r="J10" s="672"/>
      <c r="K10" s="673"/>
      <c r="L10" s="440" t="str">
        <f>'Summary (4)'!F13</f>
        <v>0 Months</v>
      </c>
      <c r="M10" s="693"/>
      <c r="N10" s="694"/>
      <c r="O10" s="447"/>
      <c r="P10" s="448"/>
      <c r="Q10" s="443" t="str">
        <f>'Summary (4)'!G13</f>
        <v>0 Months</v>
      </c>
      <c r="R10" s="697"/>
      <c r="S10" s="698"/>
      <c r="T10" s="697"/>
      <c r="U10" s="698"/>
      <c r="V10" s="444" t="str">
        <f>'Summary (4)'!H13</f>
        <v>0 Months</v>
      </c>
      <c r="W10" s="684"/>
      <c r="X10" s="679"/>
      <c r="Y10" s="678"/>
      <c r="Z10" s="679"/>
      <c r="AA10" s="445" t="str">
        <f>'Summary (4)'!I13</f>
        <v>0 Months</v>
      </c>
      <c r="AB10" s="501"/>
    </row>
    <row r="11" spans="1:65" s="80" customFormat="1" ht="63">
      <c r="A11" s="646"/>
      <c r="B11" s="647"/>
      <c r="C11" s="449" t="s">
        <v>236</v>
      </c>
      <c r="D11" s="450" t="s">
        <v>237</v>
      </c>
      <c r="E11" s="450" t="s">
        <v>238</v>
      </c>
      <c r="F11" s="451" t="s">
        <v>56</v>
      </c>
      <c r="G11" s="452" t="s">
        <v>58</v>
      </c>
      <c r="H11" s="440" t="s">
        <v>236</v>
      </c>
      <c r="I11" s="440" t="s">
        <v>237</v>
      </c>
      <c r="J11" s="440" t="s">
        <v>238</v>
      </c>
      <c r="K11" s="440" t="s">
        <v>56</v>
      </c>
      <c r="L11" s="453" t="str">
        <f>G11</f>
        <v>Budgeted Salary</v>
      </c>
      <c r="M11" s="454" t="s">
        <v>236</v>
      </c>
      <c r="N11" s="454" t="s">
        <v>237</v>
      </c>
      <c r="O11" s="454" t="s">
        <v>238</v>
      </c>
      <c r="P11" s="454" t="s">
        <v>56</v>
      </c>
      <c r="Q11" s="549" t="str">
        <f>L11</f>
        <v>Budgeted Salary</v>
      </c>
      <c r="R11" s="455" t="s">
        <v>236</v>
      </c>
      <c r="S11" s="456" t="s">
        <v>237</v>
      </c>
      <c r="T11" s="456" t="s">
        <v>238</v>
      </c>
      <c r="U11" s="456" t="s">
        <v>56</v>
      </c>
      <c r="V11" s="457" t="str">
        <f>Q11</f>
        <v>Budgeted Salary</v>
      </c>
      <c r="W11" s="458" t="s">
        <v>236</v>
      </c>
      <c r="X11" s="459" t="s">
        <v>237</v>
      </c>
      <c r="Y11" s="459" t="s">
        <v>238</v>
      </c>
      <c r="Z11" s="459" t="s">
        <v>56</v>
      </c>
      <c r="AA11" s="460" t="str">
        <f>V11</f>
        <v>Budgeted Salary</v>
      </c>
      <c r="AB11" s="502" t="str">
        <f>Q11</f>
        <v>Budgeted Salary</v>
      </c>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row>
    <row r="12" spans="1:65" ht="19.5" customHeight="1">
      <c r="A12" s="598"/>
      <c r="B12" s="592"/>
      <c r="C12" s="222"/>
      <c r="D12" s="82"/>
      <c r="E12" s="83"/>
      <c r="F12" s="103">
        <f>E12*D12</f>
        <v>0</v>
      </c>
      <c r="G12" s="296">
        <f>ROUND(C12*F12,0)</f>
        <v>0</v>
      </c>
      <c r="H12" s="222"/>
      <c r="I12" s="82"/>
      <c r="J12" s="83"/>
      <c r="K12" s="103">
        <f t="shared" ref="K12:K49" si="0">J12*I12</f>
        <v>0</v>
      </c>
      <c r="L12" s="218">
        <f>ROUND(H12*K12,0)</f>
        <v>0</v>
      </c>
      <c r="M12" s="222"/>
      <c r="N12" s="82"/>
      <c r="O12" s="83"/>
      <c r="P12" s="103">
        <f>O12*N12</f>
        <v>0</v>
      </c>
      <c r="Q12" s="218">
        <f>ROUND(M12*P12,0)</f>
        <v>0</v>
      </c>
      <c r="R12" s="222"/>
      <c r="S12" s="82"/>
      <c r="T12" s="83"/>
      <c r="U12" s="103">
        <f>T12*S12</f>
        <v>0</v>
      </c>
      <c r="V12" s="218">
        <f>ROUND(R12*U12,0)</f>
        <v>0</v>
      </c>
      <c r="W12" s="222"/>
      <c r="X12" s="82"/>
      <c r="Y12" s="83"/>
      <c r="Z12" s="103">
        <f>Y12*X12</f>
        <v>0</v>
      </c>
      <c r="AA12" s="218">
        <f>ROUND(W12*Z12,0)</f>
        <v>0</v>
      </c>
      <c r="AB12" s="492">
        <f>SUM(G12,L12,Q12,V12,AA12)</f>
        <v>0</v>
      </c>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ht="19.5" customHeight="1">
      <c r="A13" s="598"/>
      <c r="B13" s="592"/>
      <c r="C13" s="222"/>
      <c r="D13" s="82"/>
      <c r="E13" s="83"/>
      <c r="F13" s="103">
        <f t="shared" ref="F13:F49" si="1">E13*D13</f>
        <v>0</v>
      </c>
      <c r="G13" s="218">
        <f t="shared" ref="G13:G49" si="2">ROUND(C13*F13,0)</f>
        <v>0</v>
      </c>
      <c r="H13" s="222"/>
      <c r="I13" s="82"/>
      <c r="J13" s="83"/>
      <c r="K13" s="103">
        <f t="shared" si="0"/>
        <v>0</v>
      </c>
      <c r="L13" s="218">
        <f t="shared" ref="L13:L49" si="3">ROUND(H13*K13,0)</f>
        <v>0</v>
      </c>
      <c r="M13" s="222"/>
      <c r="N13" s="82"/>
      <c r="O13" s="83"/>
      <c r="P13" s="103">
        <f t="shared" ref="P13:P49" si="4">O13*N13</f>
        <v>0</v>
      </c>
      <c r="Q13" s="218">
        <f t="shared" ref="Q13:Q49" si="5">ROUND(M13*P13,0)</f>
        <v>0</v>
      </c>
      <c r="R13" s="222"/>
      <c r="S13" s="82"/>
      <c r="T13" s="83"/>
      <c r="U13" s="103">
        <f t="shared" ref="U13:U49" si="6">T13*S13</f>
        <v>0</v>
      </c>
      <c r="V13" s="218">
        <f t="shared" ref="V13:V49" si="7">ROUND(R13*U13,0)</f>
        <v>0</v>
      </c>
      <c r="W13" s="222"/>
      <c r="X13" s="82"/>
      <c r="Y13" s="83"/>
      <c r="Z13" s="103">
        <f t="shared" ref="Z13:Z49" si="8">Y13*X13</f>
        <v>0</v>
      </c>
      <c r="AA13" s="218">
        <f t="shared" ref="AA13:AA49" si="9">ROUND(W13*Z13,0)</f>
        <v>0</v>
      </c>
      <c r="AB13" s="492">
        <f t="shared" ref="AB13:AB49" si="10">SUM(G13,L13,Q13,V13,AA13)</f>
        <v>0</v>
      </c>
      <c r="AC13" s="8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ht="20.100000000000001" customHeight="1">
      <c r="A14" s="598"/>
      <c r="B14" s="592"/>
      <c r="C14" s="222"/>
      <c r="D14" s="82"/>
      <c r="E14" s="83"/>
      <c r="F14" s="103">
        <f t="shared" si="1"/>
        <v>0</v>
      </c>
      <c r="G14" s="218">
        <f t="shared" si="2"/>
        <v>0</v>
      </c>
      <c r="H14" s="222"/>
      <c r="I14" s="82"/>
      <c r="J14" s="83"/>
      <c r="K14" s="103">
        <f t="shared" si="0"/>
        <v>0</v>
      </c>
      <c r="L14" s="218">
        <f t="shared" si="3"/>
        <v>0</v>
      </c>
      <c r="M14" s="222"/>
      <c r="N14" s="82"/>
      <c r="O14" s="83"/>
      <c r="P14" s="103">
        <f t="shared" si="4"/>
        <v>0</v>
      </c>
      <c r="Q14" s="218">
        <f t="shared" si="5"/>
        <v>0</v>
      </c>
      <c r="R14" s="222"/>
      <c r="S14" s="82"/>
      <c r="T14" s="83"/>
      <c r="U14" s="103">
        <f t="shared" si="6"/>
        <v>0</v>
      </c>
      <c r="V14" s="218">
        <f t="shared" si="7"/>
        <v>0</v>
      </c>
      <c r="W14" s="222"/>
      <c r="X14" s="82"/>
      <c r="Y14" s="83"/>
      <c r="Z14" s="103">
        <f t="shared" si="8"/>
        <v>0</v>
      </c>
      <c r="AA14" s="218">
        <f t="shared" si="9"/>
        <v>0</v>
      </c>
      <c r="AB14" s="492">
        <f t="shared" si="10"/>
        <v>0</v>
      </c>
      <c r="AC14" s="8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ht="20.100000000000001" customHeight="1">
      <c r="A15" s="598"/>
      <c r="B15" s="592"/>
      <c r="C15" s="222"/>
      <c r="D15" s="82"/>
      <c r="E15" s="83"/>
      <c r="F15" s="103">
        <f t="shared" si="1"/>
        <v>0</v>
      </c>
      <c r="G15" s="218">
        <f t="shared" si="2"/>
        <v>0</v>
      </c>
      <c r="H15" s="222"/>
      <c r="I15" s="82"/>
      <c r="J15" s="83"/>
      <c r="K15" s="103">
        <f t="shared" si="0"/>
        <v>0</v>
      </c>
      <c r="L15" s="218">
        <f t="shared" si="3"/>
        <v>0</v>
      </c>
      <c r="M15" s="222"/>
      <c r="N15" s="82"/>
      <c r="O15" s="83"/>
      <c r="P15" s="103">
        <f t="shared" si="4"/>
        <v>0</v>
      </c>
      <c r="Q15" s="218">
        <f t="shared" si="5"/>
        <v>0</v>
      </c>
      <c r="R15" s="222"/>
      <c r="S15" s="82"/>
      <c r="T15" s="83"/>
      <c r="U15" s="103">
        <f t="shared" si="6"/>
        <v>0</v>
      </c>
      <c r="V15" s="218">
        <f t="shared" si="7"/>
        <v>0</v>
      </c>
      <c r="W15" s="222"/>
      <c r="X15" s="82"/>
      <c r="Y15" s="83"/>
      <c r="Z15" s="103">
        <f t="shared" si="8"/>
        <v>0</v>
      </c>
      <c r="AA15" s="218">
        <f t="shared" si="9"/>
        <v>0</v>
      </c>
      <c r="AB15" s="492">
        <f t="shared" si="10"/>
        <v>0</v>
      </c>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ht="20.100000000000001" customHeight="1">
      <c r="A16" s="598"/>
      <c r="B16" s="592"/>
      <c r="C16" s="222"/>
      <c r="D16" s="82"/>
      <c r="E16" s="83"/>
      <c r="F16" s="103">
        <f t="shared" si="1"/>
        <v>0</v>
      </c>
      <c r="G16" s="218">
        <f t="shared" si="2"/>
        <v>0</v>
      </c>
      <c r="H16" s="222"/>
      <c r="I16" s="82"/>
      <c r="J16" s="83"/>
      <c r="K16" s="103">
        <f t="shared" si="0"/>
        <v>0</v>
      </c>
      <c r="L16" s="218">
        <f t="shared" si="3"/>
        <v>0</v>
      </c>
      <c r="M16" s="222"/>
      <c r="N16" s="82"/>
      <c r="O16" s="83"/>
      <c r="P16" s="103">
        <f t="shared" si="4"/>
        <v>0</v>
      </c>
      <c r="Q16" s="218">
        <f t="shared" si="5"/>
        <v>0</v>
      </c>
      <c r="R16" s="222"/>
      <c r="S16" s="82"/>
      <c r="T16" s="83"/>
      <c r="U16" s="103">
        <f t="shared" si="6"/>
        <v>0</v>
      </c>
      <c r="V16" s="218">
        <f t="shared" si="7"/>
        <v>0</v>
      </c>
      <c r="W16" s="222"/>
      <c r="X16" s="82"/>
      <c r="Y16" s="83"/>
      <c r="Z16" s="103">
        <f t="shared" si="8"/>
        <v>0</v>
      </c>
      <c r="AA16" s="218">
        <f t="shared" si="9"/>
        <v>0</v>
      </c>
      <c r="AB16" s="492">
        <f t="shared" si="10"/>
        <v>0</v>
      </c>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ht="20.100000000000001" customHeight="1">
      <c r="A17" s="598"/>
      <c r="B17" s="592"/>
      <c r="C17" s="222"/>
      <c r="D17" s="82"/>
      <c r="E17" s="83"/>
      <c r="F17" s="103">
        <f t="shared" si="1"/>
        <v>0</v>
      </c>
      <c r="G17" s="218">
        <f t="shared" si="2"/>
        <v>0</v>
      </c>
      <c r="H17" s="222"/>
      <c r="I17" s="82"/>
      <c r="J17" s="83"/>
      <c r="K17" s="103">
        <f t="shared" si="0"/>
        <v>0</v>
      </c>
      <c r="L17" s="218">
        <f t="shared" si="3"/>
        <v>0</v>
      </c>
      <c r="M17" s="222"/>
      <c r="N17" s="82"/>
      <c r="O17" s="83"/>
      <c r="P17" s="103">
        <f t="shared" si="4"/>
        <v>0</v>
      </c>
      <c r="Q17" s="218">
        <f t="shared" si="5"/>
        <v>0</v>
      </c>
      <c r="R17" s="222"/>
      <c r="S17" s="82"/>
      <c r="T17" s="83"/>
      <c r="U17" s="103">
        <f t="shared" si="6"/>
        <v>0</v>
      </c>
      <c r="V17" s="218">
        <f t="shared" si="7"/>
        <v>0</v>
      </c>
      <c r="W17" s="222"/>
      <c r="X17" s="82"/>
      <c r="Y17" s="83"/>
      <c r="Z17" s="103">
        <f t="shared" si="8"/>
        <v>0</v>
      </c>
      <c r="AA17" s="218">
        <f t="shared" si="9"/>
        <v>0</v>
      </c>
      <c r="AB17" s="492">
        <f t="shared" si="10"/>
        <v>0</v>
      </c>
      <c r="AC17" s="85"/>
      <c r="AD17" s="85"/>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ht="20.100000000000001" customHeight="1">
      <c r="A18" s="598"/>
      <c r="B18" s="592"/>
      <c r="C18" s="222"/>
      <c r="D18" s="82"/>
      <c r="E18" s="83"/>
      <c r="F18" s="103">
        <f t="shared" si="1"/>
        <v>0</v>
      </c>
      <c r="G18" s="218">
        <f t="shared" si="2"/>
        <v>0</v>
      </c>
      <c r="H18" s="222"/>
      <c r="I18" s="82"/>
      <c r="J18" s="83"/>
      <c r="K18" s="103">
        <f t="shared" si="0"/>
        <v>0</v>
      </c>
      <c r="L18" s="218">
        <f t="shared" si="3"/>
        <v>0</v>
      </c>
      <c r="M18" s="222"/>
      <c r="N18" s="82"/>
      <c r="O18" s="83"/>
      <c r="P18" s="103">
        <f t="shared" si="4"/>
        <v>0</v>
      </c>
      <c r="Q18" s="218">
        <f t="shared" si="5"/>
        <v>0</v>
      </c>
      <c r="R18" s="222"/>
      <c r="S18" s="82"/>
      <c r="T18" s="83"/>
      <c r="U18" s="103">
        <f t="shared" si="6"/>
        <v>0</v>
      </c>
      <c r="V18" s="218">
        <f t="shared" si="7"/>
        <v>0</v>
      </c>
      <c r="W18" s="222"/>
      <c r="X18" s="82"/>
      <c r="Y18" s="83"/>
      <c r="Z18" s="103">
        <f t="shared" si="8"/>
        <v>0</v>
      </c>
      <c r="AA18" s="218">
        <f t="shared" si="9"/>
        <v>0</v>
      </c>
      <c r="AB18" s="492">
        <f t="shared" si="10"/>
        <v>0</v>
      </c>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row r="19" spans="1:65" ht="20.100000000000001" customHeight="1">
      <c r="A19" s="598"/>
      <c r="B19" s="592"/>
      <c r="C19" s="222"/>
      <c r="D19" s="82"/>
      <c r="E19" s="83"/>
      <c r="F19" s="103">
        <f t="shared" si="1"/>
        <v>0</v>
      </c>
      <c r="G19" s="218">
        <f t="shared" si="2"/>
        <v>0</v>
      </c>
      <c r="H19" s="222"/>
      <c r="I19" s="82"/>
      <c r="J19" s="83"/>
      <c r="K19" s="103">
        <f t="shared" si="0"/>
        <v>0</v>
      </c>
      <c r="L19" s="218">
        <f t="shared" si="3"/>
        <v>0</v>
      </c>
      <c r="M19" s="222"/>
      <c r="N19" s="82"/>
      <c r="O19" s="83"/>
      <c r="P19" s="103">
        <f t="shared" si="4"/>
        <v>0</v>
      </c>
      <c r="Q19" s="218">
        <f t="shared" si="5"/>
        <v>0</v>
      </c>
      <c r="R19" s="222"/>
      <c r="S19" s="82"/>
      <c r="T19" s="83"/>
      <c r="U19" s="103">
        <f t="shared" si="6"/>
        <v>0</v>
      </c>
      <c r="V19" s="218">
        <f t="shared" si="7"/>
        <v>0</v>
      </c>
      <c r="W19" s="222"/>
      <c r="X19" s="82"/>
      <c r="Y19" s="83"/>
      <c r="Z19" s="103">
        <f t="shared" si="8"/>
        <v>0</v>
      </c>
      <c r="AA19" s="218">
        <f t="shared" si="9"/>
        <v>0</v>
      </c>
      <c r="AB19" s="492">
        <f t="shared" si="10"/>
        <v>0</v>
      </c>
      <c r="AC19" s="8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row>
    <row r="20" spans="1:65" ht="20.100000000000001" customHeight="1">
      <c r="A20" s="598"/>
      <c r="B20" s="592"/>
      <c r="C20" s="222"/>
      <c r="D20" s="82"/>
      <c r="E20" s="83"/>
      <c r="F20" s="103">
        <f t="shared" si="1"/>
        <v>0</v>
      </c>
      <c r="G20" s="218">
        <f t="shared" si="2"/>
        <v>0</v>
      </c>
      <c r="H20" s="222"/>
      <c r="I20" s="82"/>
      <c r="J20" s="83"/>
      <c r="K20" s="103">
        <f t="shared" si="0"/>
        <v>0</v>
      </c>
      <c r="L20" s="218">
        <f t="shared" si="3"/>
        <v>0</v>
      </c>
      <c r="M20" s="222"/>
      <c r="N20" s="82"/>
      <c r="O20" s="83"/>
      <c r="P20" s="103">
        <f t="shared" si="4"/>
        <v>0</v>
      </c>
      <c r="Q20" s="218">
        <f t="shared" si="5"/>
        <v>0</v>
      </c>
      <c r="R20" s="222"/>
      <c r="S20" s="82"/>
      <c r="T20" s="83"/>
      <c r="U20" s="103">
        <f t="shared" si="6"/>
        <v>0</v>
      </c>
      <c r="V20" s="218">
        <f t="shared" si="7"/>
        <v>0</v>
      </c>
      <c r="W20" s="222"/>
      <c r="X20" s="82"/>
      <c r="Y20" s="83"/>
      <c r="Z20" s="103">
        <f t="shared" si="8"/>
        <v>0</v>
      </c>
      <c r="AA20" s="218">
        <f t="shared" si="9"/>
        <v>0</v>
      </c>
      <c r="AB20" s="492">
        <f t="shared" si="10"/>
        <v>0</v>
      </c>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row>
    <row r="21" spans="1:65" ht="20.100000000000001" customHeight="1">
      <c r="A21" s="598"/>
      <c r="B21" s="592"/>
      <c r="C21" s="222"/>
      <c r="D21" s="82"/>
      <c r="E21" s="83"/>
      <c r="F21" s="103">
        <f t="shared" si="1"/>
        <v>0</v>
      </c>
      <c r="G21" s="218">
        <f t="shared" si="2"/>
        <v>0</v>
      </c>
      <c r="H21" s="222"/>
      <c r="I21" s="82"/>
      <c r="J21" s="83"/>
      <c r="K21" s="103">
        <f t="shared" si="0"/>
        <v>0</v>
      </c>
      <c r="L21" s="218">
        <f t="shared" si="3"/>
        <v>0</v>
      </c>
      <c r="M21" s="222"/>
      <c r="N21" s="82"/>
      <c r="O21" s="83"/>
      <c r="P21" s="103">
        <f t="shared" si="4"/>
        <v>0</v>
      </c>
      <c r="Q21" s="218">
        <f t="shared" si="5"/>
        <v>0</v>
      </c>
      <c r="R21" s="222"/>
      <c r="S21" s="82"/>
      <c r="T21" s="83"/>
      <c r="U21" s="103">
        <f t="shared" si="6"/>
        <v>0</v>
      </c>
      <c r="V21" s="218">
        <f t="shared" si="7"/>
        <v>0</v>
      </c>
      <c r="W21" s="222"/>
      <c r="X21" s="82"/>
      <c r="Y21" s="83"/>
      <c r="Z21" s="103">
        <f t="shared" si="8"/>
        <v>0</v>
      </c>
      <c r="AA21" s="218">
        <f t="shared" si="9"/>
        <v>0</v>
      </c>
      <c r="AB21" s="492">
        <f t="shared" si="10"/>
        <v>0</v>
      </c>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row>
    <row r="22" spans="1:65" ht="20.100000000000001" customHeight="1">
      <c r="A22" s="598"/>
      <c r="B22" s="592"/>
      <c r="C22" s="222"/>
      <c r="D22" s="82"/>
      <c r="E22" s="83"/>
      <c r="F22" s="103">
        <f t="shared" si="1"/>
        <v>0</v>
      </c>
      <c r="G22" s="218">
        <f t="shared" si="2"/>
        <v>0</v>
      </c>
      <c r="H22" s="222"/>
      <c r="I22" s="82"/>
      <c r="J22" s="83"/>
      <c r="K22" s="103">
        <f t="shared" si="0"/>
        <v>0</v>
      </c>
      <c r="L22" s="218">
        <f t="shared" si="3"/>
        <v>0</v>
      </c>
      <c r="M22" s="222"/>
      <c r="N22" s="82"/>
      <c r="O22" s="83"/>
      <c r="P22" s="103">
        <f t="shared" si="4"/>
        <v>0</v>
      </c>
      <c r="Q22" s="218">
        <f t="shared" si="5"/>
        <v>0</v>
      </c>
      <c r="R22" s="222"/>
      <c r="S22" s="82"/>
      <c r="T22" s="83"/>
      <c r="U22" s="103">
        <f t="shared" si="6"/>
        <v>0</v>
      </c>
      <c r="V22" s="218">
        <f t="shared" si="7"/>
        <v>0</v>
      </c>
      <c r="W22" s="222"/>
      <c r="X22" s="82"/>
      <c r="Y22" s="83"/>
      <c r="Z22" s="103">
        <f t="shared" si="8"/>
        <v>0</v>
      </c>
      <c r="AA22" s="218">
        <f t="shared" si="9"/>
        <v>0</v>
      </c>
      <c r="AB22" s="492">
        <f t="shared" si="10"/>
        <v>0</v>
      </c>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row>
    <row r="23" spans="1:65" ht="20.100000000000001" customHeight="1">
      <c r="A23" s="598"/>
      <c r="B23" s="592"/>
      <c r="C23" s="222"/>
      <c r="D23" s="82"/>
      <c r="E23" s="83"/>
      <c r="F23" s="103">
        <f t="shared" si="1"/>
        <v>0</v>
      </c>
      <c r="G23" s="218">
        <f t="shared" si="2"/>
        <v>0</v>
      </c>
      <c r="H23" s="222"/>
      <c r="I23" s="82"/>
      <c r="J23" s="83"/>
      <c r="K23" s="103">
        <f t="shared" si="0"/>
        <v>0</v>
      </c>
      <c r="L23" s="218">
        <f t="shared" si="3"/>
        <v>0</v>
      </c>
      <c r="M23" s="222"/>
      <c r="N23" s="82"/>
      <c r="O23" s="83"/>
      <c r="P23" s="103">
        <f t="shared" si="4"/>
        <v>0</v>
      </c>
      <c r="Q23" s="218">
        <f t="shared" si="5"/>
        <v>0</v>
      </c>
      <c r="R23" s="222"/>
      <c r="S23" s="82"/>
      <c r="T23" s="83"/>
      <c r="U23" s="103">
        <f t="shared" si="6"/>
        <v>0</v>
      </c>
      <c r="V23" s="218">
        <f t="shared" si="7"/>
        <v>0</v>
      </c>
      <c r="W23" s="222"/>
      <c r="X23" s="82"/>
      <c r="Y23" s="83"/>
      <c r="Z23" s="103">
        <f t="shared" si="8"/>
        <v>0</v>
      </c>
      <c r="AA23" s="218">
        <f t="shared" si="9"/>
        <v>0</v>
      </c>
      <c r="AB23" s="492">
        <f t="shared" si="10"/>
        <v>0</v>
      </c>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row>
    <row r="24" spans="1:65" ht="20.100000000000001" customHeight="1">
      <c r="A24" s="598"/>
      <c r="B24" s="592"/>
      <c r="C24" s="222"/>
      <c r="D24" s="82"/>
      <c r="E24" s="83"/>
      <c r="F24" s="103">
        <f t="shared" si="1"/>
        <v>0</v>
      </c>
      <c r="G24" s="218">
        <f t="shared" si="2"/>
        <v>0</v>
      </c>
      <c r="H24" s="222"/>
      <c r="I24" s="82"/>
      <c r="J24" s="83"/>
      <c r="K24" s="103">
        <f t="shared" si="0"/>
        <v>0</v>
      </c>
      <c r="L24" s="218">
        <f t="shared" si="3"/>
        <v>0</v>
      </c>
      <c r="M24" s="222"/>
      <c r="N24" s="82"/>
      <c r="O24" s="83"/>
      <c r="P24" s="103">
        <f t="shared" si="4"/>
        <v>0</v>
      </c>
      <c r="Q24" s="218">
        <f t="shared" si="5"/>
        <v>0</v>
      </c>
      <c r="R24" s="222"/>
      <c r="S24" s="82"/>
      <c r="T24" s="83"/>
      <c r="U24" s="103">
        <f t="shared" si="6"/>
        <v>0</v>
      </c>
      <c r="V24" s="218">
        <f t="shared" si="7"/>
        <v>0</v>
      </c>
      <c r="W24" s="222"/>
      <c r="X24" s="82"/>
      <c r="Y24" s="83"/>
      <c r="Z24" s="103">
        <f t="shared" si="8"/>
        <v>0</v>
      </c>
      <c r="AA24" s="218">
        <f t="shared" si="9"/>
        <v>0</v>
      </c>
      <c r="AB24" s="492">
        <f t="shared" si="10"/>
        <v>0</v>
      </c>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row>
    <row r="25" spans="1:65" ht="20.100000000000001" customHeight="1">
      <c r="A25" s="598"/>
      <c r="B25" s="592"/>
      <c r="C25" s="222"/>
      <c r="D25" s="82"/>
      <c r="E25" s="83"/>
      <c r="F25" s="103">
        <f t="shared" si="1"/>
        <v>0</v>
      </c>
      <c r="G25" s="218">
        <f t="shared" si="2"/>
        <v>0</v>
      </c>
      <c r="H25" s="222"/>
      <c r="I25" s="82"/>
      <c r="J25" s="83"/>
      <c r="K25" s="103">
        <f t="shared" si="0"/>
        <v>0</v>
      </c>
      <c r="L25" s="218">
        <f t="shared" si="3"/>
        <v>0</v>
      </c>
      <c r="M25" s="222"/>
      <c r="N25" s="82"/>
      <c r="O25" s="83"/>
      <c r="P25" s="103">
        <f t="shared" si="4"/>
        <v>0</v>
      </c>
      <c r="Q25" s="218">
        <f t="shared" si="5"/>
        <v>0</v>
      </c>
      <c r="R25" s="222"/>
      <c r="S25" s="82"/>
      <c r="T25" s="83"/>
      <c r="U25" s="103">
        <f t="shared" si="6"/>
        <v>0</v>
      </c>
      <c r="V25" s="218">
        <f t="shared" si="7"/>
        <v>0</v>
      </c>
      <c r="W25" s="222"/>
      <c r="X25" s="82"/>
      <c r="Y25" s="83"/>
      <c r="Z25" s="103">
        <f t="shared" si="8"/>
        <v>0</v>
      </c>
      <c r="AA25" s="218">
        <f t="shared" si="9"/>
        <v>0</v>
      </c>
      <c r="AB25" s="492">
        <f t="shared" si="10"/>
        <v>0</v>
      </c>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row>
    <row r="26" spans="1:65" ht="20.100000000000001" customHeight="1">
      <c r="A26" s="598"/>
      <c r="B26" s="592"/>
      <c r="C26" s="222"/>
      <c r="D26" s="82"/>
      <c r="E26" s="83"/>
      <c r="F26" s="103">
        <f t="shared" si="1"/>
        <v>0</v>
      </c>
      <c r="G26" s="218">
        <f t="shared" si="2"/>
        <v>0</v>
      </c>
      <c r="H26" s="222"/>
      <c r="I26" s="82"/>
      <c r="J26" s="83"/>
      <c r="K26" s="103">
        <f t="shared" si="0"/>
        <v>0</v>
      </c>
      <c r="L26" s="218">
        <f t="shared" si="3"/>
        <v>0</v>
      </c>
      <c r="M26" s="222"/>
      <c r="N26" s="82"/>
      <c r="O26" s="83"/>
      <c r="P26" s="103">
        <f t="shared" si="4"/>
        <v>0</v>
      </c>
      <c r="Q26" s="218">
        <f t="shared" si="5"/>
        <v>0</v>
      </c>
      <c r="R26" s="222"/>
      <c r="S26" s="82"/>
      <c r="T26" s="83"/>
      <c r="U26" s="103">
        <f t="shared" si="6"/>
        <v>0</v>
      </c>
      <c r="V26" s="218">
        <f t="shared" si="7"/>
        <v>0</v>
      </c>
      <c r="W26" s="222"/>
      <c r="X26" s="82"/>
      <c r="Y26" s="83"/>
      <c r="Z26" s="103">
        <f t="shared" si="8"/>
        <v>0</v>
      </c>
      <c r="AA26" s="218">
        <f t="shared" si="9"/>
        <v>0</v>
      </c>
      <c r="AB26" s="492">
        <f t="shared" si="10"/>
        <v>0</v>
      </c>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row>
    <row r="27" spans="1:65" ht="20.100000000000001" customHeight="1">
      <c r="A27" s="598"/>
      <c r="B27" s="592"/>
      <c r="C27" s="222"/>
      <c r="D27" s="82"/>
      <c r="E27" s="83"/>
      <c r="F27" s="103">
        <f t="shared" si="1"/>
        <v>0</v>
      </c>
      <c r="G27" s="218">
        <f t="shared" si="2"/>
        <v>0</v>
      </c>
      <c r="H27" s="222"/>
      <c r="I27" s="82"/>
      <c r="J27" s="83"/>
      <c r="K27" s="103">
        <f t="shared" si="0"/>
        <v>0</v>
      </c>
      <c r="L27" s="218">
        <f t="shared" si="3"/>
        <v>0</v>
      </c>
      <c r="M27" s="222"/>
      <c r="N27" s="82"/>
      <c r="O27" s="83"/>
      <c r="P27" s="103">
        <f t="shared" si="4"/>
        <v>0</v>
      </c>
      <c r="Q27" s="218">
        <f t="shared" si="5"/>
        <v>0</v>
      </c>
      <c r="R27" s="222"/>
      <c r="S27" s="82"/>
      <c r="T27" s="83"/>
      <c r="U27" s="103">
        <f t="shared" si="6"/>
        <v>0</v>
      </c>
      <c r="V27" s="218">
        <f t="shared" si="7"/>
        <v>0</v>
      </c>
      <c r="W27" s="222"/>
      <c r="X27" s="82"/>
      <c r="Y27" s="83"/>
      <c r="Z27" s="103">
        <f t="shared" si="8"/>
        <v>0</v>
      </c>
      <c r="AA27" s="218">
        <f t="shared" si="9"/>
        <v>0</v>
      </c>
      <c r="AB27" s="492">
        <f t="shared" si="10"/>
        <v>0</v>
      </c>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row>
    <row r="28" spans="1:65" ht="20.100000000000001" customHeight="1">
      <c r="A28" s="598"/>
      <c r="B28" s="592"/>
      <c r="C28" s="222"/>
      <c r="D28" s="82"/>
      <c r="E28" s="83"/>
      <c r="F28" s="103">
        <f t="shared" si="1"/>
        <v>0</v>
      </c>
      <c r="G28" s="218">
        <f t="shared" si="2"/>
        <v>0</v>
      </c>
      <c r="H28" s="222"/>
      <c r="I28" s="82"/>
      <c r="J28" s="83"/>
      <c r="K28" s="103">
        <f t="shared" si="0"/>
        <v>0</v>
      </c>
      <c r="L28" s="218">
        <f t="shared" si="3"/>
        <v>0</v>
      </c>
      <c r="M28" s="222"/>
      <c r="N28" s="82"/>
      <c r="O28" s="83"/>
      <c r="P28" s="103">
        <f t="shared" si="4"/>
        <v>0</v>
      </c>
      <c r="Q28" s="218">
        <f t="shared" si="5"/>
        <v>0</v>
      </c>
      <c r="R28" s="222"/>
      <c r="S28" s="82"/>
      <c r="T28" s="83"/>
      <c r="U28" s="103">
        <f t="shared" si="6"/>
        <v>0</v>
      </c>
      <c r="V28" s="218">
        <f t="shared" si="7"/>
        <v>0</v>
      </c>
      <c r="W28" s="222"/>
      <c r="X28" s="82"/>
      <c r="Y28" s="83"/>
      <c r="Z28" s="103">
        <f t="shared" si="8"/>
        <v>0</v>
      </c>
      <c r="AA28" s="218">
        <f t="shared" si="9"/>
        <v>0</v>
      </c>
      <c r="AB28" s="492">
        <f t="shared" si="10"/>
        <v>0</v>
      </c>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row>
    <row r="29" spans="1:65" ht="20.100000000000001" customHeight="1">
      <c r="A29" s="598"/>
      <c r="B29" s="592"/>
      <c r="C29" s="222"/>
      <c r="D29" s="82"/>
      <c r="E29" s="83"/>
      <c r="F29" s="103">
        <f t="shared" si="1"/>
        <v>0</v>
      </c>
      <c r="G29" s="218">
        <f t="shared" si="2"/>
        <v>0</v>
      </c>
      <c r="H29" s="222"/>
      <c r="I29" s="82"/>
      <c r="J29" s="83"/>
      <c r="K29" s="103">
        <f t="shared" si="0"/>
        <v>0</v>
      </c>
      <c r="L29" s="218">
        <f t="shared" si="3"/>
        <v>0</v>
      </c>
      <c r="M29" s="222"/>
      <c r="N29" s="82"/>
      <c r="O29" s="83"/>
      <c r="P29" s="103">
        <f t="shared" si="4"/>
        <v>0</v>
      </c>
      <c r="Q29" s="218">
        <f t="shared" si="5"/>
        <v>0</v>
      </c>
      <c r="R29" s="222"/>
      <c r="S29" s="82"/>
      <c r="T29" s="83"/>
      <c r="U29" s="103">
        <f t="shared" si="6"/>
        <v>0</v>
      </c>
      <c r="V29" s="218">
        <f t="shared" si="7"/>
        <v>0</v>
      </c>
      <c r="W29" s="222"/>
      <c r="X29" s="82"/>
      <c r="Y29" s="83"/>
      <c r="Z29" s="103">
        <f t="shared" si="8"/>
        <v>0</v>
      </c>
      <c r="AA29" s="218">
        <f t="shared" si="9"/>
        <v>0</v>
      </c>
      <c r="AB29" s="492">
        <f t="shared" si="10"/>
        <v>0</v>
      </c>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row>
    <row r="30" spans="1:65" ht="20.100000000000001" customHeight="1">
      <c r="A30" s="598"/>
      <c r="B30" s="592"/>
      <c r="C30" s="222"/>
      <c r="D30" s="82"/>
      <c r="E30" s="83"/>
      <c r="F30" s="103">
        <f t="shared" si="1"/>
        <v>0</v>
      </c>
      <c r="G30" s="218">
        <f t="shared" si="2"/>
        <v>0</v>
      </c>
      <c r="H30" s="222"/>
      <c r="I30" s="82"/>
      <c r="J30" s="83"/>
      <c r="K30" s="103">
        <f t="shared" si="0"/>
        <v>0</v>
      </c>
      <c r="L30" s="218">
        <f t="shared" si="3"/>
        <v>0</v>
      </c>
      <c r="M30" s="222"/>
      <c r="N30" s="82"/>
      <c r="O30" s="83"/>
      <c r="P30" s="103">
        <f t="shared" si="4"/>
        <v>0</v>
      </c>
      <c r="Q30" s="218">
        <f t="shared" si="5"/>
        <v>0</v>
      </c>
      <c r="R30" s="222"/>
      <c r="S30" s="82"/>
      <c r="T30" s="83"/>
      <c r="U30" s="103">
        <f t="shared" si="6"/>
        <v>0</v>
      </c>
      <c r="V30" s="218">
        <f t="shared" si="7"/>
        <v>0</v>
      </c>
      <c r="W30" s="222"/>
      <c r="X30" s="82"/>
      <c r="Y30" s="83"/>
      <c r="Z30" s="103">
        <f t="shared" si="8"/>
        <v>0</v>
      </c>
      <c r="AA30" s="218">
        <f t="shared" si="9"/>
        <v>0</v>
      </c>
      <c r="AB30" s="492">
        <f t="shared" si="10"/>
        <v>0</v>
      </c>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row>
    <row r="31" spans="1:65" ht="20.100000000000001" customHeight="1">
      <c r="A31" s="598"/>
      <c r="B31" s="592"/>
      <c r="C31" s="222"/>
      <c r="D31" s="82"/>
      <c r="E31" s="83"/>
      <c r="F31" s="103">
        <f t="shared" si="1"/>
        <v>0</v>
      </c>
      <c r="G31" s="218">
        <f t="shared" si="2"/>
        <v>0</v>
      </c>
      <c r="H31" s="222"/>
      <c r="I31" s="82"/>
      <c r="J31" s="83"/>
      <c r="K31" s="103">
        <f t="shared" si="0"/>
        <v>0</v>
      </c>
      <c r="L31" s="218">
        <f t="shared" si="3"/>
        <v>0</v>
      </c>
      <c r="M31" s="222"/>
      <c r="N31" s="82"/>
      <c r="O31" s="83"/>
      <c r="P31" s="103">
        <f t="shared" si="4"/>
        <v>0</v>
      </c>
      <c r="Q31" s="218">
        <f t="shared" si="5"/>
        <v>0</v>
      </c>
      <c r="R31" s="222"/>
      <c r="S31" s="82"/>
      <c r="T31" s="83"/>
      <c r="U31" s="103">
        <f t="shared" si="6"/>
        <v>0</v>
      </c>
      <c r="V31" s="218">
        <f t="shared" si="7"/>
        <v>0</v>
      </c>
      <c r="W31" s="222"/>
      <c r="X31" s="82"/>
      <c r="Y31" s="83"/>
      <c r="Z31" s="103">
        <f t="shared" si="8"/>
        <v>0</v>
      </c>
      <c r="AA31" s="218">
        <f t="shared" si="9"/>
        <v>0</v>
      </c>
      <c r="AB31" s="492">
        <f t="shared" si="10"/>
        <v>0</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row>
    <row r="32" spans="1:65" ht="20.100000000000001" customHeight="1">
      <c r="A32" s="598"/>
      <c r="B32" s="592"/>
      <c r="C32" s="222"/>
      <c r="D32" s="82"/>
      <c r="E32" s="83"/>
      <c r="F32" s="103">
        <f t="shared" si="1"/>
        <v>0</v>
      </c>
      <c r="G32" s="218">
        <f t="shared" si="2"/>
        <v>0</v>
      </c>
      <c r="H32" s="222"/>
      <c r="I32" s="82"/>
      <c r="J32" s="83"/>
      <c r="K32" s="103">
        <f t="shared" si="0"/>
        <v>0</v>
      </c>
      <c r="L32" s="218">
        <f t="shared" si="3"/>
        <v>0</v>
      </c>
      <c r="M32" s="222"/>
      <c r="N32" s="82"/>
      <c r="O32" s="83"/>
      <c r="P32" s="103">
        <f t="shared" si="4"/>
        <v>0</v>
      </c>
      <c r="Q32" s="218">
        <f t="shared" si="5"/>
        <v>0</v>
      </c>
      <c r="R32" s="222"/>
      <c r="S32" s="82"/>
      <c r="T32" s="83"/>
      <c r="U32" s="103">
        <f t="shared" si="6"/>
        <v>0</v>
      </c>
      <c r="V32" s="218">
        <f t="shared" si="7"/>
        <v>0</v>
      </c>
      <c r="W32" s="222"/>
      <c r="X32" s="82"/>
      <c r="Y32" s="83"/>
      <c r="Z32" s="103">
        <f t="shared" si="8"/>
        <v>0</v>
      </c>
      <c r="AA32" s="218">
        <f t="shared" si="9"/>
        <v>0</v>
      </c>
      <c r="AB32" s="492">
        <f t="shared" si="10"/>
        <v>0</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row>
    <row r="33" spans="1:65" ht="20.100000000000001" customHeight="1">
      <c r="A33" s="598"/>
      <c r="B33" s="592"/>
      <c r="C33" s="222"/>
      <c r="D33" s="82"/>
      <c r="E33" s="83"/>
      <c r="F33" s="103">
        <f t="shared" si="1"/>
        <v>0</v>
      </c>
      <c r="G33" s="218">
        <f t="shared" si="2"/>
        <v>0</v>
      </c>
      <c r="H33" s="222"/>
      <c r="I33" s="82"/>
      <c r="J33" s="83"/>
      <c r="K33" s="103">
        <f t="shared" si="0"/>
        <v>0</v>
      </c>
      <c r="L33" s="218">
        <f t="shared" si="3"/>
        <v>0</v>
      </c>
      <c r="M33" s="222"/>
      <c r="N33" s="82"/>
      <c r="O33" s="83"/>
      <c r="P33" s="103">
        <f t="shared" si="4"/>
        <v>0</v>
      </c>
      <c r="Q33" s="218">
        <f t="shared" si="5"/>
        <v>0</v>
      </c>
      <c r="R33" s="222"/>
      <c r="S33" s="82"/>
      <c r="T33" s="83"/>
      <c r="U33" s="103">
        <f t="shared" si="6"/>
        <v>0</v>
      </c>
      <c r="V33" s="218">
        <f t="shared" si="7"/>
        <v>0</v>
      </c>
      <c r="W33" s="222"/>
      <c r="X33" s="82"/>
      <c r="Y33" s="83"/>
      <c r="Z33" s="103">
        <f t="shared" si="8"/>
        <v>0</v>
      </c>
      <c r="AA33" s="218">
        <f t="shared" si="9"/>
        <v>0</v>
      </c>
      <c r="AB33" s="492">
        <f t="shared" si="10"/>
        <v>0</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row>
    <row r="34" spans="1:65" ht="20.100000000000001" customHeight="1">
      <c r="A34" s="598"/>
      <c r="B34" s="592"/>
      <c r="C34" s="222"/>
      <c r="D34" s="82"/>
      <c r="E34" s="83"/>
      <c r="F34" s="103">
        <f t="shared" si="1"/>
        <v>0</v>
      </c>
      <c r="G34" s="218">
        <f t="shared" si="2"/>
        <v>0</v>
      </c>
      <c r="H34" s="222"/>
      <c r="I34" s="82"/>
      <c r="J34" s="83"/>
      <c r="K34" s="103">
        <f t="shared" si="0"/>
        <v>0</v>
      </c>
      <c r="L34" s="218">
        <f t="shared" si="3"/>
        <v>0</v>
      </c>
      <c r="M34" s="222"/>
      <c r="N34" s="82"/>
      <c r="O34" s="83"/>
      <c r="P34" s="103">
        <f t="shared" si="4"/>
        <v>0</v>
      </c>
      <c r="Q34" s="218">
        <f t="shared" si="5"/>
        <v>0</v>
      </c>
      <c r="R34" s="222"/>
      <c r="S34" s="82"/>
      <c r="T34" s="83"/>
      <c r="U34" s="103">
        <f t="shared" si="6"/>
        <v>0</v>
      </c>
      <c r="V34" s="218">
        <f t="shared" si="7"/>
        <v>0</v>
      </c>
      <c r="W34" s="222"/>
      <c r="X34" s="82"/>
      <c r="Y34" s="83"/>
      <c r="Z34" s="103">
        <f t="shared" si="8"/>
        <v>0</v>
      </c>
      <c r="AA34" s="218">
        <f t="shared" si="9"/>
        <v>0</v>
      </c>
      <c r="AB34" s="492">
        <f t="shared" si="10"/>
        <v>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row>
    <row r="35" spans="1:65" ht="20.100000000000001" customHeight="1">
      <c r="A35" s="598"/>
      <c r="B35" s="592"/>
      <c r="C35" s="222"/>
      <c r="D35" s="82"/>
      <c r="E35" s="83"/>
      <c r="F35" s="103">
        <f t="shared" si="1"/>
        <v>0</v>
      </c>
      <c r="G35" s="218">
        <f t="shared" si="2"/>
        <v>0</v>
      </c>
      <c r="H35" s="222"/>
      <c r="I35" s="82"/>
      <c r="J35" s="83"/>
      <c r="K35" s="103">
        <f t="shared" si="0"/>
        <v>0</v>
      </c>
      <c r="L35" s="218">
        <f t="shared" si="3"/>
        <v>0</v>
      </c>
      <c r="M35" s="222"/>
      <c r="N35" s="82"/>
      <c r="O35" s="83"/>
      <c r="P35" s="103">
        <f t="shared" si="4"/>
        <v>0</v>
      </c>
      <c r="Q35" s="218">
        <f t="shared" si="5"/>
        <v>0</v>
      </c>
      <c r="R35" s="222"/>
      <c r="S35" s="82"/>
      <c r="T35" s="83"/>
      <c r="U35" s="103">
        <f t="shared" si="6"/>
        <v>0</v>
      </c>
      <c r="V35" s="218">
        <f t="shared" si="7"/>
        <v>0</v>
      </c>
      <c r="W35" s="222"/>
      <c r="X35" s="82"/>
      <c r="Y35" s="83"/>
      <c r="Z35" s="103">
        <f t="shared" si="8"/>
        <v>0</v>
      </c>
      <c r="AA35" s="218">
        <f t="shared" si="9"/>
        <v>0</v>
      </c>
      <c r="AB35" s="492">
        <f t="shared" si="10"/>
        <v>0</v>
      </c>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1:65" ht="20.100000000000001" customHeight="1">
      <c r="A36" s="598"/>
      <c r="B36" s="592"/>
      <c r="C36" s="222"/>
      <c r="D36" s="82"/>
      <c r="E36" s="83"/>
      <c r="F36" s="103">
        <f t="shared" si="1"/>
        <v>0</v>
      </c>
      <c r="G36" s="218">
        <f t="shared" si="2"/>
        <v>0</v>
      </c>
      <c r="H36" s="222"/>
      <c r="I36" s="82"/>
      <c r="J36" s="83"/>
      <c r="K36" s="103">
        <f t="shared" si="0"/>
        <v>0</v>
      </c>
      <c r="L36" s="218">
        <f t="shared" si="3"/>
        <v>0</v>
      </c>
      <c r="M36" s="222"/>
      <c r="N36" s="82"/>
      <c r="O36" s="83"/>
      <c r="P36" s="103">
        <f t="shared" si="4"/>
        <v>0</v>
      </c>
      <c r="Q36" s="218">
        <f t="shared" si="5"/>
        <v>0</v>
      </c>
      <c r="R36" s="222"/>
      <c r="S36" s="82"/>
      <c r="T36" s="83"/>
      <c r="U36" s="103">
        <f t="shared" si="6"/>
        <v>0</v>
      </c>
      <c r="V36" s="218">
        <f t="shared" si="7"/>
        <v>0</v>
      </c>
      <c r="W36" s="222"/>
      <c r="X36" s="82"/>
      <c r="Y36" s="83"/>
      <c r="Z36" s="103">
        <f t="shared" si="8"/>
        <v>0</v>
      </c>
      <c r="AA36" s="218">
        <f t="shared" si="9"/>
        <v>0</v>
      </c>
      <c r="AB36" s="492">
        <f t="shared" si="10"/>
        <v>0</v>
      </c>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row>
    <row r="37" spans="1:65" ht="20.100000000000001" customHeight="1">
      <c r="A37" s="598"/>
      <c r="B37" s="592"/>
      <c r="C37" s="222"/>
      <c r="D37" s="82"/>
      <c r="E37" s="83"/>
      <c r="F37" s="103">
        <f t="shared" si="1"/>
        <v>0</v>
      </c>
      <c r="G37" s="218">
        <f t="shared" si="2"/>
        <v>0</v>
      </c>
      <c r="H37" s="222"/>
      <c r="I37" s="82"/>
      <c r="J37" s="83"/>
      <c r="K37" s="103">
        <f t="shared" si="0"/>
        <v>0</v>
      </c>
      <c r="L37" s="218">
        <f t="shared" si="3"/>
        <v>0</v>
      </c>
      <c r="M37" s="222"/>
      <c r="N37" s="82"/>
      <c r="O37" s="83"/>
      <c r="P37" s="103">
        <f t="shared" si="4"/>
        <v>0</v>
      </c>
      <c r="Q37" s="218">
        <f t="shared" si="5"/>
        <v>0</v>
      </c>
      <c r="R37" s="222"/>
      <c r="S37" s="82"/>
      <c r="T37" s="83"/>
      <c r="U37" s="103">
        <f t="shared" si="6"/>
        <v>0</v>
      </c>
      <c r="V37" s="218">
        <f t="shared" si="7"/>
        <v>0</v>
      </c>
      <c r="W37" s="222"/>
      <c r="X37" s="82"/>
      <c r="Y37" s="83"/>
      <c r="Z37" s="103">
        <f t="shared" si="8"/>
        <v>0</v>
      </c>
      <c r="AA37" s="218">
        <f t="shared" si="9"/>
        <v>0</v>
      </c>
      <c r="AB37" s="492">
        <f t="shared" si="10"/>
        <v>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row>
    <row r="38" spans="1:65" ht="20.100000000000001" customHeight="1">
      <c r="A38" s="598"/>
      <c r="B38" s="592"/>
      <c r="C38" s="222"/>
      <c r="D38" s="82"/>
      <c r="E38" s="83"/>
      <c r="F38" s="103">
        <f t="shared" si="1"/>
        <v>0</v>
      </c>
      <c r="G38" s="218">
        <f t="shared" si="2"/>
        <v>0</v>
      </c>
      <c r="H38" s="222"/>
      <c r="I38" s="82"/>
      <c r="J38" s="83"/>
      <c r="K38" s="103">
        <f t="shared" si="0"/>
        <v>0</v>
      </c>
      <c r="L38" s="218">
        <f t="shared" si="3"/>
        <v>0</v>
      </c>
      <c r="M38" s="222"/>
      <c r="N38" s="82"/>
      <c r="O38" s="83"/>
      <c r="P38" s="103">
        <f t="shared" si="4"/>
        <v>0</v>
      </c>
      <c r="Q38" s="218">
        <f t="shared" si="5"/>
        <v>0</v>
      </c>
      <c r="R38" s="222"/>
      <c r="S38" s="82"/>
      <c r="T38" s="83"/>
      <c r="U38" s="103">
        <f t="shared" si="6"/>
        <v>0</v>
      </c>
      <c r="V38" s="218">
        <f t="shared" si="7"/>
        <v>0</v>
      </c>
      <c r="W38" s="222"/>
      <c r="X38" s="82"/>
      <c r="Y38" s="83"/>
      <c r="Z38" s="103">
        <f t="shared" si="8"/>
        <v>0</v>
      </c>
      <c r="AA38" s="218">
        <f t="shared" si="9"/>
        <v>0</v>
      </c>
      <c r="AB38" s="492">
        <f t="shared" si="10"/>
        <v>0</v>
      </c>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row>
    <row r="39" spans="1:65" ht="20.100000000000001" customHeight="1">
      <c r="A39" s="598"/>
      <c r="B39" s="592"/>
      <c r="C39" s="222"/>
      <c r="D39" s="82"/>
      <c r="E39" s="83"/>
      <c r="F39" s="103">
        <f t="shared" si="1"/>
        <v>0</v>
      </c>
      <c r="G39" s="218">
        <f t="shared" si="2"/>
        <v>0</v>
      </c>
      <c r="H39" s="222"/>
      <c r="I39" s="82"/>
      <c r="J39" s="83"/>
      <c r="K39" s="103">
        <f t="shared" si="0"/>
        <v>0</v>
      </c>
      <c r="L39" s="218">
        <f t="shared" si="3"/>
        <v>0</v>
      </c>
      <c r="M39" s="222"/>
      <c r="N39" s="82"/>
      <c r="O39" s="83"/>
      <c r="P39" s="103">
        <f t="shared" si="4"/>
        <v>0</v>
      </c>
      <c r="Q39" s="218">
        <f t="shared" si="5"/>
        <v>0</v>
      </c>
      <c r="R39" s="222"/>
      <c r="S39" s="82"/>
      <c r="T39" s="83"/>
      <c r="U39" s="103">
        <f t="shared" si="6"/>
        <v>0</v>
      </c>
      <c r="V39" s="218">
        <f t="shared" si="7"/>
        <v>0</v>
      </c>
      <c r="W39" s="222"/>
      <c r="X39" s="82"/>
      <c r="Y39" s="83"/>
      <c r="Z39" s="103">
        <f t="shared" si="8"/>
        <v>0</v>
      </c>
      <c r="AA39" s="218">
        <f t="shared" si="9"/>
        <v>0</v>
      </c>
      <c r="AB39" s="492">
        <f t="shared" si="10"/>
        <v>0</v>
      </c>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row>
    <row r="40" spans="1:65" ht="20.100000000000001" customHeight="1">
      <c r="A40" s="598"/>
      <c r="B40" s="592"/>
      <c r="C40" s="222"/>
      <c r="D40" s="82"/>
      <c r="E40" s="83"/>
      <c r="F40" s="103">
        <f t="shared" si="1"/>
        <v>0</v>
      </c>
      <c r="G40" s="218">
        <f t="shared" si="2"/>
        <v>0</v>
      </c>
      <c r="H40" s="222"/>
      <c r="I40" s="82"/>
      <c r="J40" s="83"/>
      <c r="K40" s="103">
        <f t="shared" si="0"/>
        <v>0</v>
      </c>
      <c r="L40" s="218">
        <f t="shared" si="3"/>
        <v>0</v>
      </c>
      <c r="M40" s="222"/>
      <c r="N40" s="82"/>
      <c r="O40" s="83"/>
      <c r="P40" s="103">
        <f t="shared" si="4"/>
        <v>0</v>
      </c>
      <c r="Q40" s="218">
        <f t="shared" si="5"/>
        <v>0</v>
      </c>
      <c r="R40" s="222"/>
      <c r="S40" s="82"/>
      <c r="T40" s="83"/>
      <c r="U40" s="103">
        <f t="shared" si="6"/>
        <v>0</v>
      </c>
      <c r="V40" s="218">
        <f t="shared" si="7"/>
        <v>0</v>
      </c>
      <c r="W40" s="222"/>
      <c r="X40" s="82"/>
      <c r="Y40" s="83"/>
      <c r="Z40" s="103">
        <f t="shared" si="8"/>
        <v>0</v>
      </c>
      <c r="AA40" s="218">
        <f t="shared" si="9"/>
        <v>0</v>
      </c>
      <c r="AB40" s="492">
        <f t="shared" si="10"/>
        <v>0</v>
      </c>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row>
    <row r="41" spans="1:65" ht="20.100000000000001" customHeight="1">
      <c r="A41" s="598"/>
      <c r="B41" s="592"/>
      <c r="C41" s="222"/>
      <c r="D41" s="82"/>
      <c r="E41" s="83"/>
      <c r="F41" s="103">
        <f t="shared" si="1"/>
        <v>0</v>
      </c>
      <c r="G41" s="218">
        <f t="shared" si="2"/>
        <v>0</v>
      </c>
      <c r="H41" s="222"/>
      <c r="I41" s="82"/>
      <c r="J41" s="83"/>
      <c r="K41" s="103">
        <f t="shared" si="0"/>
        <v>0</v>
      </c>
      <c r="L41" s="218">
        <f t="shared" si="3"/>
        <v>0</v>
      </c>
      <c r="M41" s="222"/>
      <c r="N41" s="82"/>
      <c r="O41" s="83"/>
      <c r="P41" s="103">
        <f t="shared" si="4"/>
        <v>0</v>
      </c>
      <c r="Q41" s="218">
        <f t="shared" si="5"/>
        <v>0</v>
      </c>
      <c r="R41" s="222"/>
      <c r="S41" s="82"/>
      <c r="T41" s="83"/>
      <c r="U41" s="103">
        <f t="shared" si="6"/>
        <v>0</v>
      </c>
      <c r="V41" s="218">
        <f t="shared" si="7"/>
        <v>0</v>
      </c>
      <c r="W41" s="222"/>
      <c r="X41" s="82"/>
      <c r="Y41" s="83"/>
      <c r="Z41" s="103">
        <f t="shared" si="8"/>
        <v>0</v>
      </c>
      <c r="AA41" s="218">
        <f t="shared" si="9"/>
        <v>0</v>
      </c>
      <c r="AB41" s="492">
        <f t="shared" si="10"/>
        <v>0</v>
      </c>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row>
    <row r="42" spans="1:65" ht="20.100000000000001" customHeight="1">
      <c r="A42" s="598"/>
      <c r="B42" s="592"/>
      <c r="C42" s="222"/>
      <c r="D42" s="82"/>
      <c r="E42" s="83"/>
      <c r="F42" s="103">
        <f t="shared" si="1"/>
        <v>0</v>
      </c>
      <c r="G42" s="218">
        <f t="shared" si="2"/>
        <v>0</v>
      </c>
      <c r="H42" s="222"/>
      <c r="I42" s="82"/>
      <c r="J42" s="83"/>
      <c r="K42" s="103">
        <f t="shared" si="0"/>
        <v>0</v>
      </c>
      <c r="L42" s="218">
        <f t="shared" si="3"/>
        <v>0</v>
      </c>
      <c r="M42" s="222"/>
      <c r="N42" s="82"/>
      <c r="O42" s="83"/>
      <c r="P42" s="103">
        <f t="shared" si="4"/>
        <v>0</v>
      </c>
      <c r="Q42" s="218">
        <f t="shared" si="5"/>
        <v>0</v>
      </c>
      <c r="R42" s="222"/>
      <c r="S42" s="82"/>
      <c r="T42" s="83"/>
      <c r="U42" s="103">
        <f t="shared" si="6"/>
        <v>0</v>
      </c>
      <c r="V42" s="218">
        <f t="shared" si="7"/>
        <v>0</v>
      </c>
      <c r="W42" s="222"/>
      <c r="X42" s="82"/>
      <c r="Y42" s="83"/>
      <c r="Z42" s="103">
        <f t="shared" si="8"/>
        <v>0</v>
      </c>
      <c r="AA42" s="218">
        <f t="shared" si="9"/>
        <v>0</v>
      </c>
      <c r="AB42" s="492">
        <f t="shared" si="10"/>
        <v>0</v>
      </c>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row>
    <row r="43" spans="1:65" ht="20.100000000000001" customHeight="1">
      <c r="A43" s="598"/>
      <c r="B43" s="592"/>
      <c r="C43" s="222"/>
      <c r="D43" s="82"/>
      <c r="E43" s="83"/>
      <c r="F43" s="103">
        <f t="shared" si="1"/>
        <v>0</v>
      </c>
      <c r="G43" s="218">
        <f t="shared" si="2"/>
        <v>0</v>
      </c>
      <c r="H43" s="222"/>
      <c r="I43" s="82"/>
      <c r="J43" s="83"/>
      <c r="K43" s="103">
        <f t="shared" si="0"/>
        <v>0</v>
      </c>
      <c r="L43" s="218">
        <f t="shared" si="3"/>
        <v>0</v>
      </c>
      <c r="M43" s="222"/>
      <c r="N43" s="82"/>
      <c r="O43" s="83"/>
      <c r="P43" s="103">
        <f t="shared" si="4"/>
        <v>0</v>
      </c>
      <c r="Q43" s="218">
        <f t="shared" si="5"/>
        <v>0</v>
      </c>
      <c r="R43" s="222"/>
      <c r="S43" s="82"/>
      <c r="T43" s="83"/>
      <c r="U43" s="103">
        <f t="shared" si="6"/>
        <v>0</v>
      </c>
      <c r="V43" s="218">
        <f t="shared" si="7"/>
        <v>0</v>
      </c>
      <c r="W43" s="222"/>
      <c r="X43" s="82"/>
      <c r="Y43" s="83"/>
      <c r="Z43" s="103">
        <f t="shared" si="8"/>
        <v>0</v>
      </c>
      <c r="AA43" s="218">
        <f t="shared" si="9"/>
        <v>0</v>
      </c>
      <c r="AB43" s="492">
        <f t="shared" si="10"/>
        <v>0</v>
      </c>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row>
    <row r="44" spans="1:65" ht="20.100000000000001" customHeight="1">
      <c r="A44" s="598"/>
      <c r="B44" s="592"/>
      <c r="C44" s="222"/>
      <c r="D44" s="82"/>
      <c r="E44" s="83"/>
      <c r="F44" s="103">
        <f t="shared" si="1"/>
        <v>0</v>
      </c>
      <c r="G44" s="218">
        <f t="shared" si="2"/>
        <v>0</v>
      </c>
      <c r="H44" s="222"/>
      <c r="I44" s="82"/>
      <c r="J44" s="83"/>
      <c r="K44" s="103">
        <f t="shared" si="0"/>
        <v>0</v>
      </c>
      <c r="L44" s="218">
        <f t="shared" si="3"/>
        <v>0</v>
      </c>
      <c r="M44" s="222"/>
      <c r="N44" s="82"/>
      <c r="O44" s="83"/>
      <c r="P44" s="103">
        <f t="shared" si="4"/>
        <v>0</v>
      </c>
      <c r="Q44" s="218">
        <f t="shared" si="5"/>
        <v>0</v>
      </c>
      <c r="R44" s="222"/>
      <c r="S44" s="82"/>
      <c r="T44" s="83"/>
      <c r="U44" s="103">
        <f t="shared" si="6"/>
        <v>0</v>
      </c>
      <c r="V44" s="218">
        <f t="shared" si="7"/>
        <v>0</v>
      </c>
      <c r="W44" s="222"/>
      <c r="X44" s="82"/>
      <c r="Y44" s="83"/>
      <c r="Z44" s="103">
        <f t="shared" si="8"/>
        <v>0</v>
      </c>
      <c r="AA44" s="218">
        <f t="shared" si="9"/>
        <v>0</v>
      </c>
      <c r="AB44" s="492">
        <f t="shared" si="10"/>
        <v>0</v>
      </c>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row>
    <row r="45" spans="1:65" ht="20.100000000000001" customHeight="1">
      <c r="A45" s="598"/>
      <c r="B45" s="592"/>
      <c r="C45" s="222"/>
      <c r="D45" s="82"/>
      <c r="E45" s="83"/>
      <c r="F45" s="103">
        <f t="shared" si="1"/>
        <v>0</v>
      </c>
      <c r="G45" s="218">
        <f t="shared" si="2"/>
        <v>0</v>
      </c>
      <c r="H45" s="222"/>
      <c r="I45" s="82"/>
      <c r="J45" s="83"/>
      <c r="K45" s="103">
        <f t="shared" si="0"/>
        <v>0</v>
      </c>
      <c r="L45" s="218">
        <f t="shared" si="3"/>
        <v>0</v>
      </c>
      <c r="M45" s="222"/>
      <c r="N45" s="82"/>
      <c r="O45" s="83"/>
      <c r="P45" s="103">
        <f t="shared" si="4"/>
        <v>0</v>
      </c>
      <c r="Q45" s="218">
        <f t="shared" si="5"/>
        <v>0</v>
      </c>
      <c r="R45" s="222"/>
      <c r="S45" s="82"/>
      <c r="T45" s="83"/>
      <c r="U45" s="103">
        <f t="shared" si="6"/>
        <v>0</v>
      </c>
      <c r="V45" s="218">
        <f t="shared" si="7"/>
        <v>0</v>
      </c>
      <c r="W45" s="222"/>
      <c r="X45" s="82"/>
      <c r="Y45" s="83"/>
      <c r="Z45" s="103">
        <f t="shared" si="8"/>
        <v>0</v>
      </c>
      <c r="AA45" s="218">
        <f t="shared" si="9"/>
        <v>0</v>
      </c>
      <c r="AB45" s="492">
        <f t="shared" si="10"/>
        <v>0</v>
      </c>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row>
    <row r="46" spans="1:65" ht="20.100000000000001" customHeight="1">
      <c r="A46" s="598"/>
      <c r="B46" s="592"/>
      <c r="C46" s="222"/>
      <c r="D46" s="82"/>
      <c r="E46" s="83"/>
      <c r="F46" s="103">
        <f t="shared" si="1"/>
        <v>0</v>
      </c>
      <c r="G46" s="218">
        <f t="shared" si="2"/>
        <v>0</v>
      </c>
      <c r="H46" s="222"/>
      <c r="I46" s="82"/>
      <c r="J46" s="83"/>
      <c r="K46" s="103">
        <f t="shared" si="0"/>
        <v>0</v>
      </c>
      <c r="L46" s="218">
        <f t="shared" si="3"/>
        <v>0</v>
      </c>
      <c r="M46" s="222"/>
      <c r="N46" s="82"/>
      <c r="O46" s="83"/>
      <c r="P46" s="103">
        <f t="shared" si="4"/>
        <v>0</v>
      </c>
      <c r="Q46" s="218">
        <f t="shared" si="5"/>
        <v>0</v>
      </c>
      <c r="R46" s="222"/>
      <c r="S46" s="82"/>
      <c r="T46" s="83"/>
      <c r="U46" s="103">
        <f t="shared" si="6"/>
        <v>0</v>
      </c>
      <c r="V46" s="218">
        <f t="shared" si="7"/>
        <v>0</v>
      </c>
      <c r="W46" s="222"/>
      <c r="X46" s="82"/>
      <c r="Y46" s="83"/>
      <c r="Z46" s="103">
        <f t="shared" si="8"/>
        <v>0</v>
      </c>
      <c r="AA46" s="218">
        <f t="shared" si="9"/>
        <v>0</v>
      </c>
      <c r="AB46" s="492">
        <f t="shared" si="10"/>
        <v>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row>
    <row r="47" spans="1:65" ht="20.100000000000001" customHeight="1">
      <c r="A47" s="598"/>
      <c r="B47" s="592"/>
      <c r="C47" s="222"/>
      <c r="D47" s="82"/>
      <c r="E47" s="83"/>
      <c r="F47" s="103">
        <f t="shared" si="1"/>
        <v>0</v>
      </c>
      <c r="G47" s="218">
        <f t="shared" si="2"/>
        <v>0</v>
      </c>
      <c r="H47" s="222"/>
      <c r="I47" s="82"/>
      <c r="J47" s="83"/>
      <c r="K47" s="103">
        <f t="shared" si="0"/>
        <v>0</v>
      </c>
      <c r="L47" s="218">
        <f t="shared" si="3"/>
        <v>0</v>
      </c>
      <c r="M47" s="222"/>
      <c r="N47" s="82"/>
      <c r="O47" s="83"/>
      <c r="P47" s="103">
        <f t="shared" si="4"/>
        <v>0</v>
      </c>
      <c r="Q47" s="218">
        <f t="shared" si="5"/>
        <v>0</v>
      </c>
      <c r="R47" s="222"/>
      <c r="S47" s="82"/>
      <c r="T47" s="83"/>
      <c r="U47" s="103">
        <f t="shared" si="6"/>
        <v>0</v>
      </c>
      <c r="V47" s="218">
        <f t="shared" si="7"/>
        <v>0</v>
      </c>
      <c r="W47" s="222"/>
      <c r="X47" s="82"/>
      <c r="Y47" s="83"/>
      <c r="Z47" s="103">
        <f t="shared" si="8"/>
        <v>0</v>
      </c>
      <c r="AA47" s="218">
        <f t="shared" si="9"/>
        <v>0</v>
      </c>
      <c r="AB47" s="492">
        <f t="shared" si="10"/>
        <v>0</v>
      </c>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row>
    <row r="48" spans="1:65" ht="20.100000000000001" customHeight="1">
      <c r="A48" s="598"/>
      <c r="B48" s="592"/>
      <c r="C48" s="222"/>
      <c r="D48" s="82"/>
      <c r="E48" s="83"/>
      <c r="F48" s="103">
        <f t="shared" si="1"/>
        <v>0</v>
      </c>
      <c r="G48" s="218">
        <f t="shared" si="2"/>
        <v>0</v>
      </c>
      <c r="H48" s="222"/>
      <c r="I48" s="82"/>
      <c r="J48" s="83"/>
      <c r="K48" s="103">
        <f t="shared" si="0"/>
        <v>0</v>
      </c>
      <c r="L48" s="218">
        <f t="shared" si="3"/>
        <v>0</v>
      </c>
      <c r="M48" s="222"/>
      <c r="N48" s="82"/>
      <c r="O48" s="83"/>
      <c r="P48" s="103">
        <f t="shared" si="4"/>
        <v>0</v>
      </c>
      <c r="Q48" s="218">
        <f t="shared" si="5"/>
        <v>0</v>
      </c>
      <c r="R48" s="222"/>
      <c r="S48" s="82"/>
      <c r="T48" s="83"/>
      <c r="U48" s="103">
        <f t="shared" si="6"/>
        <v>0</v>
      </c>
      <c r="V48" s="218">
        <f t="shared" si="7"/>
        <v>0</v>
      </c>
      <c r="W48" s="222"/>
      <c r="X48" s="82"/>
      <c r="Y48" s="83"/>
      <c r="Z48" s="103">
        <f t="shared" si="8"/>
        <v>0</v>
      </c>
      <c r="AA48" s="218">
        <f t="shared" si="9"/>
        <v>0</v>
      </c>
      <c r="AB48" s="492">
        <f t="shared" si="10"/>
        <v>0</v>
      </c>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row>
    <row r="49" spans="1:65" ht="20.100000000000001" customHeight="1">
      <c r="A49" s="598"/>
      <c r="B49" s="592"/>
      <c r="C49" s="222"/>
      <c r="D49" s="82"/>
      <c r="E49" s="83"/>
      <c r="F49" s="103">
        <f t="shared" si="1"/>
        <v>0</v>
      </c>
      <c r="G49" s="218">
        <f t="shared" si="2"/>
        <v>0</v>
      </c>
      <c r="H49" s="222"/>
      <c r="I49" s="82"/>
      <c r="J49" s="83"/>
      <c r="K49" s="103">
        <f t="shared" si="0"/>
        <v>0</v>
      </c>
      <c r="L49" s="218">
        <f t="shared" si="3"/>
        <v>0</v>
      </c>
      <c r="M49" s="222"/>
      <c r="N49" s="82"/>
      <c r="O49" s="83"/>
      <c r="P49" s="103">
        <f t="shared" si="4"/>
        <v>0</v>
      </c>
      <c r="Q49" s="218">
        <f t="shared" si="5"/>
        <v>0</v>
      </c>
      <c r="R49" s="222"/>
      <c r="S49" s="82"/>
      <c r="T49" s="83"/>
      <c r="U49" s="103">
        <f t="shared" si="6"/>
        <v>0</v>
      </c>
      <c r="V49" s="218">
        <f t="shared" si="7"/>
        <v>0</v>
      </c>
      <c r="W49" s="222"/>
      <c r="X49" s="82"/>
      <c r="Y49" s="83"/>
      <c r="Z49" s="103">
        <f t="shared" si="8"/>
        <v>0</v>
      </c>
      <c r="AA49" s="218">
        <f t="shared" si="9"/>
        <v>0</v>
      </c>
      <c r="AB49" s="492">
        <f t="shared" si="10"/>
        <v>0</v>
      </c>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row>
    <row r="50" spans="1:65" s="25" customFormat="1" ht="20.100000000000001" customHeight="1">
      <c r="A50" s="687" t="s">
        <v>248</v>
      </c>
      <c r="B50" s="688"/>
      <c r="C50" s="659"/>
      <c r="D50" s="659"/>
      <c r="E50" s="659"/>
      <c r="F50" s="660"/>
      <c r="G50" s="104">
        <f>ROUND(SUM(G12:G49),0)</f>
        <v>0</v>
      </c>
      <c r="H50" s="661"/>
      <c r="I50" s="659"/>
      <c r="J50" s="659"/>
      <c r="K50" s="660"/>
      <c r="L50" s="104">
        <f>ROUND(SUM(L12:L49),0)</f>
        <v>0</v>
      </c>
      <c r="M50" s="661"/>
      <c r="N50" s="659"/>
      <c r="O50" s="659"/>
      <c r="P50" s="660"/>
      <c r="Q50" s="276">
        <f>ROUND(SUM(Q12:Q49),0)</f>
        <v>0</v>
      </c>
      <c r="R50" s="661"/>
      <c r="S50" s="659"/>
      <c r="T50" s="659"/>
      <c r="U50" s="660"/>
      <c r="V50" s="104">
        <f>ROUND(SUM(V12:V49),0)</f>
        <v>0</v>
      </c>
      <c r="W50" s="659"/>
      <c r="X50" s="659"/>
      <c r="Y50" s="659"/>
      <c r="Z50" s="660"/>
      <c r="AA50" s="104">
        <f>SUM(AA12:AA49)</f>
        <v>0</v>
      </c>
      <c r="AB50" s="493">
        <f>SUM(AB12:AB49)</f>
        <v>0</v>
      </c>
      <c r="AC50" s="74"/>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s="25" customFormat="1" ht="20.100000000000001" customHeight="1">
      <c r="A51" s="689" t="s">
        <v>249</v>
      </c>
      <c r="B51" s="690"/>
      <c r="C51" s="652"/>
      <c r="D51" s="652"/>
      <c r="E51" s="652"/>
      <c r="F51" s="461">
        <f>SUM(F12:F49)</f>
        <v>0</v>
      </c>
      <c r="G51" s="462"/>
      <c r="H51" s="653"/>
      <c r="I51" s="652"/>
      <c r="J51" s="652"/>
      <c r="K51" s="461">
        <f>SUM(K12:K49)</f>
        <v>0</v>
      </c>
      <c r="L51" s="462"/>
      <c r="M51" s="653"/>
      <c r="N51" s="652"/>
      <c r="O51" s="652"/>
      <c r="P51" s="461">
        <f>SUM(P12:P49)</f>
        <v>0</v>
      </c>
      <c r="Q51" s="463"/>
      <c r="R51" s="653"/>
      <c r="S51" s="652"/>
      <c r="T51" s="652"/>
      <c r="U51" s="461">
        <f>SUM(U12:U49)</f>
        <v>0</v>
      </c>
      <c r="V51" s="462"/>
      <c r="W51" s="652"/>
      <c r="X51" s="652"/>
      <c r="Y51" s="652"/>
      <c r="Z51" s="461"/>
      <c r="AA51" s="462"/>
      <c r="AB51" s="494"/>
      <c r="AC51" s="74"/>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ht="20.100000000000001" customHeight="1">
      <c r="A52" s="689" t="s">
        <v>250</v>
      </c>
      <c r="B52" s="690"/>
      <c r="C52" s="38"/>
      <c r="D52" s="38"/>
      <c r="E52" s="38"/>
      <c r="F52" s="464"/>
      <c r="G52" s="87"/>
      <c r="H52" s="465"/>
      <c r="I52" s="38"/>
      <c r="J52" s="38"/>
      <c r="K52" s="464"/>
      <c r="L52" s="87"/>
      <c r="M52" s="465"/>
      <c r="N52" s="38"/>
      <c r="O52" s="38"/>
      <c r="P52" s="464"/>
      <c r="Q52" s="277"/>
      <c r="R52" s="465"/>
      <c r="S52" s="38"/>
      <c r="T52" s="38"/>
      <c r="U52" s="464"/>
      <c r="V52" s="87"/>
      <c r="W52" s="38"/>
      <c r="X52" s="38"/>
      <c r="Y52" s="38"/>
      <c r="Z52" s="464"/>
      <c r="AA52" s="87"/>
      <c r="AB52" s="495"/>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row>
    <row r="53" spans="1:65" s="25" customFormat="1" ht="20.100000000000001" customHeight="1">
      <c r="A53" s="689" t="s">
        <v>251</v>
      </c>
      <c r="B53" s="690"/>
      <c r="C53" s="139"/>
      <c r="D53" s="29"/>
      <c r="E53" s="466"/>
      <c r="F53" s="467"/>
      <c r="G53" s="468">
        <f>ROUND(G50*G52,0)</f>
        <v>0</v>
      </c>
      <c r="H53" s="273"/>
      <c r="I53" s="29"/>
      <c r="J53" s="466"/>
      <c r="K53" s="467"/>
      <c r="L53" s="468">
        <f>ROUND(L50*L52,0)</f>
        <v>0</v>
      </c>
      <c r="M53" s="273"/>
      <c r="N53" s="29"/>
      <c r="O53" s="466"/>
      <c r="P53" s="467"/>
      <c r="Q53" s="469">
        <f>ROUND(Q50*Q52,0)</f>
        <v>0</v>
      </c>
      <c r="R53" s="273"/>
      <c r="S53" s="29"/>
      <c r="T53" s="466"/>
      <c r="U53" s="467"/>
      <c r="V53" s="468">
        <f>ROUND(V50*V52,0)</f>
        <v>0</v>
      </c>
      <c r="W53" s="139"/>
      <c r="X53" s="29"/>
      <c r="Y53" s="466"/>
      <c r="Z53" s="467"/>
      <c r="AA53" s="468">
        <f>ROUND(AA50*AA52,0)</f>
        <v>0</v>
      </c>
      <c r="AB53" s="496">
        <f>SUM(G53,L53,Q53,V53,AA53)</f>
        <v>0</v>
      </c>
      <c r="AC53" s="74"/>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s="25" customFormat="1">
      <c r="A54" s="685" t="s">
        <v>252</v>
      </c>
      <c r="B54" s="686"/>
      <c r="C54" s="278"/>
      <c r="D54" s="470"/>
      <c r="E54" s="470"/>
      <c r="F54" s="471"/>
      <c r="G54" s="472">
        <f>G50+G53</f>
        <v>0</v>
      </c>
      <c r="H54" s="274"/>
      <c r="I54" s="470"/>
      <c r="J54" s="470"/>
      <c r="K54" s="471"/>
      <c r="L54" s="472">
        <f>L50+L53</f>
        <v>0</v>
      </c>
      <c r="M54" s="274"/>
      <c r="N54" s="470"/>
      <c r="O54" s="470"/>
      <c r="P54" s="471"/>
      <c r="Q54" s="473">
        <f>Q50+Q53</f>
        <v>0</v>
      </c>
      <c r="R54" s="274"/>
      <c r="S54" s="470"/>
      <c r="T54" s="470"/>
      <c r="U54" s="471"/>
      <c r="V54" s="472">
        <f>V50+V53</f>
        <v>0</v>
      </c>
      <c r="W54" s="278"/>
      <c r="X54" s="470"/>
      <c r="Y54" s="470"/>
      <c r="Z54" s="471"/>
      <c r="AA54" s="472">
        <f>AA50+AA53</f>
        <v>0</v>
      </c>
      <c r="AB54" s="496">
        <f>SUM(G54,L54,Q54,V54,AA54)</f>
        <v>0</v>
      </c>
      <c r="AC54" s="74"/>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ht="22.5" customHeight="1">
      <c r="A55" s="86"/>
      <c r="B55" s="86"/>
      <c r="C55" s="76"/>
      <c r="D55" s="78"/>
      <c r="E55" s="78"/>
      <c r="F55" s="78"/>
      <c r="G55" s="74"/>
      <c r="H55" s="74"/>
      <c r="I55" s="74"/>
      <c r="J55" s="74"/>
      <c r="K55" s="74"/>
      <c r="L55" s="74"/>
      <c r="M55" s="74"/>
      <c r="N55" s="74"/>
      <c r="O55" s="74"/>
      <c r="P55" s="74"/>
      <c r="Q55" s="74"/>
      <c r="R55" s="74"/>
      <c r="S55" s="74"/>
      <c r="T55" s="74"/>
      <c r="U55" s="74"/>
      <c r="V55" s="74"/>
      <c r="W55" s="74"/>
      <c r="X55" s="74"/>
      <c r="Y55" s="74"/>
      <c r="Z55" s="74"/>
      <c r="AA55" s="74"/>
      <c r="AB55" s="503"/>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row>
    <row r="56" spans="1:65">
      <c r="B56" s="64"/>
      <c r="C56" s="76"/>
      <c r="D56" s="78"/>
      <c r="E56" s="78"/>
      <c r="F56" s="78"/>
      <c r="AB56" s="50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row>
    <row r="57" spans="1:65" ht="20.100000000000001"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505"/>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row>
    <row r="58" spans="1:65" ht="20.100000000000001"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505"/>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row>
    <row r="59" spans="1:65" s="75" customFormat="1" ht="20.100000000000001" customHeight="1">
      <c r="AB59" s="505"/>
    </row>
    <row r="60" spans="1:65" s="75" customFormat="1" ht="20.100000000000001" customHeight="1">
      <c r="A60" s="64"/>
      <c r="B60" s="64"/>
      <c r="C60" s="76"/>
      <c r="D60" s="78"/>
      <c r="E60" s="78"/>
      <c r="F60" s="78"/>
      <c r="G60" s="64"/>
      <c r="H60" s="64"/>
      <c r="I60" s="64"/>
      <c r="J60" s="64"/>
      <c r="K60" s="64"/>
      <c r="L60" s="64"/>
      <c r="M60" s="64"/>
      <c r="N60" s="64"/>
      <c r="O60" s="64"/>
      <c r="P60" s="64"/>
      <c r="Q60" s="64"/>
      <c r="R60" s="64"/>
      <c r="S60" s="64"/>
      <c r="T60" s="64"/>
      <c r="U60" s="64"/>
      <c r="V60" s="64"/>
      <c r="W60" s="64"/>
      <c r="X60" s="64"/>
      <c r="Y60" s="64"/>
      <c r="Z60" s="64"/>
      <c r="AA60" s="64"/>
      <c r="AB60" s="504"/>
    </row>
    <row r="61" spans="1:65" s="75" customFormat="1" ht="20.100000000000001" customHeight="1">
      <c r="A61" s="64"/>
      <c r="B61" s="64"/>
      <c r="C61" s="76"/>
      <c r="D61" s="78"/>
      <c r="E61" s="78"/>
      <c r="F61" s="78"/>
      <c r="G61" s="64"/>
      <c r="H61" s="64"/>
      <c r="I61" s="64"/>
      <c r="J61" s="64"/>
      <c r="K61" s="64"/>
      <c r="L61" s="64"/>
      <c r="M61" s="64"/>
      <c r="N61" s="64"/>
      <c r="O61" s="64"/>
      <c r="P61" s="64"/>
      <c r="Q61" s="64"/>
      <c r="R61" s="64"/>
      <c r="S61" s="64"/>
      <c r="T61" s="64"/>
      <c r="U61" s="64"/>
      <c r="V61" s="64"/>
      <c r="W61" s="64"/>
      <c r="X61" s="64"/>
      <c r="Y61" s="64"/>
      <c r="Z61" s="64"/>
      <c r="AA61" s="64"/>
      <c r="AB61" s="504"/>
    </row>
    <row r="62" spans="1:65" ht="20.100000000000001" customHeight="1">
      <c r="B62" s="64"/>
      <c r="C62" s="76"/>
      <c r="D62" s="78"/>
      <c r="E62" s="78"/>
      <c r="F62" s="78"/>
      <c r="AB62" s="50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row>
    <row r="63" spans="1:65" ht="20.100000000000001" customHeight="1">
      <c r="B63" s="64"/>
      <c r="C63" s="76"/>
      <c r="D63" s="78"/>
      <c r="E63" s="78"/>
      <c r="F63" s="78"/>
      <c r="AB63" s="50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row>
    <row r="64" spans="1:65" s="25" customFormat="1">
      <c r="A64" s="641" t="s">
        <v>220</v>
      </c>
      <c r="B64" s="641"/>
      <c r="C64" s="285">
        <f>'Summary (4)'!E57</f>
        <v>1</v>
      </c>
      <c r="D64" s="286">
        <f>$C$64</f>
        <v>1</v>
      </c>
      <c r="E64" s="286">
        <f t="shared" ref="E64:G64" si="11">$C$64</f>
        <v>1</v>
      </c>
      <c r="F64" s="286">
        <f t="shared" si="11"/>
        <v>1</v>
      </c>
      <c r="G64" s="287">
        <f t="shared" si="11"/>
        <v>1</v>
      </c>
      <c r="H64" s="285">
        <f>'Summary (4)'!F57</f>
        <v>2</v>
      </c>
      <c r="I64" s="286">
        <f>$H$64</f>
        <v>2</v>
      </c>
      <c r="J64" s="286">
        <f>$H$64</f>
        <v>2</v>
      </c>
      <c r="K64" s="286">
        <f>$H$64</f>
        <v>2</v>
      </c>
      <c r="L64" s="287">
        <f>$H$64</f>
        <v>2</v>
      </c>
      <c r="M64" s="285">
        <f>'Summary (4)'!G57</f>
        <v>3</v>
      </c>
      <c r="N64" s="286">
        <f>$M$64</f>
        <v>3</v>
      </c>
      <c r="O64" s="286">
        <f>$M$64</f>
        <v>3</v>
      </c>
      <c r="P64" s="286">
        <f>$M$64</f>
        <v>3</v>
      </c>
      <c r="Q64" s="287">
        <f>$M$64</f>
        <v>3</v>
      </c>
      <c r="R64" s="285">
        <f>'Summary (4)'!H57</f>
        <v>4</v>
      </c>
      <c r="S64" s="286">
        <f>$R$64</f>
        <v>4</v>
      </c>
      <c r="T64" s="286">
        <f>$R$64</f>
        <v>4</v>
      </c>
      <c r="U64" s="286">
        <f>$R$64</f>
        <v>4</v>
      </c>
      <c r="V64" s="287">
        <f>$R$64</f>
        <v>4</v>
      </c>
      <c r="W64" s="286">
        <f>'Summary (4)'!I57</f>
        <v>5</v>
      </c>
      <c r="X64" s="286">
        <f>$W$64</f>
        <v>5</v>
      </c>
      <c r="Y64" s="286">
        <f>$W$64</f>
        <v>5</v>
      </c>
      <c r="Z64" s="286">
        <f>$W$64</f>
        <v>5</v>
      </c>
      <c r="AA64" s="286">
        <f>$W$64</f>
        <v>5</v>
      </c>
      <c r="AB64" s="506">
        <f>AA64</f>
        <v>5</v>
      </c>
      <c r="AC64" s="74"/>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s="25" customFormat="1">
      <c r="A65" s="641" t="s">
        <v>221</v>
      </c>
      <c r="B65" s="641"/>
      <c r="C65" s="288">
        <f>'Summary (4)'!E58</f>
        <v>0</v>
      </c>
      <c r="D65" s="289">
        <f>$C$65</f>
        <v>0</v>
      </c>
      <c r="E65" s="289">
        <f t="shared" ref="E65:G65" si="12">$C$65</f>
        <v>0</v>
      </c>
      <c r="F65" s="289">
        <f t="shared" si="12"/>
        <v>0</v>
      </c>
      <c r="G65" s="290">
        <f t="shared" si="12"/>
        <v>0</v>
      </c>
      <c r="H65" s="288">
        <f>'Summary (4)'!F58</f>
        <v>0</v>
      </c>
      <c r="I65" s="289">
        <f>$H$65</f>
        <v>0</v>
      </c>
      <c r="J65" s="289">
        <f>$H$65</f>
        <v>0</v>
      </c>
      <c r="K65" s="289">
        <f>$H$65</f>
        <v>0</v>
      </c>
      <c r="L65" s="290">
        <f>$H$65</f>
        <v>0</v>
      </c>
      <c r="M65" s="288">
        <f>'Summary (4)'!G58</f>
        <v>0</v>
      </c>
      <c r="N65" s="289">
        <f>$M$65</f>
        <v>0</v>
      </c>
      <c r="O65" s="289">
        <f>$M$65</f>
        <v>0</v>
      </c>
      <c r="P65" s="289">
        <f>$M$65</f>
        <v>0</v>
      </c>
      <c r="Q65" s="290">
        <f>$M$65</f>
        <v>0</v>
      </c>
      <c r="R65" s="288">
        <f>'Summary (4)'!H58</f>
        <v>0</v>
      </c>
      <c r="S65" s="289">
        <f>+$R$65</f>
        <v>0</v>
      </c>
      <c r="T65" s="289">
        <f>+$R$65</f>
        <v>0</v>
      </c>
      <c r="U65" s="289">
        <f>+$R$65</f>
        <v>0</v>
      </c>
      <c r="V65" s="290">
        <f>+$R$65</f>
        <v>0</v>
      </c>
      <c r="W65" s="289">
        <f>'Summary (4)'!I58</f>
        <v>0</v>
      </c>
      <c r="X65" s="289">
        <f>+$W$65</f>
        <v>0</v>
      </c>
      <c r="Y65" s="289">
        <f>+$W$65</f>
        <v>0</v>
      </c>
      <c r="Z65" s="289">
        <f>+$W$65</f>
        <v>0</v>
      </c>
      <c r="AA65" s="289">
        <f>+$W$65</f>
        <v>0</v>
      </c>
      <c r="AB65" s="507">
        <f>'Summary (4)'!J58</f>
        <v>0</v>
      </c>
      <c r="AC65" s="74"/>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s="42" customFormat="1">
      <c r="A66" s="641" t="s">
        <v>222</v>
      </c>
      <c r="B66" s="641"/>
      <c r="C66" s="288">
        <f>'Summary (4)'!E59</f>
        <v>0</v>
      </c>
      <c r="D66" s="289">
        <f>$C$66</f>
        <v>0</v>
      </c>
      <c r="E66" s="289">
        <f t="shared" ref="E66:G66" si="13">$C$66</f>
        <v>0</v>
      </c>
      <c r="F66" s="289">
        <f t="shared" si="13"/>
        <v>0</v>
      </c>
      <c r="G66" s="290">
        <f t="shared" si="13"/>
        <v>0</v>
      </c>
      <c r="H66" s="288">
        <f>'Summary (4)'!F59</f>
        <v>0</v>
      </c>
      <c r="I66" s="289">
        <f>$H$66</f>
        <v>0</v>
      </c>
      <c r="J66" s="289">
        <f>$H$66</f>
        <v>0</v>
      </c>
      <c r="K66" s="289">
        <f>$H$66</f>
        <v>0</v>
      </c>
      <c r="L66" s="290">
        <f>$H$66</f>
        <v>0</v>
      </c>
      <c r="M66" s="288">
        <f>'Summary (4)'!G59</f>
        <v>0</v>
      </c>
      <c r="N66" s="289">
        <f>$M$66</f>
        <v>0</v>
      </c>
      <c r="O66" s="289">
        <f>$M$66</f>
        <v>0</v>
      </c>
      <c r="P66" s="289">
        <f>$M$66</f>
        <v>0</v>
      </c>
      <c r="Q66" s="290">
        <f>$M$66</f>
        <v>0</v>
      </c>
      <c r="R66" s="288">
        <f>'Summary (4)'!H59</f>
        <v>0</v>
      </c>
      <c r="S66" s="289">
        <f>+$R$66</f>
        <v>0</v>
      </c>
      <c r="T66" s="289">
        <f>+$R$66</f>
        <v>0</v>
      </c>
      <c r="U66" s="289">
        <f>+$R$66</f>
        <v>0</v>
      </c>
      <c r="V66" s="290">
        <f>+$R$66</f>
        <v>0</v>
      </c>
      <c r="W66" s="289">
        <f>'Summary (4)'!I59</f>
        <v>0</v>
      </c>
      <c r="X66" s="289">
        <f>+$W$66</f>
        <v>0</v>
      </c>
      <c r="Y66" s="289">
        <f>+$W$66</f>
        <v>0</v>
      </c>
      <c r="Z66" s="289">
        <f>+$W$66</f>
        <v>0</v>
      </c>
      <c r="AA66" s="289">
        <f>+$W$66</f>
        <v>0</v>
      </c>
      <c r="AB66" s="507">
        <f>'Summary (4)'!J59</f>
        <v>0</v>
      </c>
      <c r="AC66" s="88"/>
    </row>
    <row r="67" spans="1:65" s="77" customFormat="1">
      <c r="A67" s="641" t="s">
        <v>253</v>
      </c>
      <c r="B67" s="641"/>
      <c r="C67" s="291" t="e">
        <f>LOOKUP(C65,'Dropdown Lists'!$K$1:$K$20,'Dropdown Lists'!$N$1:$N$20)</f>
        <v>#N/A</v>
      </c>
      <c r="D67" s="292"/>
      <c r="E67" s="292"/>
      <c r="F67" s="292"/>
      <c r="G67" s="293"/>
      <c r="H67" s="291" t="e">
        <f>LOOKUP(H65,'Dropdown Lists'!$K$1:$K$20,'Dropdown Lists'!$N$1:$N$20)</f>
        <v>#N/A</v>
      </c>
      <c r="I67" s="294"/>
      <c r="J67" s="294"/>
      <c r="K67" s="294"/>
      <c r="L67" s="293"/>
      <c r="M67" s="291" t="e">
        <f>LOOKUP(M65,'Dropdown Lists'!$K$1:$K$20,'Dropdown Lists'!$N$1:$N$20)</f>
        <v>#N/A</v>
      </c>
      <c r="N67" s="294"/>
      <c r="O67" s="294"/>
      <c r="P67" s="294"/>
      <c r="Q67" s="293"/>
      <c r="R67" s="291" t="e">
        <f>LOOKUP(R65,'Dropdown Lists'!$K$1:$K$20,'Dropdown Lists'!$N$1:$N$20)</f>
        <v>#N/A</v>
      </c>
      <c r="S67" s="294"/>
      <c r="T67" s="294"/>
      <c r="U67" s="294"/>
      <c r="V67" s="293"/>
      <c r="W67" s="295" t="e">
        <f>LOOKUP(W65,'Dropdown Lists'!$K$1:$K$20,'Dropdown Lists'!$N$1:$N$20)</f>
        <v>#N/A</v>
      </c>
      <c r="X67" s="294"/>
      <c r="Y67" s="294"/>
      <c r="Z67" s="294"/>
      <c r="AA67" s="294"/>
      <c r="AB67" s="508"/>
    </row>
    <row r="68" spans="1:65" s="88" customFormat="1">
      <c r="C68" s="76"/>
      <c r="D68" s="78"/>
      <c r="E68" s="78"/>
      <c r="F68" s="78"/>
      <c r="G68" s="64"/>
      <c r="H68" s="64"/>
      <c r="I68" s="64"/>
      <c r="J68" s="64"/>
      <c r="K68" s="64"/>
      <c r="L68" s="64"/>
      <c r="M68" s="64"/>
      <c r="N68" s="64"/>
      <c r="O68" s="64"/>
      <c r="P68" s="64"/>
      <c r="Q68" s="64"/>
      <c r="R68" s="64"/>
      <c r="S68" s="64"/>
      <c r="T68" s="64"/>
      <c r="U68" s="64"/>
      <c r="V68" s="64"/>
      <c r="W68" s="64"/>
      <c r="X68" s="64"/>
      <c r="Y68" s="64"/>
      <c r="Z68" s="64"/>
      <c r="AA68" s="64"/>
      <c r="AB68" s="509"/>
    </row>
    <row r="69" spans="1:65">
      <c r="B69" s="64"/>
      <c r="C69" s="76"/>
      <c r="D69" s="78"/>
      <c r="E69" s="78"/>
      <c r="F69" s="78"/>
      <c r="AB69" s="509"/>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row>
    <row r="70" spans="1:65">
      <c r="B70" s="64"/>
      <c r="AB70" s="509"/>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row>
    <row r="71" spans="1:65" hidden="1">
      <c r="B71" s="64"/>
      <c r="AB71" s="509"/>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row>
    <row r="72" spans="1:65" hidden="1">
      <c r="B72" s="64"/>
      <c r="AB72" s="509"/>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row>
    <row r="73" spans="1:65" hidden="1">
      <c r="B73" s="64"/>
      <c r="AB73" s="509"/>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row>
    <row r="74" spans="1:65" hidden="1">
      <c r="B74" s="64"/>
      <c r="AB74" s="509"/>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row>
    <row r="75" spans="1:65" hidden="1">
      <c r="B75" s="64"/>
      <c r="G75" s="25"/>
      <c r="H75" s="25"/>
      <c r="I75" s="25"/>
      <c r="J75" s="25"/>
      <c r="K75" s="25"/>
      <c r="L75" s="25"/>
      <c r="M75" s="25"/>
      <c r="N75" s="25"/>
      <c r="O75" s="25"/>
      <c r="P75" s="25"/>
      <c r="Q75" s="25"/>
      <c r="R75" s="25"/>
      <c r="S75" s="25"/>
      <c r="T75" s="25"/>
      <c r="U75" s="25"/>
      <c r="V75" s="25"/>
      <c r="W75" s="25"/>
      <c r="X75" s="25"/>
      <c r="Y75" s="25"/>
      <c r="Z75" s="25"/>
      <c r="AA75" s="25"/>
      <c r="AB75" s="509"/>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row>
    <row r="76" spans="1:65" hidden="1">
      <c r="B76" s="64"/>
      <c r="F76" s="25"/>
      <c r="G76" s="25"/>
      <c r="H76" s="25"/>
      <c r="I76" s="25"/>
      <c r="J76" s="25"/>
      <c r="K76" s="25"/>
      <c r="L76" s="25"/>
      <c r="M76" s="25"/>
      <c r="N76" s="25"/>
      <c r="O76" s="25"/>
      <c r="P76" s="25"/>
      <c r="Q76" s="25"/>
      <c r="R76" s="25"/>
      <c r="S76" s="25"/>
      <c r="T76" s="25"/>
      <c r="U76" s="25"/>
      <c r="V76" s="25"/>
      <c r="W76" s="25"/>
      <c r="X76" s="25"/>
      <c r="Y76" s="25"/>
      <c r="Z76" s="25"/>
      <c r="AA76" s="25"/>
      <c r="AB76" s="509"/>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row>
    <row r="77" spans="1:65" hidden="1">
      <c r="B77" s="64"/>
      <c r="F77" s="25"/>
      <c r="G77" s="25"/>
      <c r="H77" s="25"/>
      <c r="I77" s="25"/>
      <c r="J77" s="25"/>
      <c r="K77" s="25"/>
      <c r="L77" s="25"/>
      <c r="M77" s="25"/>
      <c r="N77" s="25"/>
      <c r="O77" s="25"/>
      <c r="P77" s="25"/>
      <c r="Q77" s="25"/>
      <c r="R77" s="25"/>
      <c r="S77" s="25"/>
      <c r="T77" s="25"/>
      <c r="U77" s="25"/>
      <c r="V77" s="25"/>
      <c r="W77" s="25"/>
      <c r="X77" s="25"/>
      <c r="Y77" s="25"/>
      <c r="Z77" s="25"/>
      <c r="AA77" s="25"/>
      <c r="AB77" s="509"/>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row>
    <row r="78" spans="1:65" hidden="1">
      <c r="B78" s="64"/>
      <c r="F78" s="25"/>
      <c r="G78" s="25"/>
      <c r="H78" s="25"/>
      <c r="I78" s="25"/>
      <c r="J78" s="25"/>
      <c r="K78" s="25"/>
      <c r="L78" s="25"/>
      <c r="M78" s="25"/>
      <c r="N78" s="25"/>
      <c r="O78" s="25"/>
      <c r="P78" s="25"/>
      <c r="Q78" s="25"/>
      <c r="R78" s="25"/>
      <c r="S78" s="25"/>
      <c r="T78" s="25"/>
      <c r="U78" s="25"/>
      <c r="V78" s="25"/>
      <c r="W78" s="25"/>
      <c r="X78" s="25"/>
      <c r="Y78" s="25"/>
      <c r="Z78" s="25"/>
      <c r="AA78" s="25"/>
      <c r="AB78" s="509"/>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row>
    <row r="79" spans="1:65" hidden="1">
      <c r="B79" s="64"/>
      <c r="F79" s="25"/>
      <c r="G79" s="25"/>
      <c r="H79" s="25"/>
      <c r="I79" s="25"/>
      <c r="J79" s="25"/>
      <c r="K79" s="25"/>
      <c r="L79" s="25"/>
      <c r="M79" s="25"/>
      <c r="N79" s="25"/>
      <c r="O79" s="25"/>
      <c r="P79" s="25"/>
      <c r="Q79" s="25"/>
      <c r="R79" s="25"/>
      <c r="S79" s="25"/>
      <c r="T79" s="25"/>
      <c r="U79" s="25"/>
      <c r="V79" s="25"/>
      <c r="W79" s="25"/>
      <c r="X79" s="25"/>
      <c r="Y79" s="25"/>
      <c r="Z79" s="25"/>
      <c r="AB79" s="509"/>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row>
    <row r="80" spans="1:65" hidden="1">
      <c r="B80" s="64"/>
      <c r="AA80" s="25"/>
      <c r="AB80" s="509"/>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row>
    <row r="81" spans="2:65" hidden="1">
      <c r="B81" s="64"/>
      <c r="AA81" s="25"/>
      <c r="AB81" s="509"/>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row>
    <row r="82" spans="2:65" hidden="1">
      <c r="B82" s="64"/>
      <c r="AB82" s="509"/>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row>
    <row r="83" spans="2:65" hidden="1">
      <c r="B83" s="64"/>
      <c r="AB83" s="509"/>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row>
    <row r="84" spans="2:65" hidden="1">
      <c r="B84" s="64"/>
      <c r="AB84" s="509"/>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row>
    <row r="85" spans="2:65" hidden="1">
      <c r="B85" s="64"/>
      <c r="AB85" s="509"/>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row>
    <row r="86" spans="2:65" hidden="1">
      <c r="B86" s="64"/>
      <c r="AB86" s="509"/>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row>
    <row r="87" spans="2:65" hidden="1">
      <c r="B87" s="64"/>
      <c r="AB87" s="509"/>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row>
    <row r="88" spans="2:65" hidden="1">
      <c r="B88" s="64"/>
      <c r="AB88" s="509"/>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row>
    <row r="89" spans="2:65" hidden="1">
      <c r="B89" s="64"/>
      <c r="AB89" s="509"/>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row>
    <row r="90" spans="2:65" hidden="1">
      <c r="B90" s="64"/>
      <c r="AB90" s="509"/>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row>
    <row r="91" spans="2:65" hidden="1">
      <c r="B91" s="64"/>
      <c r="AB91" s="509"/>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row>
    <row r="92" spans="2:65" hidden="1">
      <c r="B92" s="64"/>
      <c r="AB92" s="509"/>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row>
    <row r="93" spans="2:65" hidden="1">
      <c r="B93" s="64"/>
      <c r="AB93" s="509"/>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row>
    <row r="94" spans="2:65" hidden="1">
      <c r="B94" s="64"/>
      <c r="AB94" s="509"/>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row>
    <row r="95" spans="2:65" hidden="1">
      <c r="B95" s="64"/>
      <c r="AB95" s="509"/>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row>
    <row r="96" spans="2:65" hidden="1">
      <c r="B96" s="64"/>
      <c r="AB96" s="509"/>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row>
    <row r="97" spans="2:65" hidden="1">
      <c r="B97" s="64"/>
      <c r="AB97" s="509"/>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row>
    <row r="98" spans="2:65" hidden="1">
      <c r="B98" s="64"/>
      <c r="AB98" s="509"/>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row>
    <row r="99" spans="2:65" hidden="1">
      <c r="B99" s="64"/>
      <c r="AB99" s="509"/>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row>
    <row r="100" spans="2:65" hidden="1">
      <c r="B100" s="64"/>
      <c r="AB100" s="509"/>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2:65" hidden="1">
      <c r="B101" s="64"/>
      <c r="AB101" s="509"/>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2:65" hidden="1">
      <c r="B102" s="64"/>
      <c r="AB102" s="509"/>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row>
    <row r="103" spans="2:65" hidden="1">
      <c r="B103" s="64"/>
      <c r="AB103" s="509"/>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row>
    <row r="104" spans="2:65" hidden="1">
      <c r="B104" s="64"/>
      <c r="AB104" s="509"/>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row>
    <row r="105" spans="2:65" hidden="1">
      <c r="B105" s="64"/>
      <c r="AB105" s="509"/>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2:65" hidden="1">
      <c r="B106" s="64"/>
      <c r="AB106" s="509"/>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2:65" hidden="1">
      <c r="B107" s="64"/>
      <c r="AB107" s="509"/>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2:65" hidden="1">
      <c r="B108" s="64"/>
      <c r="AB108" s="509"/>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2:65" hidden="1">
      <c r="B109" s="64"/>
      <c r="AB109" s="509"/>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2:65" hidden="1">
      <c r="B110" s="64"/>
      <c r="AB110" s="509"/>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2:65" hidden="1">
      <c r="B111" s="64"/>
      <c r="AB111" s="509"/>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2:65" hidden="1">
      <c r="B112" s="64"/>
      <c r="AB112" s="50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row>
    <row r="113" spans="2:58" hidden="1">
      <c r="B113" s="64"/>
      <c r="AB113" s="50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row>
    <row r="114" spans="2:58" hidden="1">
      <c r="B114" s="64"/>
      <c r="AB114" s="50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row>
    <row r="115" spans="2:58" hidden="1">
      <c r="B115" s="64"/>
      <c r="AB115" s="50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row>
    <row r="116" spans="2:58" hidden="1">
      <c r="B116" s="64"/>
      <c r="AB116" s="50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row>
    <row r="117" spans="2:58" hidden="1">
      <c r="B117" s="64"/>
      <c r="AB117" s="50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row>
    <row r="118" spans="2:58" hidden="1">
      <c r="B118" s="64"/>
      <c r="AB118" s="50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row>
    <row r="119" spans="2:58" hidden="1">
      <c r="B119" s="64"/>
      <c r="AB119" s="50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row>
    <row r="120" spans="2:58" hidden="1">
      <c r="B120" s="64"/>
      <c r="AB120" s="50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row>
    <row r="121" spans="2:58" hidden="1">
      <c r="B121" s="64"/>
      <c r="AB121" s="50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row>
    <row r="122" spans="2:58" hidden="1">
      <c r="B122" s="64"/>
      <c r="AB122" s="50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2:58" hidden="1">
      <c r="B123" s="64"/>
      <c r="AB123" s="50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row>
    <row r="124" spans="2:58" hidden="1">
      <c r="B124" s="64"/>
      <c r="AB124" s="50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row>
    <row r="125" spans="2:58" hidden="1">
      <c r="B125" s="64"/>
      <c r="AB125" s="50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row>
    <row r="126" spans="2:58" hidden="1">
      <c r="B126" s="64"/>
      <c r="AB126" s="50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row>
    <row r="127" spans="2:58" hidden="1">
      <c r="B127" s="64"/>
      <c r="AB127" s="50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row>
    <row r="128" spans="2:58" hidden="1">
      <c r="B128" s="64"/>
      <c r="AB128" s="50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row>
    <row r="129" spans="2:58" hidden="1">
      <c r="B129" s="64"/>
      <c r="AB129" s="50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row>
    <row r="130" spans="2:58" hidden="1">
      <c r="B130" s="64"/>
      <c r="AB130" s="50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row>
    <row r="131" spans="2:58" hidden="1">
      <c r="B131" s="64"/>
      <c r="AB131" s="50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row>
    <row r="132" spans="2:58" hidden="1">
      <c r="B132" s="64"/>
      <c r="AB132" s="50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row>
    <row r="133" spans="2:58" hidden="1">
      <c r="B133" s="64"/>
      <c r="AB133" s="50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row>
    <row r="134" spans="2:58" hidden="1">
      <c r="B134" s="64"/>
      <c r="AB134" s="50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row>
    <row r="135" spans="2:58" hidden="1">
      <c r="B135" s="64"/>
      <c r="AB135" s="50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row>
    <row r="136" spans="2:58" hidden="1">
      <c r="B136" s="64"/>
      <c r="AB136" s="50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row>
    <row r="137" spans="2:58" hidden="1">
      <c r="B137" s="64"/>
      <c r="AB137" s="50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2:58" hidden="1">
      <c r="B138" s="64"/>
      <c r="AB138" s="50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row>
    <row r="139" spans="2:58" hidden="1">
      <c r="B139" s="64"/>
      <c r="AB139" s="50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row>
    <row r="140" spans="2:58" hidden="1">
      <c r="B140" s="64"/>
      <c r="AB140" s="50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row>
    <row r="141" spans="2:58" hidden="1">
      <c r="B141" s="64"/>
      <c r="AB141" s="50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row>
    <row r="142" spans="2:58" hidden="1">
      <c r="B142" s="64"/>
      <c r="AB142" s="50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row>
    <row r="143" spans="2:58" hidden="1">
      <c r="B143" s="64"/>
      <c r="AB143" s="50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row>
    <row r="144" spans="2:58" hidden="1">
      <c r="B144" s="64"/>
      <c r="AB144" s="50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row>
    <row r="145" spans="2:58" hidden="1">
      <c r="B145" s="64"/>
      <c r="AB145" s="50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row>
    <row r="146" spans="2:58" hidden="1">
      <c r="B146" s="64"/>
      <c r="AB146" s="50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row>
    <row r="147" spans="2:58" hidden="1">
      <c r="B147" s="64"/>
      <c r="AB147" s="50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row>
    <row r="148" spans="2:58" hidden="1">
      <c r="B148" s="64"/>
      <c r="AB148" s="50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row>
    <row r="149" spans="2:58" hidden="1">
      <c r="B149" s="64"/>
      <c r="AB149" s="50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row>
    <row r="150" spans="2:58" hidden="1">
      <c r="B150" s="64"/>
      <c r="AB150" s="50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row>
    <row r="151" spans="2:58" hidden="1">
      <c r="B151" s="64"/>
      <c r="AB151" s="50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row>
    <row r="152" spans="2:58" hidden="1">
      <c r="B152" s="64"/>
      <c r="AB152" s="50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row>
    <row r="153" spans="2:58" hidden="1">
      <c r="B153" s="64"/>
      <c r="AB153" s="50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row>
    <row r="154" spans="2:58" hidden="1">
      <c r="B154" s="64"/>
      <c r="AB154" s="50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row>
    <row r="155" spans="2:58" hidden="1">
      <c r="B155" s="64"/>
      <c r="AB155" s="50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row>
    <row r="156" spans="2:58" hidden="1">
      <c r="B156" s="64"/>
      <c r="AB156" s="50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row>
    <row r="157" spans="2:58" hidden="1">
      <c r="B157" s="64"/>
      <c r="AB157" s="50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row>
    <row r="158" spans="2:58" hidden="1">
      <c r="B158" s="64"/>
      <c r="AB158" s="50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row>
    <row r="159" spans="2:58" hidden="1">
      <c r="B159" s="64"/>
      <c r="AB159" s="50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row>
    <row r="160" spans="2:58" hidden="1">
      <c r="B160" s="64"/>
      <c r="AB160" s="50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row>
    <row r="161" spans="2:58" hidden="1">
      <c r="B161" s="64"/>
      <c r="AB161" s="50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row>
    <row r="162" spans="2:58" hidden="1">
      <c r="B162" s="64"/>
      <c r="AB162" s="50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row>
    <row r="163" spans="2:58" hidden="1">
      <c r="B163" s="64"/>
      <c r="AB163" s="50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row>
    <row r="164" spans="2:58" hidden="1">
      <c r="B164" s="64"/>
      <c r="AB164" s="50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row>
    <row r="165" spans="2:58" hidden="1">
      <c r="B165" s="64"/>
      <c r="AB165" s="50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row>
    <row r="166" spans="2:58" hidden="1">
      <c r="B166" s="64"/>
      <c r="AB166" s="50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row>
    <row r="167" spans="2:58" hidden="1">
      <c r="B167" s="64"/>
      <c r="AB167" s="50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row>
    <row r="168" spans="2:58" hidden="1">
      <c r="B168" s="64"/>
      <c r="AB168" s="50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row>
    <row r="169" spans="2:58" hidden="1">
      <c r="B169" s="64"/>
      <c r="AB169" s="50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row>
    <row r="170" spans="2:58" hidden="1">
      <c r="B170" s="64"/>
      <c r="AB170" s="50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row>
    <row r="171" spans="2:58" hidden="1">
      <c r="B171" s="64"/>
      <c r="AB171" s="50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row>
    <row r="172" spans="2:58" hidden="1">
      <c r="B172" s="64"/>
      <c r="AB172" s="50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row>
    <row r="173" spans="2:58" hidden="1">
      <c r="B173" s="64"/>
      <c r="AB173" s="50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row>
    <row r="174" spans="2:58" hidden="1">
      <c r="B174" s="64"/>
      <c r="AB174" s="50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row>
    <row r="175" spans="2:58" hidden="1">
      <c r="B175" s="64"/>
      <c r="AB175" s="50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row>
    <row r="176" spans="2:58" hidden="1">
      <c r="B176" s="64"/>
      <c r="AB176" s="50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row>
    <row r="177" spans="2:58" hidden="1">
      <c r="B177" s="64"/>
      <c r="AB177" s="50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row>
    <row r="178" spans="2:58" hidden="1">
      <c r="B178" s="64"/>
      <c r="AB178" s="50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row>
    <row r="179" spans="2:58" hidden="1">
      <c r="B179" s="64"/>
      <c r="AB179" s="50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row>
    <row r="180" spans="2:58" hidden="1">
      <c r="B180" s="64"/>
      <c r="AB180" s="50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row>
    <row r="181" spans="2:58" hidden="1">
      <c r="B181" s="64"/>
      <c r="AB181" s="50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row>
    <row r="182" spans="2:58" hidden="1">
      <c r="B182" s="64"/>
      <c r="AB182" s="50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row>
    <row r="183" spans="2:58" hidden="1">
      <c r="B183" s="64"/>
      <c r="AB183" s="50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row>
    <row r="184" spans="2:58" hidden="1">
      <c r="B184" s="64"/>
      <c r="AB184" s="50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row>
    <row r="185" spans="2:58" hidden="1">
      <c r="B185" s="64"/>
      <c r="AB185" s="50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row>
    <row r="186" spans="2:58" hidden="1">
      <c r="B186" s="64"/>
      <c r="AB186" s="50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row>
    <row r="187" spans="2:58" hidden="1">
      <c r="B187" s="64"/>
      <c r="AB187" s="50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row>
    <row r="188" spans="2:58" hidden="1">
      <c r="B188" s="64"/>
      <c r="AB188" s="50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row>
    <row r="189" spans="2:58" hidden="1">
      <c r="B189" s="64"/>
      <c r="AB189" s="50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row>
    <row r="190" spans="2:58" hidden="1">
      <c r="B190" s="64"/>
      <c r="AB190" s="50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row>
    <row r="191" spans="2:58" hidden="1">
      <c r="B191" s="64"/>
      <c r="AB191" s="50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row>
    <row r="192" spans="2:58" hidden="1">
      <c r="B192" s="64"/>
      <c r="AB192" s="50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row>
    <row r="193" spans="2:58" hidden="1">
      <c r="B193" s="64"/>
      <c r="AB193" s="50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row>
    <row r="194" spans="2:58" hidden="1">
      <c r="B194" s="64"/>
      <c r="AB194" s="50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row>
    <row r="195" spans="2:58" hidden="1">
      <c r="B195" s="64"/>
      <c r="AB195" s="50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row>
    <row r="196" spans="2:58" hidden="1">
      <c r="B196" s="64"/>
      <c r="AB196" s="50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row>
    <row r="197" spans="2:58" hidden="1">
      <c r="B197" s="64"/>
      <c r="AB197" s="50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row>
    <row r="198" spans="2:58" hidden="1">
      <c r="B198" s="64"/>
      <c r="AB198" s="50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row>
    <row r="199" spans="2:58" hidden="1">
      <c r="B199" s="64"/>
      <c r="AB199" s="50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row>
    <row r="200" spans="2:58" hidden="1">
      <c r="B200" s="64"/>
      <c r="AB200" s="50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row>
    <row r="201" spans="2:58" hidden="1">
      <c r="B201" s="64"/>
      <c r="AB201" s="50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row>
    <row r="202" spans="2:58" hidden="1">
      <c r="B202" s="64"/>
      <c r="AB202" s="50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row>
    <row r="203" spans="2:58" hidden="1">
      <c r="B203" s="64"/>
      <c r="AB203" s="50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row>
    <row r="204" spans="2:58" hidden="1">
      <c r="B204" s="64"/>
      <c r="AB204" s="50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row>
    <row r="205" spans="2:58" hidden="1">
      <c r="B205" s="64"/>
      <c r="AB205" s="50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row>
    <row r="206" spans="2:58" hidden="1">
      <c r="B206" s="64"/>
      <c r="AB206" s="50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row>
    <row r="207" spans="2:58" hidden="1">
      <c r="B207" s="64"/>
      <c r="AB207" s="50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row>
    <row r="208" spans="2:58" hidden="1">
      <c r="B208" s="64"/>
      <c r="AB208" s="50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row>
    <row r="209" spans="2:58" hidden="1">
      <c r="B209" s="64"/>
      <c r="AB209" s="50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row>
    <row r="210" spans="2:58" hidden="1">
      <c r="B210" s="64"/>
      <c r="AB210" s="50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row>
    <row r="211" spans="2:58" hidden="1">
      <c r="B211" s="64"/>
      <c r="AB211" s="50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row>
    <row r="212" spans="2:58" hidden="1">
      <c r="B212" s="64"/>
      <c r="AB212" s="50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row>
    <row r="213" spans="2:58" hidden="1">
      <c r="B213" s="64"/>
      <c r="AB213" s="50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row>
    <row r="214" spans="2:58" hidden="1">
      <c r="B214" s="64"/>
      <c r="AB214" s="50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row>
    <row r="215" spans="2:58" hidden="1">
      <c r="B215" s="64"/>
      <c r="AB215" s="50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row>
    <row r="216" spans="2:58" hidden="1">
      <c r="B216" s="64"/>
      <c r="AB216" s="50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row>
    <row r="217" spans="2:58" hidden="1">
      <c r="B217" s="64"/>
      <c r="AB217" s="50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row>
    <row r="218" spans="2:58" hidden="1">
      <c r="B218" s="64"/>
      <c r="AB218" s="50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row>
    <row r="219" spans="2:58" hidden="1">
      <c r="B219" s="64"/>
      <c r="AB219" s="50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row>
    <row r="220" spans="2:58" hidden="1">
      <c r="B220" s="64"/>
      <c r="AB220" s="50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row>
    <row r="221" spans="2:58" hidden="1">
      <c r="B221" s="64"/>
      <c r="AB221" s="50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row>
    <row r="222" spans="2:58" hidden="1">
      <c r="B222" s="64"/>
      <c r="AB222" s="50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row>
    <row r="223" spans="2:58" hidden="1">
      <c r="B223" s="64"/>
      <c r="AB223" s="50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row>
    <row r="224" spans="2:58" hidden="1">
      <c r="B224" s="64"/>
      <c r="AB224" s="50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row>
    <row r="225" spans="2:58" hidden="1">
      <c r="B225" s="64"/>
      <c r="AB225" s="50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row>
    <row r="226" spans="2:58" hidden="1">
      <c r="B226" s="64"/>
      <c r="AB226" s="50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row>
    <row r="227" spans="2:58" hidden="1">
      <c r="B227" s="64"/>
      <c r="AB227" s="50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row>
    <row r="228" spans="2:58" hidden="1">
      <c r="B228" s="64"/>
      <c r="AB228" s="50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row>
    <row r="229" spans="2:58" hidden="1">
      <c r="B229" s="64"/>
      <c r="AB229" s="50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row>
    <row r="230" spans="2:58" hidden="1">
      <c r="B230" s="64"/>
      <c r="AB230" s="50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row>
    <row r="231" spans="2:58" hidden="1">
      <c r="B231" s="64"/>
      <c r="AB231" s="50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row>
    <row r="232" spans="2:58" hidden="1">
      <c r="B232" s="64"/>
      <c r="AB232" s="50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row>
    <row r="233" spans="2:58" hidden="1">
      <c r="B233" s="64"/>
      <c r="AB233" s="50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row>
    <row r="234" spans="2:58" hidden="1">
      <c r="B234" s="64"/>
      <c r="AB234" s="50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row>
    <row r="235" spans="2:58" hidden="1">
      <c r="B235" s="64"/>
      <c r="AB235" s="50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row>
    <row r="236" spans="2:58" hidden="1">
      <c r="B236" s="64"/>
      <c r="AB236" s="50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row>
    <row r="237" spans="2:58" hidden="1">
      <c r="B237" s="64"/>
      <c r="AB237" s="50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row>
    <row r="238" spans="2:58" hidden="1">
      <c r="B238" s="64"/>
      <c r="AB238" s="50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row>
    <row r="239" spans="2:58" hidden="1">
      <c r="B239" s="64"/>
      <c r="AB239" s="50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row>
    <row r="240" spans="2:58" hidden="1">
      <c r="B240" s="64"/>
      <c r="AB240" s="50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row>
    <row r="241" spans="2:58" hidden="1">
      <c r="B241" s="64"/>
      <c r="AB241" s="50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row>
    <row r="242" spans="2:58" hidden="1">
      <c r="B242" s="64"/>
      <c r="AB242" s="50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row>
    <row r="243" spans="2:58" hidden="1">
      <c r="B243" s="64"/>
      <c r="AB243" s="50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row>
    <row r="244" spans="2:58" hidden="1">
      <c r="B244" s="64"/>
      <c r="AB244" s="50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row>
    <row r="245" spans="2:58" hidden="1">
      <c r="B245" s="64"/>
      <c r="AB245" s="50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row>
    <row r="246" spans="2:58" hidden="1">
      <c r="B246" s="64"/>
      <c r="AB246" s="50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row>
    <row r="247" spans="2:58" hidden="1">
      <c r="B247" s="64"/>
      <c r="AB247" s="50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row>
    <row r="248" spans="2:58" hidden="1">
      <c r="B248" s="64"/>
      <c r="AB248" s="50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row>
    <row r="249" spans="2:58" hidden="1">
      <c r="B249" s="64"/>
      <c r="AB249" s="50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row>
    <row r="250" spans="2:58" hidden="1">
      <c r="B250" s="64"/>
      <c r="AB250" s="50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row>
    <row r="251" spans="2:58" hidden="1">
      <c r="B251" s="64"/>
      <c r="AB251" s="50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row>
    <row r="252" spans="2:58" hidden="1">
      <c r="B252" s="64"/>
      <c r="AB252" s="50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row>
    <row r="253" spans="2:58" hidden="1">
      <c r="B253" s="64"/>
      <c r="AB253" s="50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row>
    <row r="254" spans="2:58" hidden="1">
      <c r="B254" s="64"/>
      <c r="AB254" s="50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row>
    <row r="255" spans="2:58" hidden="1">
      <c r="B255" s="64"/>
      <c r="AB255" s="50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row>
    <row r="256" spans="2:58" hidden="1">
      <c r="B256" s="64"/>
      <c r="AB256" s="50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row>
    <row r="257" spans="2:58" hidden="1">
      <c r="B257" s="64"/>
      <c r="AB257" s="50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row>
    <row r="258" spans="2:58" hidden="1">
      <c r="B258" s="64"/>
      <c r="AB258" s="50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row>
    <row r="259" spans="2:58" hidden="1">
      <c r="B259" s="64"/>
      <c r="AB259" s="50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row>
    <row r="260" spans="2:58" hidden="1">
      <c r="B260" s="64"/>
      <c r="AB260" s="50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row>
    <row r="261" spans="2:58" hidden="1">
      <c r="B261" s="64"/>
      <c r="AB261" s="50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row>
    <row r="262" spans="2:58" hidden="1">
      <c r="B262" s="64"/>
      <c r="AB262" s="50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row>
    <row r="263" spans="2:58" hidden="1">
      <c r="B263" s="64"/>
      <c r="AB263" s="50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row>
    <row r="264" spans="2:58" hidden="1">
      <c r="B264" s="64"/>
      <c r="AB264" s="50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row>
    <row r="265" spans="2:58" hidden="1">
      <c r="B265" s="64"/>
      <c r="AB265" s="50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row>
    <row r="266" spans="2:58" hidden="1">
      <c r="B266" s="64"/>
      <c r="AB266" s="50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row>
    <row r="267" spans="2:58" hidden="1">
      <c r="B267" s="64"/>
      <c r="AB267" s="50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row>
    <row r="268" spans="2:58" hidden="1">
      <c r="B268" s="64"/>
      <c r="AB268" s="50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row>
    <row r="269" spans="2:58" hidden="1">
      <c r="B269" s="64"/>
      <c r="AB269" s="50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row>
    <row r="270" spans="2:58" hidden="1">
      <c r="B270" s="64"/>
      <c r="AB270" s="50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row>
    <row r="271" spans="2:58" hidden="1">
      <c r="B271" s="64"/>
      <c r="AB271" s="50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row>
    <row r="272" spans="2:58" hidden="1">
      <c r="B272" s="64"/>
      <c r="AB272" s="50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row>
    <row r="273" spans="2:58" hidden="1">
      <c r="B273" s="64"/>
      <c r="AB273" s="50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row>
    <row r="274" spans="2:58" hidden="1">
      <c r="B274" s="64"/>
      <c r="AB274" s="50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row>
    <row r="275" spans="2:58" hidden="1">
      <c r="B275" s="64"/>
      <c r="AB275" s="50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row>
    <row r="276" spans="2:58" hidden="1">
      <c r="B276" s="64"/>
      <c r="AB276" s="50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row>
    <row r="277" spans="2:58" hidden="1">
      <c r="B277" s="64"/>
      <c r="AB277" s="50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row>
    <row r="278" spans="2:58" hidden="1">
      <c r="B278" s="64"/>
      <c r="AB278" s="50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row>
    <row r="279" spans="2:58" hidden="1">
      <c r="B279" s="64"/>
      <c r="AB279" s="50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row>
    <row r="280" spans="2:58" hidden="1">
      <c r="B280" s="64"/>
      <c r="AB280" s="50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row>
    <row r="281" spans="2:58" hidden="1">
      <c r="B281" s="64"/>
      <c r="AB281" s="50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row>
    <row r="282" spans="2:58" hidden="1">
      <c r="B282" s="64"/>
      <c r="AB282" s="50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row>
    <row r="283" spans="2:58" hidden="1">
      <c r="B283" s="64"/>
      <c r="AB283" s="50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row>
    <row r="284" spans="2:58" hidden="1">
      <c r="B284" s="64"/>
      <c r="AB284" s="50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row>
    <row r="285" spans="2:58" hidden="1">
      <c r="B285" s="64"/>
      <c r="AB285" s="50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row>
    <row r="286" spans="2:58" hidden="1">
      <c r="B286" s="64"/>
      <c r="AB286" s="50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row>
    <row r="287" spans="2:58" hidden="1">
      <c r="B287" s="64"/>
      <c r="AB287" s="50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row>
    <row r="288" spans="2:58" hidden="1">
      <c r="B288" s="64"/>
      <c r="AB288" s="50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row>
    <row r="289" spans="2:58" hidden="1">
      <c r="B289" s="64"/>
      <c r="AB289" s="50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row>
    <row r="290" spans="2:58" hidden="1">
      <c r="B290" s="64"/>
      <c r="AB290" s="50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row>
    <row r="291" spans="2:58" hidden="1">
      <c r="B291" s="64"/>
      <c r="AB291" s="50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row>
    <row r="292" spans="2:58" hidden="1">
      <c r="B292" s="64"/>
      <c r="AB292" s="50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row>
    <row r="293" spans="2:58" hidden="1">
      <c r="B293" s="64"/>
      <c r="AB293" s="50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row>
    <row r="294" spans="2:58" hidden="1">
      <c r="B294" s="64"/>
      <c r="AB294" s="50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row>
    <row r="295" spans="2:58" hidden="1">
      <c r="B295" s="64"/>
      <c r="AB295" s="50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row>
    <row r="296" spans="2:58" hidden="1">
      <c r="B296" s="64"/>
      <c r="AB296" s="50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row>
    <row r="297" spans="2:58" hidden="1">
      <c r="B297" s="64"/>
      <c r="AB297" s="50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row>
    <row r="298" spans="2:58" hidden="1">
      <c r="B298" s="64"/>
      <c r="AB298" s="50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row>
    <row r="299" spans="2:58" hidden="1">
      <c r="B299" s="64"/>
      <c r="AB299" s="50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row>
    <row r="300" spans="2:58" hidden="1">
      <c r="B300" s="64"/>
      <c r="AB300" s="50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row>
    <row r="301" spans="2:58" hidden="1">
      <c r="B301" s="64"/>
      <c r="AB301" s="50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row>
    <row r="302" spans="2:58" hidden="1">
      <c r="B302" s="64"/>
      <c r="AB302" s="50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row>
    <row r="303" spans="2:58" hidden="1">
      <c r="B303" s="64"/>
      <c r="AB303" s="50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row>
    <row r="304" spans="2:58" hidden="1">
      <c r="B304" s="64"/>
      <c r="AB304" s="50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row>
    <row r="305" spans="2:58" hidden="1">
      <c r="B305" s="64"/>
      <c r="AB305" s="50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row>
    <row r="306" spans="2:58" hidden="1">
      <c r="B306" s="64"/>
      <c r="AB306" s="50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row>
    <row r="307" spans="2:58" hidden="1">
      <c r="B307" s="64"/>
      <c r="AB307" s="50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row>
    <row r="308" spans="2:58" hidden="1">
      <c r="B308" s="64"/>
      <c r="AB308" s="50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row>
    <row r="309" spans="2:58" hidden="1">
      <c r="B309" s="64"/>
      <c r="AB309" s="50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row>
    <row r="310" spans="2:58" hidden="1">
      <c r="B310" s="64"/>
      <c r="AB310" s="50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row>
    <row r="311" spans="2:58" hidden="1">
      <c r="B311" s="64"/>
      <c r="AB311" s="50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row>
    <row r="312" spans="2:58" hidden="1">
      <c r="B312" s="64"/>
      <c r="AB312" s="50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row>
    <row r="313" spans="2:58" hidden="1">
      <c r="B313" s="64"/>
      <c r="AB313" s="50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row>
    <row r="314" spans="2:58" hidden="1">
      <c r="B314" s="64"/>
      <c r="AB314" s="50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row>
    <row r="315" spans="2:58" hidden="1">
      <c r="B315" s="64"/>
      <c r="AB315" s="50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row>
    <row r="316" spans="2:58" hidden="1">
      <c r="B316" s="64"/>
      <c r="AB316" s="50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row>
    <row r="317" spans="2:58" hidden="1">
      <c r="B317" s="64"/>
      <c r="AB317" s="50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row>
    <row r="318" spans="2:58" hidden="1">
      <c r="B318" s="64"/>
      <c r="AB318" s="50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row>
    <row r="319" spans="2:58" hidden="1">
      <c r="B319" s="64"/>
      <c r="AB319" s="50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row>
    <row r="320" spans="2:58" hidden="1">
      <c r="B320" s="64"/>
      <c r="AB320" s="50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row>
    <row r="321" spans="2:58" hidden="1">
      <c r="B321" s="64"/>
      <c r="AB321" s="50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row>
    <row r="322" spans="2:58" hidden="1">
      <c r="B322" s="64"/>
      <c r="AB322" s="50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row>
    <row r="323" spans="2:58" hidden="1">
      <c r="B323" s="64"/>
      <c r="AB323" s="50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row>
    <row r="324" spans="2:58" hidden="1">
      <c r="B324" s="64"/>
      <c r="AB324" s="50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row>
    <row r="325" spans="2:58" hidden="1">
      <c r="B325" s="64"/>
      <c r="AB325" s="50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row>
    <row r="326" spans="2:58" hidden="1">
      <c r="B326" s="64"/>
      <c r="AB326" s="50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row>
    <row r="327" spans="2:58" hidden="1">
      <c r="B327" s="64"/>
      <c r="AB327" s="50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row>
    <row r="328" spans="2:58" hidden="1">
      <c r="B328" s="64"/>
      <c r="AB328" s="50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row>
    <row r="329" spans="2:58" hidden="1">
      <c r="B329" s="64"/>
      <c r="AB329" s="50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row>
    <row r="330" spans="2:58" hidden="1">
      <c r="B330" s="64"/>
      <c r="AB330" s="50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row>
    <row r="331" spans="2:58" hidden="1">
      <c r="B331" s="64"/>
      <c r="AB331" s="50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row>
    <row r="332" spans="2:58" hidden="1">
      <c r="B332" s="64"/>
      <c r="AB332" s="50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row>
    <row r="333" spans="2:58" hidden="1">
      <c r="B333" s="64"/>
      <c r="AB333" s="50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row>
    <row r="334" spans="2:58" hidden="1">
      <c r="B334" s="64"/>
      <c r="AB334" s="50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row>
    <row r="335" spans="2:58" hidden="1">
      <c r="B335" s="64"/>
      <c r="AB335" s="50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row>
    <row r="336" spans="2:58" hidden="1">
      <c r="B336" s="64"/>
      <c r="AB336" s="50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row>
    <row r="337" spans="2:58" hidden="1">
      <c r="B337" s="64"/>
      <c r="AB337" s="50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row>
    <row r="338" spans="2:58" hidden="1">
      <c r="B338" s="64"/>
      <c r="AB338" s="50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row>
    <row r="339" spans="2:58" hidden="1">
      <c r="B339" s="64"/>
      <c r="AB339" s="50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row>
    <row r="340" spans="2:58" hidden="1">
      <c r="B340" s="64"/>
      <c r="AB340" s="50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row>
    <row r="341" spans="2:58" hidden="1">
      <c r="B341" s="64"/>
      <c r="AB341" s="50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row>
    <row r="342" spans="2:58" hidden="1">
      <c r="B342" s="64"/>
      <c r="AB342" s="50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row>
    <row r="343" spans="2:58" hidden="1">
      <c r="B343" s="64"/>
      <c r="AB343" s="50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row>
    <row r="344" spans="2:58" hidden="1">
      <c r="B344" s="64"/>
      <c r="AB344" s="50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row>
    <row r="345" spans="2:58" hidden="1">
      <c r="B345" s="64"/>
      <c r="AB345" s="50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row>
    <row r="346" spans="2:58" hidden="1">
      <c r="B346" s="64"/>
      <c r="AB346" s="50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row>
    <row r="347" spans="2:58" hidden="1">
      <c r="B347" s="64"/>
      <c r="AB347" s="50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row>
    <row r="348" spans="2:58" hidden="1">
      <c r="B348" s="64"/>
      <c r="AB348" s="50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row>
    <row r="349" spans="2:58" hidden="1">
      <c r="B349" s="64"/>
      <c r="AB349" s="50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row>
    <row r="350" spans="2:58" hidden="1">
      <c r="B350" s="64"/>
      <c r="AB350" s="50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row>
    <row r="351" spans="2:58" hidden="1">
      <c r="B351" s="64"/>
      <c r="AB351" s="50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row>
    <row r="352" spans="2:58" hidden="1">
      <c r="B352" s="64"/>
      <c r="AB352" s="50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row>
    <row r="353" spans="2:58" hidden="1">
      <c r="B353" s="64"/>
      <c r="AB353" s="50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row>
    <row r="354" spans="2:58" hidden="1">
      <c r="B354" s="64"/>
      <c r="AB354" s="50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row>
    <row r="355" spans="2:58" hidden="1">
      <c r="B355" s="64"/>
      <c r="AB355" s="50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row>
    <row r="356" spans="2:58" hidden="1">
      <c r="B356" s="64"/>
      <c r="AB356" s="50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row>
    <row r="357" spans="2:58" hidden="1">
      <c r="B357" s="64"/>
      <c r="AB357" s="50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row>
    <row r="358" spans="2:58" hidden="1">
      <c r="B358" s="64"/>
      <c r="AB358" s="50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row>
    <row r="359" spans="2:58" hidden="1">
      <c r="B359" s="64"/>
      <c r="AB359" s="50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row>
    <row r="360" spans="2:58" hidden="1">
      <c r="B360" s="64"/>
      <c r="AB360" s="50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row>
    <row r="361" spans="2:58" hidden="1">
      <c r="B361" s="64"/>
      <c r="AB361" s="50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row>
    <row r="362" spans="2:58" hidden="1">
      <c r="B362" s="64"/>
      <c r="AB362" s="50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row>
    <row r="363" spans="2:58" hidden="1">
      <c r="B363" s="64"/>
      <c r="AB363" s="50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row>
    <row r="364" spans="2:58" hidden="1">
      <c r="B364" s="64"/>
      <c r="AB364" s="50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row>
    <row r="365" spans="2:58" hidden="1">
      <c r="B365" s="64"/>
      <c r="AB365" s="50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row>
    <row r="366" spans="2:58" hidden="1">
      <c r="B366" s="64"/>
      <c r="AB366" s="50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row>
    <row r="367" spans="2:58" hidden="1">
      <c r="B367" s="64"/>
      <c r="AB367" s="50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row>
    <row r="368" spans="2:58" hidden="1">
      <c r="B368" s="64"/>
      <c r="AB368" s="50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row>
    <row r="369" spans="2:58" hidden="1">
      <c r="B369" s="64"/>
      <c r="AB369" s="50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row>
    <row r="370" spans="2:58" hidden="1">
      <c r="B370" s="64"/>
      <c r="AB370" s="50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row>
    <row r="371" spans="2:58" hidden="1">
      <c r="B371" s="64"/>
      <c r="AB371" s="50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row>
    <row r="372" spans="2:58" hidden="1">
      <c r="B372" s="64"/>
      <c r="AB372" s="50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row>
    <row r="373" spans="2:58" hidden="1">
      <c r="B373" s="64"/>
      <c r="AB373" s="50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row>
    <row r="374" spans="2:58" hidden="1">
      <c r="B374" s="64"/>
      <c r="AB374" s="50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row>
    <row r="375" spans="2:58" hidden="1">
      <c r="B375" s="64"/>
      <c r="AB375" s="50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row>
    <row r="376" spans="2:58" hidden="1">
      <c r="B376" s="64"/>
      <c r="AB376" s="50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row>
    <row r="377" spans="2:58" hidden="1">
      <c r="B377" s="64"/>
      <c r="AB377" s="50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row>
    <row r="378" spans="2:58" hidden="1">
      <c r="B378" s="64"/>
      <c r="AB378" s="50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row>
    <row r="379" spans="2:58" hidden="1">
      <c r="B379" s="64"/>
      <c r="AB379" s="50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row>
    <row r="380" spans="2:58" hidden="1">
      <c r="B380" s="64"/>
      <c r="AB380" s="50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row>
    <row r="381" spans="2:58" hidden="1">
      <c r="B381" s="64"/>
      <c r="AB381" s="50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row>
    <row r="382" spans="2:58" hidden="1">
      <c r="B382" s="64"/>
      <c r="AB382" s="50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row>
    <row r="383" spans="2:58" hidden="1">
      <c r="B383" s="64"/>
      <c r="AB383" s="50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row>
    <row r="384" spans="2:58" hidden="1">
      <c r="B384" s="64"/>
      <c r="AB384" s="50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row>
    <row r="385" spans="2:58" hidden="1">
      <c r="B385" s="64"/>
      <c r="AB385" s="50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row>
    <row r="386" spans="2:58" hidden="1">
      <c r="B386" s="64"/>
      <c r="AB386" s="50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row>
    <row r="387" spans="2:58" hidden="1">
      <c r="B387" s="64"/>
      <c r="AB387" s="50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row>
    <row r="388" spans="2:58" hidden="1">
      <c r="B388" s="64"/>
      <c r="AB388" s="50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row>
    <row r="389" spans="2:58" hidden="1">
      <c r="B389" s="64"/>
      <c r="AB389" s="50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row>
    <row r="390" spans="2:58" hidden="1">
      <c r="B390" s="64"/>
      <c r="AB390" s="50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row>
    <row r="391" spans="2:58" hidden="1">
      <c r="B391" s="64"/>
      <c r="AB391" s="50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row>
    <row r="392" spans="2:58" hidden="1">
      <c r="B392" s="64"/>
      <c r="AB392" s="50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row>
    <row r="393" spans="2:58" hidden="1">
      <c r="B393" s="64"/>
      <c r="AB393" s="50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row>
    <row r="394" spans="2:58" hidden="1">
      <c r="B394" s="64"/>
      <c r="AB394" s="50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row>
    <row r="395" spans="2:58" hidden="1">
      <c r="B395" s="64"/>
      <c r="AB395" s="50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row>
    <row r="396" spans="2:58" hidden="1">
      <c r="B396" s="64"/>
      <c r="AB396" s="50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row>
    <row r="397" spans="2:58" hidden="1">
      <c r="B397" s="64"/>
      <c r="AB397" s="50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row>
    <row r="398" spans="2:58" hidden="1">
      <c r="B398" s="64"/>
      <c r="AB398" s="50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row>
    <row r="399" spans="2:58" hidden="1">
      <c r="B399" s="64"/>
      <c r="AB399" s="50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row>
    <row r="400" spans="2:58" hidden="1">
      <c r="B400" s="64"/>
      <c r="AB400" s="50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row>
    <row r="401" spans="2:58" hidden="1">
      <c r="B401" s="64"/>
      <c r="AB401" s="50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row>
    <row r="402" spans="2:58" hidden="1">
      <c r="B402" s="64"/>
      <c r="AB402" s="50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row>
    <row r="403" spans="2:58" hidden="1">
      <c r="B403" s="64"/>
      <c r="AB403" s="50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row>
    <row r="404" spans="2:58" hidden="1">
      <c r="B404" s="64"/>
      <c r="AB404" s="50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row>
    <row r="405" spans="2:58" hidden="1">
      <c r="B405" s="64"/>
      <c r="AB405" s="50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row>
    <row r="406" spans="2:58" hidden="1">
      <c r="B406" s="64"/>
      <c r="AB406" s="50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row>
    <row r="407" spans="2:58" hidden="1">
      <c r="B407" s="64"/>
      <c r="AB407" s="50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row>
    <row r="408" spans="2:58" hidden="1">
      <c r="B408" s="64"/>
      <c r="AB408" s="50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row>
    <row r="409" spans="2:58" hidden="1">
      <c r="B409" s="64"/>
      <c r="AB409" s="50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row>
    <row r="410" spans="2:58" hidden="1">
      <c r="B410" s="64"/>
      <c r="AB410" s="50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row>
    <row r="411" spans="2:58" hidden="1">
      <c r="B411" s="64"/>
      <c r="AB411" s="50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row>
    <row r="412" spans="2:58" hidden="1">
      <c r="B412" s="64"/>
      <c r="AB412" s="50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row>
    <row r="413" spans="2:58" hidden="1">
      <c r="B413" s="64"/>
      <c r="AB413" s="50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row>
    <row r="414" spans="2:58" hidden="1">
      <c r="B414" s="64"/>
      <c r="AB414" s="50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row>
    <row r="415" spans="2:58" hidden="1">
      <c r="B415" s="64"/>
      <c r="AB415" s="50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row>
    <row r="416" spans="2:58" hidden="1">
      <c r="B416" s="64"/>
      <c r="AB416" s="50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row>
    <row r="417" spans="2:58" hidden="1">
      <c r="B417" s="64"/>
      <c r="AB417" s="50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row>
    <row r="418" spans="2:58" hidden="1">
      <c r="B418" s="64"/>
      <c r="AB418" s="50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row>
    <row r="419" spans="2:58" hidden="1">
      <c r="B419" s="64"/>
      <c r="AB419" s="50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row>
    <row r="420" spans="2:58" hidden="1">
      <c r="B420" s="64"/>
      <c r="AB420" s="50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row>
    <row r="421" spans="2:58" hidden="1">
      <c r="B421" s="64"/>
      <c r="AB421" s="50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row>
    <row r="422" spans="2:58" hidden="1">
      <c r="B422" s="64"/>
      <c r="AB422" s="50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row>
    <row r="423" spans="2:58" hidden="1">
      <c r="B423" s="64"/>
      <c r="AB423" s="50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row>
    <row r="424" spans="2:58" hidden="1">
      <c r="B424" s="64"/>
      <c r="AB424" s="50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row>
    <row r="425" spans="2:58" hidden="1">
      <c r="B425" s="64"/>
      <c r="AB425" s="50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row>
    <row r="426" spans="2:58" hidden="1">
      <c r="B426" s="64"/>
      <c r="AB426" s="50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row>
    <row r="427" spans="2:58" hidden="1">
      <c r="B427" s="64"/>
      <c r="AB427" s="50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row>
    <row r="428" spans="2:58" hidden="1">
      <c r="B428" s="64"/>
      <c r="AB428" s="50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row>
    <row r="429" spans="2:58" hidden="1">
      <c r="B429" s="64"/>
      <c r="AB429" s="50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row>
    <row r="430" spans="2:58" hidden="1">
      <c r="B430" s="64"/>
      <c r="AB430" s="50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row>
    <row r="431" spans="2:58" hidden="1">
      <c r="B431" s="64"/>
      <c r="AB431" s="50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row>
    <row r="432" spans="2:58" hidden="1">
      <c r="B432" s="64"/>
      <c r="AB432" s="50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row>
    <row r="433" spans="2:58" hidden="1">
      <c r="B433" s="64"/>
      <c r="AB433" s="50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row>
    <row r="434" spans="2:58" hidden="1">
      <c r="B434" s="64"/>
      <c r="AB434" s="50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row>
    <row r="435" spans="2:58" hidden="1">
      <c r="B435" s="64"/>
      <c r="AB435" s="50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row>
    <row r="436" spans="2:58" hidden="1">
      <c r="B436" s="64"/>
      <c r="AB436" s="50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row>
    <row r="437" spans="2:58" hidden="1">
      <c r="B437" s="64"/>
      <c r="AB437" s="50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row>
    <row r="438" spans="2:58" hidden="1">
      <c r="B438" s="64"/>
      <c r="AB438" s="50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row>
    <row r="439" spans="2:58" hidden="1">
      <c r="B439" s="64"/>
      <c r="AB439" s="50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row>
    <row r="440" spans="2:58" hidden="1">
      <c r="B440" s="64"/>
      <c r="AB440" s="50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row>
    <row r="441" spans="2:58" hidden="1">
      <c r="B441" s="64"/>
      <c r="AB441" s="50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row>
    <row r="442" spans="2:58" hidden="1">
      <c r="B442" s="64"/>
      <c r="AB442" s="50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row>
    <row r="443" spans="2:58" hidden="1">
      <c r="B443" s="64"/>
      <c r="AB443" s="50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row>
    <row r="444" spans="2:58" hidden="1">
      <c r="B444" s="64"/>
      <c r="AB444" s="50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row>
    <row r="445" spans="2:58" hidden="1">
      <c r="B445" s="64"/>
      <c r="AB445" s="50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row>
    <row r="446" spans="2:58" hidden="1">
      <c r="B446" s="64"/>
      <c r="AB446" s="50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row>
    <row r="447" spans="2:58" hidden="1">
      <c r="B447" s="64"/>
      <c r="AB447" s="50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row>
    <row r="448" spans="2:58" hidden="1">
      <c r="B448" s="64"/>
      <c r="AB448" s="50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row>
    <row r="449" spans="2:58" hidden="1">
      <c r="B449" s="64"/>
      <c r="AB449" s="50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row>
    <row r="450" spans="2:58" hidden="1">
      <c r="B450" s="64"/>
      <c r="AB450" s="50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row>
    <row r="451" spans="2:58" hidden="1">
      <c r="B451" s="64"/>
      <c r="AB451" s="50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row>
    <row r="452" spans="2:58" hidden="1">
      <c r="B452" s="64"/>
      <c r="AB452" s="50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row>
    <row r="453" spans="2:58" hidden="1">
      <c r="B453" s="64"/>
      <c r="AB453" s="50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row>
    <row r="454" spans="2:58" hidden="1">
      <c r="B454" s="64"/>
      <c r="AB454" s="50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row>
    <row r="455" spans="2:58" hidden="1">
      <c r="B455" s="64"/>
      <c r="AB455" s="50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row>
    <row r="456" spans="2:58" hidden="1">
      <c r="B456" s="64"/>
      <c r="AB456" s="50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row>
    <row r="457" spans="2:58" hidden="1">
      <c r="B457" s="64"/>
      <c r="AB457" s="50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row>
    <row r="458" spans="2:58" hidden="1">
      <c r="B458" s="64"/>
      <c r="AB458" s="50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row>
    <row r="459" spans="2:58" hidden="1">
      <c r="B459" s="64"/>
      <c r="AB459" s="50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row>
    <row r="460" spans="2:58" hidden="1">
      <c r="B460" s="64"/>
      <c r="AB460" s="50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row>
    <row r="461" spans="2:58" hidden="1">
      <c r="B461" s="64"/>
      <c r="AB461" s="50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row>
    <row r="462" spans="2:58" hidden="1">
      <c r="B462" s="64"/>
      <c r="AB462" s="50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row>
    <row r="463" spans="2:58" hidden="1">
      <c r="B463" s="64"/>
      <c r="AB463" s="50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row>
    <row r="464" spans="2:58" hidden="1">
      <c r="B464" s="64"/>
      <c r="AB464" s="50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row>
    <row r="465" spans="2:58" hidden="1">
      <c r="B465" s="64"/>
      <c r="AB465" s="50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row>
    <row r="466" spans="2:58" hidden="1">
      <c r="B466" s="64"/>
      <c r="AB466" s="50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row>
    <row r="467" spans="2:58" hidden="1">
      <c r="B467" s="64"/>
      <c r="AB467" s="50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row>
    <row r="468" spans="2:58" hidden="1">
      <c r="B468" s="64"/>
      <c r="AB468" s="50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row>
    <row r="469" spans="2:58" hidden="1">
      <c r="B469" s="64"/>
      <c r="AB469" s="50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row>
    <row r="470" spans="2:58" hidden="1">
      <c r="B470" s="64"/>
      <c r="AB470" s="50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row>
    <row r="471" spans="2:58" hidden="1">
      <c r="B471" s="64"/>
      <c r="AB471" s="50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row>
    <row r="472" spans="2:58" hidden="1">
      <c r="B472" s="64"/>
      <c r="AB472" s="50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row>
    <row r="473" spans="2:58" hidden="1">
      <c r="B473" s="64"/>
      <c r="AB473" s="50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row>
    <row r="474" spans="2:58" hidden="1">
      <c r="B474" s="64"/>
      <c r="AB474" s="50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row>
    <row r="475" spans="2:58" hidden="1">
      <c r="B475" s="64"/>
      <c r="AB475" s="50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row>
    <row r="476" spans="2:58" hidden="1">
      <c r="B476" s="64"/>
      <c r="AB476" s="50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row>
    <row r="477" spans="2:58" hidden="1">
      <c r="B477" s="64"/>
      <c r="AB477" s="50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row>
    <row r="478" spans="2:58" hidden="1">
      <c r="B478" s="64"/>
      <c r="AB478" s="50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row>
    <row r="479" spans="2:58" hidden="1">
      <c r="B479" s="64"/>
      <c r="AB479" s="50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row>
    <row r="480" spans="2:58" hidden="1">
      <c r="B480" s="64"/>
      <c r="AB480" s="50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row>
    <row r="481" spans="2:58" hidden="1">
      <c r="B481" s="64"/>
      <c r="AB481" s="50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row>
    <row r="482" spans="2:58" hidden="1">
      <c r="B482" s="64"/>
      <c r="AB482" s="50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row>
    <row r="483" spans="2:58" hidden="1">
      <c r="B483" s="64"/>
      <c r="AB483" s="50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row>
    <row r="484" spans="2:58" hidden="1">
      <c r="B484" s="64"/>
      <c r="AB484" s="50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row>
    <row r="485" spans="2:58" hidden="1">
      <c r="B485" s="64"/>
      <c r="AB485" s="50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row>
    <row r="486" spans="2:58" hidden="1">
      <c r="B486" s="64"/>
      <c r="AB486" s="50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row>
    <row r="487" spans="2:58" hidden="1">
      <c r="B487" s="64"/>
      <c r="AB487" s="50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row>
    <row r="488" spans="2:58" hidden="1">
      <c r="B488" s="64"/>
      <c r="AB488" s="50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row>
    <row r="489" spans="2:58" hidden="1">
      <c r="B489" s="64"/>
      <c r="AB489" s="50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row>
    <row r="490" spans="2:58" hidden="1">
      <c r="B490" s="64"/>
      <c r="AB490" s="50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row>
    <row r="491" spans="2:58" hidden="1">
      <c r="B491" s="64"/>
      <c r="AB491" s="50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row>
    <row r="492" spans="2:58" hidden="1">
      <c r="B492" s="64"/>
      <c r="AB492" s="50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row>
    <row r="493" spans="2:58" hidden="1">
      <c r="B493" s="64"/>
      <c r="AB493" s="50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row>
    <row r="494" spans="2:58" hidden="1">
      <c r="B494" s="64"/>
      <c r="AB494" s="50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row>
    <row r="495" spans="2:58" hidden="1">
      <c r="B495" s="64"/>
      <c r="AB495" s="50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row>
    <row r="496" spans="2:58" hidden="1">
      <c r="B496" s="64"/>
      <c r="AB496" s="50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row>
    <row r="497" spans="2:58" hidden="1">
      <c r="B497" s="64"/>
      <c r="AB497" s="50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row>
    <row r="498" spans="2:58" hidden="1">
      <c r="B498" s="64"/>
      <c r="AB498" s="50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row>
    <row r="499" spans="2:58" hidden="1">
      <c r="B499" s="64"/>
      <c r="AB499" s="50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row>
    <row r="500" spans="2:58" hidden="1">
      <c r="B500" s="64"/>
      <c r="AB500" s="50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row>
    <row r="501" spans="2:58" hidden="1">
      <c r="B501" s="64"/>
      <c r="AB501" s="50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row>
    <row r="502" spans="2:58" hidden="1">
      <c r="B502" s="64"/>
      <c r="AB502" s="50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row>
    <row r="503" spans="2:58" hidden="1">
      <c r="B503" s="64"/>
      <c r="AB503" s="50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row>
    <row r="504" spans="2:58" hidden="1">
      <c r="B504" s="64"/>
      <c r="AB504" s="50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row>
    <row r="505" spans="2:58" hidden="1">
      <c r="B505" s="64"/>
      <c r="AB505" s="50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row>
    <row r="506" spans="2:58" hidden="1">
      <c r="B506" s="64"/>
      <c r="AB506" s="50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row>
    <row r="507" spans="2:58" hidden="1">
      <c r="B507" s="64"/>
      <c r="AB507" s="50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row>
    <row r="508" spans="2:58" hidden="1">
      <c r="B508" s="64"/>
      <c r="AB508" s="50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row>
    <row r="509" spans="2:58" hidden="1">
      <c r="B509" s="64"/>
      <c r="AB509" s="50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row>
    <row r="510" spans="2:58" hidden="1">
      <c r="B510" s="64"/>
      <c r="AB510" s="50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row>
    <row r="511" spans="2:58" hidden="1">
      <c r="B511" s="64"/>
      <c r="AB511" s="50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row>
    <row r="512" spans="2:58" hidden="1">
      <c r="B512" s="64"/>
      <c r="AB512" s="50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row>
    <row r="513" spans="2:58" hidden="1">
      <c r="B513" s="64"/>
      <c r="AB513" s="50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row>
    <row r="514" spans="2:58" hidden="1">
      <c r="B514" s="64"/>
      <c r="AB514" s="50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row>
    <row r="515" spans="2:58" hidden="1">
      <c r="B515" s="64"/>
      <c r="AB515" s="50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row>
    <row r="516" spans="2:58" hidden="1">
      <c r="B516" s="64"/>
      <c r="AB516" s="50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row>
    <row r="517" spans="2:58" hidden="1">
      <c r="B517" s="64"/>
      <c r="AB517" s="50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row>
    <row r="518" spans="2:58" hidden="1">
      <c r="B518" s="64"/>
      <c r="AB518" s="50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row>
    <row r="519" spans="2:58" hidden="1">
      <c r="B519" s="64"/>
      <c r="AB519" s="50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row>
    <row r="520" spans="2:58" hidden="1">
      <c r="B520" s="64"/>
      <c r="AB520" s="50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row>
    <row r="521" spans="2:58" hidden="1">
      <c r="B521" s="64"/>
      <c r="AB521" s="50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row>
    <row r="522" spans="2:58" hidden="1">
      <c r="B522" s="64"/>
      <c r="AB522" s="50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row>
    <row r="523" spans="2:58" hidden="1">
      <c r="B523" s="64"/>
      <c r="AB523" s="50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row>
    <row r="524" spans="2:58" hidden="1">
      <c r="B524" s="64"/>
      <c r="AB524" s="50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row>
    <row r="525" spans="2:58" hidden="1">
      <c r="B525" s="64"/>
      <c r="AB525" s="50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row>
    <row r="526" spans="2:58" hidden="1">
      <c r="B526" s="64"/>
      <c r="AB526" s="50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row>
    <row r="527" spans="2:58" hidden="1">
      <c r="B527" s="64"/>
      <c r="AB527" s="50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row>
    <row r="528" spans="2:58" hidden="1">
      <c r="B528" s="64"/>
      <c r="AB528" s="50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row>
    <row r="529" spans="2:58" hidden="1">
      <c r="B529" s="64"/>
      <c r="AB529" s="50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row>
    <row r="530" spans="2:58" hidden="1">
      <c r="B530" s="64"/>
      <c r="AB530" s="50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row>
    <row r="531" spans="2:58" hidden="1">
      <c r="B531" s="64"/>
      <c r="AB531" s="50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row>
    <row r="532" spans="2:58" hidden="1">
      <c r="B532" s="64"/>
      <c r="AB532" s="50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row>
    <row r="533" spans="2:58" hidden="1">
      <c r="B533" s="64"/>
      <c r="AB533" s="50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row>
    <row r="534" spans="2:58" hidden="1">
      <c r="B534" s="64"/>
      <c r="AB534" s="50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row>
    <row r="535" spans="2:58" hidden="1">
      <c r="B535" s="64"/>
      <c r="AB535" s="50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row>
    <row r="536" spans="2:58" hidden="1">
      <c r="B536" s="64"/>
      <c r="AB536" s="50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row>
    <row r="537" spans="2:58" hidden="1">
      <c r="B537" s="64"/>
      <c r="AB537" s="50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row>
    <row r="538" spans="2:58" hidden="1">
      <c r="B538" s="64"/>
      <c r="AB538" s="50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row>
    <row r="539" spans="2:58" hidden="1">
      <c r="B539" s="64"/>
      <c r="AB539" s="50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row>
    <row r="540" spans="2:58" hidden="1">
      <c r="B540" s="64"/>
      <c r="AB540" s="50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row>
    <row r="541" spans="2:58" hidden="1">
      <c r="B541" s="64"/>
      <c r="AB541" s="50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row>
    <row r="542" spans="2:58" hidden="1">
      <c r="B542" s="64"/>
      <c r="AB542" s="50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row>
    <row r="543" spans="2:58" hidden="1">
      <c r="B543" s="64"/>
      <c r="AB543" s="50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row>
    <row r="544" spans="2:58" hidden="1">
      <c r="B544" s="64"/>
      <c r="AB544" s="50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row>
    <row r="545" spans="2:58" hidden="1">
      <c r="B545" s="64"/>
      <c r="AB545" s="50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row>
    <row r="546" spans="2:58" hidden="1">
      <c r="B546" s="64"/>
      <c r="AB546" s="50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row>
    <row r="547" spans="2:58" hidden="1">
      <c r="B547" s="64"/>
      <c r="AB547" s="50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row>
    <row r="548" spans="2:58" hidden="1">
      <c r="B548" s="64"/>
      <c r="AB548" s="50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row>
    <row r="549" spans="2:58" hidden="1">
      <c r="B549" s="64"/>
      <c r="AB549" s="50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row>
    <row r="550" spans="2:58" hidden="1">
      <c r="B550" s="64"/>
      <c r="AB550" s="50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row>
    <row r="551" spans="2:58" hidden="1">
      <c r="B551" s="64"/>
      <c r="AB551" s="50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row>
    <row r="552" spans="2:58" hidden="1">
      <c r="B552" s="64"/>
      <c r="AB552" s="50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row>
    <row r="553" spans="2:58" hidden="1">
      <c r="AB553" s="50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row>
    <row r="554" spans="2:58" hidden="1">
      <c r="AB554" s="50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row>
  </sheetData>
  <sheetProtection formatCells="0" formatColumns="0" formatRows="0" insertHyperlinks="0" sort="0" autoFilter="0" pivotTables="0"/>
  <mergeCells count="72">
    <mergeCell ref="R8:V8"/>
    <mergeCell ref="W8:AA8"/>
    <mergeCell ref="C9:D10"/>
    <mergeCell ref="E9:F10"/>
    <mergeCell ref="H9:I10"/>
    <mergeCell ref="J9:K10"/>
    <mergeCell ref="R9:S10"/>
    <mergeCell ref="T9:U10"/>
    <mergeCell ref="W9:X10"/>
    <mergeCell ref="Y9:Z10"/>
    <mergeCell ref="A12:B12"/>
    <mergeCell ref="A8:B11"/>
    <mergeCell ref="C8:G8"/>
    <mergeCell ref="H8:L8"/>
    <mergeCell ref="M8:Q8"/>
    <mergeCell ref="M9:N10"/>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49:B49"/>
    <mergeCell ref="A50:B50"/>
    <mergeCell ref="C50:F50"/>
    <mergeCell ref="H50:K50"/>
    <mergeCell ref="M50:P50"/>
    <mergeCell ref="W50:Z50"/>
    <mergeCell ref="A51:B51"/>
    <mergeCell ref="C51:E51"/>
    <mergeCell ref="H51:J51"/>
    <mergeCell ref="M51:O51"/>
    <mergeCell ref="R51:T51"/>
    <mergeCell ref="W51:Y51"/>
    <mergeCell ref="R50:U50"/>
    <mergeCell ref="A67:B67"/>
    <mergeCell ref="A52:B52"/>
    <mergeCell ref="A53:B53"/>
    <mergeCell ref="A54:B54"/>
    <mergeCell ref="A64:B64"/>
    <mergeCell ref="A65:B65"/>
    <mergeCell ref="A66:B66"/>
  </mergeCells>
  <conditionalFormatting sqref="C12:C49 H12:H49 M12:M49 R12:R49 W12:W49">
    <cfRule type="expression" dxfId="97" priority="5">
      <formula>AND(C12&gt;0,C12&lt;C$67)</formula>
    </cfRule>
  </conditionalFormatting>
  <conditionalFormatting sqref="C12:E49 H12:J49 M12:O49 R12:T49 W12:Y49">
    <cfRule type="expression" dxfId="96" priority="2">
      <formula>$A12=""</formula>
    </cfRule>
    <cfRule type="containsBlanks" dxfId="95" priority="4">
      <formula>LEN(TRIM(C12))=0</formula>
    </cfRule>
  </conditionalFormatting>
  <conditionalFormatting sqref="G52">
    <cfRule type="containsBlanks" dxfId="94" priority="1">
      <formula>LEN(TRIM(G52))=0</formula>
    </cfRule>
  </conditionalFormatting>
  <conditionalFormatting sqref="L52 Q52 V52 AA52">
    <cfRule type="containsBlanks" dxfId="93" priority="3">
      <formula>LEN(TRIM(L52))=0</formula>
    </cfRule>
  </conditionalFormatting>
  <dataValidations count="2">
    <dataValidation type="decimal" allowBlank="1" showInputMessage="1" showErrorMessage="1" error="Enter a % between 0 and 100" sqref="G52 L52 Q52 V52 AA52" xr:uid="{30E99115-8647-45A9-978D-5CF310F19090}">
      <formula1>0</formula1>
      <formula2>1</formula2>
    </dataValidation>
    <dataValidation type="decimal" allowBlank="1" showInputMessage="1" showErrorMessage="1" error="Cannot Exceed 100%" sqref="O12:O49 T12:T49 J12:J49 E12:E49 Y12:Y49" xr:uid="{715775B3-40D9-4652-8F2E-12109461B55B}">
      <formula1>0</formula1>
      <formula2>1</formula2>
    </dataValidation>
  </dataValidations>
  <printOptions headings="1"/>
  <pageMargins left="0.25" right="0.25" top="0.75" bottom="0.75" header="0.3" footer="0.3"/>
  <pageSetup scale="38" fitToWidth="0" orientation="landscape" r:id="rId1"/>
  <headerFooter alignWithMargins="0">
    <oddFooter>&amp;CPage &amp;P of &amp;N</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113EC-5258-46D7-B10F-FA7066FDE492}">
  <sheetPr>
    <tabColor theme="7" tint="0.79998168889431442"/>
    <pageSetUpPr fitToPage="1"/>
  </sheetPr>
  <dimension ref="A1:L125"/>
  <sheetViews>
    <sheetView showGridLines="0" showZeros="0" zoomScaleNormal="100" workbookViewId="0">
      <selection activeCell="B3" sqref="B3"/>
    </sheetView>
  </sheetViews>
  <sheetFormatPr defaultColWidth="0" defaultRowHeight="12.75" zeroHeight="1"/>
  <cols>
    <col min="1" max="1" width="20.140625" style="89" customWidth="1"/>
    <col min="2" max="2" width="41.5703125" style="89" customWidth="1"/>
    <col min="3" max="3" width="14.7109375" style="89" customWidth="1"/>
    <col min="4" max="4" width="15.85546875" style="89" customWidth="1"/>
    <col min="5" max="7" width="14.7109375" style="89" customWidth="1"/>
    <col min="8" max="8" width="13.5703125" customWidth="1"/>
    <col min="9" max="9" width="15.85546875" style="89" customWidth="1"/>
    <col min="10" max="10" width="13.28515625" style="89" hidden="1" customWidth="1"/>
    <col min="11" max="11" width="2.28515625" style="89" hidden="1" customWidth="1"/>
    <col min="12" max="12" width="10.28515625" style="89" hidden="1" customWidth="1"/>
    <col min="13" max="16384" width="9.85546875" style="89" hidden="1"/>
  </cols>
  <sheetData>
    <row r="1" spans="1:9" customFormat="1" ht="15.75">
      <c r="A1" s="30" t="str">
        <f>'Summary (4)'!A1</f>
        <v>DEPARTMENT OF HOMELESSNESS AND SUPPORTIVE HOUSING</v>
      </c>
      <c r="B1" s="30"/>
      <c r="C1" s="25"/>
      <c r="H1" s="97"/>
    </row>
    <row r="2" spans="1:9" customFormat="1" ht="15.75">
      <c r="A2" s="30" t="s">
        <v>254</v>
      </c>
      <c r="B2" s="30"/>
      <c r="C2" s="25"/>
    </row>
    <row r="3" spans="1:9" customFormat="1" ht="15" customHeight="1">
      <c r="A3" s="31" t="s">
        <v>184</v>
      </c>
      <c r="B3" s="204" t="str">
        <f>IF('Summary (4)'!B3&lt;&gt;"",'Summary (4)'!B3,"")</f>
        <v/>
      </c>
      <c r="C3" s="25"/>
      <c r="D3" s="28"/>
      <c r="E3" s="28"/>
      <c r="F3" s="28"/>
      <c r="G3" s="28"/>
    </row>
    <row r="4" spans="1:9" customFormat="1" ht="15" customHeight="1">
      <c r="A4" s="32" t="str">
        <f>'Summary (4)'!A6</f>
        <v>Proposer Name</v>
      </c>
      <c r="B4" s="207" t="str">
        <f>IF('Summary (4)'!B6&lt;&gt;"",'Summary (4)'!B6,"")</f>
        <v/>
      </c>
      <c r="C4" s="25"/>
      <c r="D4" s="26"/>
      <c r="E4" s="26"/>
      <c r="F4" s="26"/>
      <c r="G4" s="26"/>
      <c r="I4" s="89"/>
    </row>
    <row r="5" spans="1:9" customFormat="1" ht="15" customHeight="1">
      <c r="A5" s="32" t="str">
        <f>'Summary (4)'!A7</f>
        <v>Program</v>
      </c>
      <c r="B5" s="207" t="str">
        <f>IF('Summary (4)'!B7&lt;&gt;"",'Summary (4)'!B7,"")</f>
        <v>Health and Wellness Center</v>
      </c>
      <c r="C5" s="25"/>
      <c r="D5" s="26"/>
      <c r="E5" s="26"/>
      <c r="F5" s="26"/>
      <c r="G5" s="26"/>
      <c r="I5" s="89"/>
    </row>
    <row r="6" spans="1:9" customFormat="1" ht="36" customHeight="1">
      <c r="A6" s="32" t="str">
        <f>'Summary (4)'!A8</f>
        <v>Budget Name</v>
      </c>
      <c r="B6" s="528" t="str">
        <f>IF('Summary (4)'!B8&lt;&gt;"",'Summary (4)'!B8,"")</f>
        <v/>
      </c>
      <c r="C6" s="25"/>
      <c r="D6" s="26"/>
      <c r="E6" s="26"/>
      <c r="F6" s="26"/>
      <c r="G6" s="26"/>
      <c r="I6" s="89"/>
    </row>
    <row r="7" spans="1:9" customFormat="1">
      <c r="A7" s="11"/>
      <c r="B7" s="11"/>
      <c r="C7" s="370"/>
      <c r="D7" s="371"/>
      <c r="E7" s="371"/>
      <c r="F7" s="371"/>
      <c r="G7" s="371"/>
      <c r="I7" s="89"/>
    </row>
    <row r="8" spans="1:9" customFormat="1" ht="24.75" customHeight="1">
      <c r="A8" s="726"/>
      <c r="B8" s="727"/>
      <c r="C8" s="372" t="str">
        <f>'Summary (4)'!E11</f>
        <v>Year 1</v>
      </c>
      <c r="D8" s="373" t="str">
        <f>'Summary (4)'!F11</f>
        <v>Year 2</v>
      </c>
      <c r="E8" s="374" t="str">
        <f>'Summary (4)'!G11</f>
        <v>Year 3</v>
      </c>
      <c r="F8" s="375" t="str">
        <f>'Summary (4)'!H11</f>
        <v>Year 4</v>
      </c>
      <c r="G8" s="376" t="str">
        <f>'Summary (4)'!I11</f>
        <v>Year 5</v>
      </c>
      <c r="H8" s="389" t="str">
        <f>'Summary (4)'!J11</f>
        <v>All Years</v>
      </c>
      <c r="I8" s="89"/>
    </row>
    <row r="9" spans="1:9" s="9" customFormat="1" ht="27" customHeight="1">
      <c r="A9" s="726"/>
      <c r="B9" s="727"/>
      <c r="C9" s="169" t="str">
        <f>'Salary Detail (4)'!G9</f>
        <v>1/0/1900 - 1/0/1900</v>
      </c>
      <c r="D9" s="174" t="str">
        <f>'Salary Detail (4)'!L9</f>
        <v>1/0/1900 - 1/0/1900</v>
      </c>
      <c r="E9" s="113" t="str">
        <f>'Salary Detail (4)'!Q9</f>
        <v>1/0/1900 - 1/0/1900</v>
      </c>
      <c r="F9" s="377" t="str">
        <f>'Salary Detail (4)'!V9</f>
        <v>1/0/1900 - 1/0/1900</v>
      </c>
      <c r="G9" s="388" t="str">
        <f>'Salary Detail (4)'!AA9</f>
        <v>1/0/1900 - 1/0/1900</v>
      </c>
      <c r="H9" s="391" t="str">
        <f>'Salary Detail (4)'!AB9</f>
        <v xml:space="preserve"> - </v>
      </c>
      <c r="I9" s="385"/>
    </row>
    <row r="10" spans="1:9" s="117" customFormat="1" ht="19.5" customHeight="1">
      <c r="A10" s="726"/>
      <c r="B10" s="727"/>
      <c r="C10" s="378" t="str">
        <f>'Summary (4)'!E13</f>
        <v>0 Months</v>
      </c>
      <c r="D10" s="175" t="str">
        <f>'Summary (4)'!F13</f>
        <v>0 Months</v>
      </c>
      <c r="E10" s="379" t="str">
        <f>'Summary (4)'!G13</f>
        <v>0 Months</v>
      </c>
      <c r="F10" s="146" t="str">
        <f>'Summary (4)'!H13</f>
        <v>0 Months</v>
      </c>
      <c r="G10" s="145" t="str">
        <f>'Summary (4)'!I13</f>
        <v>0 Months</v>
      </c>
      <c r="H10" s="390">
        <f>'Salary Detail (4)'!AB10</f>
        <v>0</v>
      </c>
      <c r="I10" s="386"/>
    </row>
    <row r="11" spans="1:9" s="117" customFormat="1" ht="30.75" customHeight="1">
      <c r="A11" s="717" t="s">
        <v>255</v>
      </c>
      <c r="B11" s="717"/>
      <c r="C11" s="381" t="s">
        <v>256</v>
      </c>
      <c r="D11" s="210" t="s">
        <v>256</v>
      </c>
      <c r="E11" s="211" t="s">
        <v>256</v>
      </c>
      <c r="F11" s="146" t="s">
        <v>256</v>
      </c>
      <c r="G11" s="380" t="s">
        <v>256</v>
      </c>
      <c r="H11" s="390" t="s">
        <v>256</v>
      </c>
      <c r="I11" s="386"/>
    </row>
    <row r="12" spans="1:9" ht="17.25" customHeight="1">
      <c r="A12" s="724" t="s">
        <v>257</v>
      </c>
      <c r="B12" s="725"/>
      <c r="C12" s="263"/>
      <c r="D12" s="263"/>
      <c r="E12" s="264"/>
      <c r="F12" s="264"/>
      <c r="G12" s="264"/>
      <c r="H12" s="382">
        <f>SUM(C12,D12,E12,F12,G12)</f>
        <v>0</v>
      </c>
    </row>
    <row r="13" spans="1:9" ht="17.25" customHeight="1">
      <c r="A13" s="724" t="s">
        <v>258</v>
      </c>
      <c r="B13" s="725"/>
      <c r="C13" s="243"/>
      <c r="D13" s="243"/>
      <c r="E13" s="244"/>
      <c r="F13" s="244"/>
      <c r="G13" s="244"/>
      <c r="H13" s="166">
        <f t="shared" ref="H13:H55" si="0">SUM(C13,D13,E13,F13,G13)</f>
        <v>0</v>
      </c>
    </row>
    <row r="14" spans="1:9" ht="17.25" customHeight="1">
      <c r="A14" s="724" t="s">
        <v>259</v>
      </c>
      <c r="B14" s="725"/>
      <c r="C14" s="243"/>
      <c r="D14" s="243"/>
      <c r="E14" s="244"/>
      <c r="F14" s="244"/>
      <c r="G14" s="244"/>
      <c r="H14" s="166">
        <f t="shared" si="0"/>
        <v>0</v>
      </c>
    </row>
    <row r="15" spans="1:9" ht="17.25" customHeight="1">
      <c r="A15" s="724" t="s">
        <v>260</v>
      </c>
      <c r="B15" s="725"/>
      <c r="C15" s="243"/>
      <c r="D15" s="243"/>
      <c r="E15" s="244"/>
      <c r="F15" s="244"/>
      <c r="G15" s="244"/>
      <c r="H15" s="166">
        <f t="shared" si="0"/>
        <v>0</v>
      </c>
    </row>
    <row r="16" spans="1:9" ht="17.25" customHeight="1">
      <c r="A16" s="724" t="s">
        <v>261</v>
      </c>
      <c r="B16" s="725"/>
      <c r="C16" s="243"/>
      <c r="D16" s="243"/>
      <c r="E16" s="244"/>
      <c r="F16" s="244"/>
      <c r="G16" s="244"/>
      <c r="H16" s="166">
        <f t="shared" si="0"/>
        <v>0</v>
      </c>
    </row>
    <row r="17" spans="1:11" ht="17.25" customHeight="1">
      <c r="A17" s="724" t="s">
        <v>262</v>
      </c>
      <c r="B17" s="725"/>
      <c r="C17" s="243"/>
      <c r="D17" s="243"/>
      <c r="E17" s="244"/>
      <c r="F17" s="244"/>
      <c r="G17" s="244"/>
      <c r="H17" s="166">
        <f t="shared" si="0"/>
        <v>0</v>
      </c>
      <c r="J17"/>
      <c r="K17" s="6"/>
    </row>
    <row r="18" spans="1:11" ht="17.25" customHeight="1">
      <c r="A18" s="724" t="s">
        <v>263</v>
      </c>
      <c r="B18" s="725"/>
      <c r="C18" s="243"/>
      <c r="D18" s="243"/>
      <c r="E18" s="244"/>
      <c r="F18" s="244"/>
      <c r="G18" s="244"/>
      <c r="H18" s="166">
        <f t="shared" si="0"/>
        <v>0</v>
      </c>
      <c r="J18"/>
      <c r="K18"/>
    </row>
    <row r="19" spans="1:11" ht="17.25" customHeight="1">
      <c r="A19" s="724" t="s">
        <v>264</v>
      </c>
      <c r="B19" s="725"/>
      <c r="C19" s="243"/>
      <c r="D19" s="243"/>
      <c r="E19" s="244"/>
      <c r="F19" s="244"/>
      <c r="G19" s="244"/>
      <c r="H19" s="166">
        <f t="shared" si="0"/>
        <v>0</v>
      </c>
      <c r="J19"/>
      <c r="K19"/>
    </row>
    <row r="20" spans="1:11" ht="17.25" customHeight="1">
      <c r="A20" s="724" t="s">
        <v>265</v>
      </c>
      <c r="B20" s="725"/>
      <c r="C20" s="243"/>
      <c r="D20" s="243"/>
      <c r="E20" s="244"/>
      <c r="F20" s="244"/>
      <c r="G20" s="244"/>
      <c r="H20" s="166">
        <f t="shared" si="0"/>
        <v>0</v>
      </c>
    </row>
    <row r="21" spans="1:11" ht="17.25" customHeight="1">
      <c r="A21" s="700"/>
      <c r="B21" s="701"/>
      <c r="C21" s="171"/>
      <c r="D21" s="171"/>
      <c r="E21" s="165"/>
      <c r="F21" s="165"/>
      <c r="G21" s="165"/>
      <c r="H21" s="166">
        <f t="shared" si="0"/>
        <v>0</v>
      </c>
      <c r="J21"/>
      <c r="K21"/>
    </row>
    <row r="22" spans="1:11" ht="17.25" customHeight="1">
      <c r="A22" s="700"/>
      <c r="B22" s="701"/>
      <c r="C22" s="171"/>
      <c r="D22" s="171"/>
      <c r="E22" s="165"/>
      <c r="F22" s="165"/>
      <c r="G22" s="165"/>
      <c r="H22" s="166">
        <f t="shared" si="0"/>
        <v>0</v>
      </c>
      <c r="J22"/>
      <c r="K22"/>
    </row>
    <row r="23" spans="1:11" ht="17.25" customHeight="1">
      <c r="A23" s="700"/>
      <c r="B23" s="701"/>
      <c r="C23" s="171"/>
      <c r="D23" s="171"/>
      <c r="E23" s="165"/>
      <c r="F23" s="165"/>
      <c r="G23" s="165"/>
      <c r="H23" s="166">
        <f t="shared" si="0"/>
        <v>0</v>
      </c>
    </row>
    <row r="24" spans="1:11" ht="17.25" customHeight="1">
      <c r="A24" s="700"/>
      <c r="B24" s="701"/>
      <c r="C24" s="171"/>
      <c r="D24" s="171"/>
      <c r="E24" s="165"/>
      <c r="F24" s="165"/>
      <c r="G24" s="165"/>
      <c r="H24" s="166">
        <f t="shared" si="0"/>
        <v>0</v>
      </c>
      <c r="J24"/>
      <c r="K24"/>
    </row>
    <row r="25" spans="1:11" ht="17.25" customHeight="1">
      <c r="A25" s="700"/>
      <c r="B25" s="701"/>
      <c r="C25" s="171"/>
      <c r="D25" s="171"/>
      <c r="E25" s="165"/>
      <c r="F25" s="165"/>
      <c r="G25" s="165"/>
      <c r="H25" s="166">
        <f t="shared" si="0"/>
        <v>0</v>
      </c>
      <c r="J25"/>
      <c r="K25"/>
    </row>
    <row r="26" spans="1:11" ht="17.25" customHeight="1">
      <c r="A26" s="700"/>
      <c r="B26" s="701"/>
      <c r="C26" s="171"/>
      <c r="D26" s="171"/>
      <c r="E26" s="165"/>
      <c r="F26" s="165"/>
      <c r="G26" s="165"/>
      <c r="H26" s="166">
        <f t="shared" si="0"/>
        <v>0</v>
      </c>
      <c r="J26"/>
      <c r="K26"/>
    </row>
    <row r="27" spans="1:11" ht="17.25" customHeight="1">
      <c r="A27" s="700"/>
      <c r="B27" s="701"/>
      <c r="C27" s="171"/>
      <c r="D27" s="171"/>
      <c r="E27" s="165"/>
      <c r="F27" s="165"/>
      <c r="G27" s="165"/>
      <c r="H27" s="166">
        <f t="shared" si="0"/>
        <v>0</v>
      </c>
      <c r="J27"/>
      <c r="K27"/>
    </row>
    <row r="28" spans="1:11" ht="17.25" customHeight="1">
      <c r="A28" s="700"/>
      <c r="B28" s="701"/>
      <c r="C28" s="171"/>
      <c r="D28" s="171"/>
      <c r="E28" s="165"/>
      <c r="F28" s="165"/>
      <c r="G28" s="165"/>
      <c r="H28" s="166">
        <f t="shared" si="0"/>
        <v>0</v>
      </c>
      <c r="J28"/>
      <c r="K28"/>
    </row>
    <row r="29" spans="1:11" ht="17.25" customHeight="1">
      <c r="A29" s="700"/>
      <c r="B29" s="701"/>
      <c r="C29" s="171"/>
      <c r="D29" s="171"/>
      <c r="E29" s="165"/>
      <c r="F29" s="165"/>
      <c r="G29" s="165"/>
      <c r="H29" s="166">
        <f t="shared" si="0"/>
        <v>0</v>
      </c>
    </row>
    <row r="30" spans="1:11" ht="17.25" customHeight="1">
      <c r="A30" s="700"/>
      <c r="B30" s="701"/>
      <c r="C30" s="171"/>
      <c r="D30" s="171"/>
      <c r="E30" s="165"/>
      <c r="F30" s="165"/>
      <c r="G30" s="165"/>
      <c r="H30" s="166">
        <f t="shared" si="0"/>
        <v>0</v>
      </c>
    </row>
    <row r="31" spans="1:11" ht="17.25" customHeight="1">
      <c r="A31" s="700"/>
      <c r="B31" s="701"/>
      <c r="C31" s="171"/>
      <c r="D31" s="171"/>
      <c r="E31" s="165"/>
      <c r="F31" s="165"/>
      <c r="G31" s="165"/>
      <c r="H31" s="166">
        <f t="shared" si="0"/>
        <v>0</v>
      </c>
      <c r="J31"/>
      <c r="K31"/>
    </row>
    <row r="32" spans="1:11" ht="17.25" customHeight="1">
      <c r="A32" s="700"/>
      <c r="B32" s="701"/>
      <c r="C32" s="171"/>
      <c r="D32" s="171"/>
      <c r="E32" s="165"/>
      <c r="F32" s="165"/>
      <c r="G32" s="165"/>
      <c r="H32" s="166">
        <f t="shared" si="0"/>
        <v>0</v>
      </c>
      <c r="J32"/>
      <c r="K32"/>
    </row>
    <row r="33" spans="1:11" ht="17.25" customHeight="1">
      <c r="A33" s="700"/>
      <c r="B33" s="701"/>
      <c r="C33" s="171"/>
      <c r="D33" s="171"/>
      <c r="E33" s="165"/>
      <c r="F33" s="165"/>
      <c r="G33" s="165"/>
      <c r="H33" s="166">
        <f t="shared" si="0"/>
        <v>0</v>
      </c>
      <c r="J33"/>
      <c r="K33"/>
    </row>
    <row r="34" spans="1:11" ht="17.25" customHeight="1">
      <c r="A34" s="700"/>
      <c r="B34" s="701"/>
      <c r="C34" s="171"/>
      <c r="D34" s="171"/>
      <c r="E34" s="165"/>
      <c r="F34" s="165"/>
      <c r="G34" s="165"/>
      <c r="H34" s="166">
        <f t="shared" si="0"/>
        <v>0</v>
      </c>
      <c r="J34"/>
      <c r="K34"/>
    </row>
    <row r="35" spans="1:11" ht="17.25" customHeight="1">
      <c r="A35" s="700"/>
      <c r="B35" s="701"/>
      <c r="C35" s="171"/>
      <c r="D35" s="171"/>
      <c r="E35" s="165"/>
      <c r="F35" s="165"/>
      <c r="G35" s="165"/>
      <c r="H35" s="166">
        <f t="shared" si="0"/>
        <v>0</v>
      </c>
      <c r="J35"/>
      <c r="K35"/>
    </row>
    <row r="36" spans="1:11" ht="17.25" customHeight="1">
      <c r="A36" s="700"/>
      <c r="B36" s="701"/>
      <c r="C36" s="171"/>
      <c r="D36" s="171"/>
      <c r="E36" s="165"/>
      <c r="F36" s="165"/>
      <c r="G36" s="165"/>
      <c r="H36" s="166">
        <f t="shared" si="0"/>
        <v>0</v>
      </c>
      <c r="J36"/>
      <c r="K36"/>
    </row>
    <row r="37" spans="1:11" ht="17.25" customHeight="1">
      <c r="A37" s="700"/>
      <c r="B37" s="701"/>
      <c r="C37" s="171"/>
      <c r="D37" s="171"/>
      <c r="E37" s="165"/>
      <c r="F37" s="165"/>
      <c r="G37" s="165"/>
      <c r="H37" s="166">
        <f t="shared" si="0"/>
        <v>0</v>
      </c>
      <c r="J37"/>
      <c r="K37"/>
    </row>
    <row r="38" spans="1:11" ht="17.25" customHeight="1">
      <c r="A38" s="700"/>
      <c r="B38" s="701"/>
      <c r="C38" s="171"/>
      <c r="D38" s="171"/>
      <c r="E38" s="165"/>
      <c r="F38" s="165"/>
      <c r="G38" s="165"/>
      <c r="H38" s="166">
        <f t="shared" si="0"/>
        <v>0</v>
      </c>
      <c r="J38"/>
      <c r="K38"/>
    </row>
    <row r="39" spans="1:11" ht="17.25" customHeight="1">
      <c r="A39" s="700"/>
      <c r="B39" s="701"/>
      <c r="C39" s="171"/>
      <c r="D39" s="171"/>
      <c r="E39" s="165"/>
      <c r="F39" s="165"/>
      <c r="G39" s="165"/>
      <c r="H39" s="166">
        <f t="shared" si="0"/>
        <v>0</v>
      </c>
      <c r="J39"/>
      <c r="K39"/>
    </row>
    <row r="40" spans="1:11" ht="17.25" customHeight="1">
      <c r="A40" s="700"/>
      <c r="B40" s="701"/>
      <c r="C40" s="171"/>
      <c r="D40" s="171"/>
      <c r="E40" s="165"/>
      <c r="F40" s="165"/>
      <c r="G40" s="165"/>
      <c r="H40" s="166">
        <f t="shared" si="0"/>
        <v>0</v>
      </c>
      <c r="J40"/>
      <c r="K40"/>
    </row>
    <row r="41" spans="1:11" ht="17.25" customHeight="1">
      <c r="A41" s="700"/>
      <c r="B41" s="701"/>
      <c r="C41" s="171"/>
      <c r="D41" s="171"/>
      <c r="E41" s="165"/>
      <c r="F41" s="165"/>
      <c r="G41" s="165"/>
      <c r="H41" s="166">
        <f t="shared" si="0"/>
        <v>0</v>
      </c>
      <c r="J41"/>
      <c r="K41"/>
    </row>
    <row r="42" spans="1:11" ht="17.25" customHeight="1">
      <c r="A42" s="700"/>
      <c r="B42" s="701"/>
      <c r="C42" s="171"/>
      <c r="D42" s="171"/>
      <c r="E42" s="165"/>
      <c r="F42" s="165"/>
      <c r="G42" s="165"/>
      <c r="H42" s="166">
        <f t="shared" si="0"/>
        <v>0</v>
      </c>
      <c r="J42"/>
      <c r="K42"/>
    </row>
    <row r="43" spans="1:11" ht="17.25" customHeight="1">
      <c r="A43" s="700"/>
      <c r="B43" s="701"/>
      <c r="C43" s="171"/>
      <c r="D43" s="171"/>
      <c r="E43" s="165"/>
      <c r="F43" s="165"/>
      <c r="G43" s="165"/>
      <c r="H43" s="166">
        <f t="shared" si="0"/>
        <v>0</v>
      </c>
      <c r="J43"/>
      <c r="K43"/>
    </row>
    <row r="44" spans="1:11" ht="17.25" customHeight="1">
      <c r="A44" s="700"/>
      <c r="B44" s="701"/>
      <c r="C44" s="171"/>
      <c r="D44" s="171"/>
      <c r="E44" s="165"/>
      <c r="F44" s="165"/>
      <c r="G44" s="165"/>
      <c r="H44" s="166">
        <f t="shared" si="0"/>
        <v>0</v>
      </c>
      <c r="J44"/>
      <c r="K44"/>
    </row>
    <row r="45" spans="1:11" ht="17.25" customHeight="1">
      <c r="A45" s="721" t="s">
        <v>273</v>
      </c>
      <c r="B45" s="722"/>
      <c r="C45" s="172"/>
      <c r="D45" s="172"/>
      <c r="E45" s="172"/>
      <c r="F45" s="172"/>
      <c r="G45" s="172"/>
      <c r="H45" s="383"/>
      <c r="J45"/>
      <c r="K45"/>
    </row>
    <row r="46" spans="1:11" ht="17.25" customHeight="1">
      <c r="A46" s="706"/>
      <c r="B46" s="707"/>
      <c r="C46" s="185"/>
      <c r="D46" s="185"/>
      <c r="E46" s="178"/>
      <c r="F46" s="178"/>
      <c r="G46" s="178"/>
      <c r="H46" s="382">
        <f t="shared" si="0"/>
        <v>0</v>
      </c>
      <c r="J46"/>
      <c r="K46"/>
    </row>
    <row r="47" spans="1:11" ht="17.25" customHeight="1">
      <c r="A47" s="720"/>
      <c r="B47" s="701"/>
      <c r="C47" s="171"/>
      <c r="D47" s="171"/>
      <c r="E47" s="165"/>
      <c r="F47" s="165"/>
      <c r="G47" s="165"/>
      <c r="H47" s="166">
        <f t="shared" si="0"/>
        <v>0</v>
      </c>
      <c r="J47"/>
      <c r="K47"/>
    </row>
    <row r="48" spans="1:11" ht="17.25" customHeight="1">
      <c r="A48" s="700"/>
      <c r="B48" s="701"/>
      <c r="C48" s="171"/>
      <c r="D48" s="171"/>
      <c r="E48" s="165"/>
      <c r="F48" s="165"/>
      <c r="G48" s="165"/>
      <c r="H48" s="166">
        <f t="shared" si="0"/>
        <v>0</v>
      </c>
      <c r="J48"/>
      <c r="K48"/>
    </row>
    <row r="49" spans="1:11" ht="17.25" customHeight="1">
      <c r="A49" s="700"/>
      <c r="B49" s="701"/>
      <c r="C49" s="171"/>
      <c r="D49" s="171"/>
      <c r="E49" s="165"/>
      <c r="F49" s="165"/>
      <c r="G49" s="165"/>
      <c r="H49" s="166">
        <f t="shared" si="0"/>
        <v>0</v>
      </c>
      <c r="J49"/>
      <c r="K49"/>
    </row>
    <row r="50" spans="1:11" ht="17.25" customHeight="1">
      <c r="A50" s="700"/>
      <c r="B50" s="701"/>
      <c r="C50" s="171"/>
      <c r="D50" s="171"/>
      <c r="E50" s="165"/>
      <c r="F50" s="165"/>
      <c r="G50" s="165"/>
      <c r="H50" s="166">
        <f t="shared" si="0"/>
        <v>0</v>
      </c>
    </row>
    <row r="51" spans="1:11" ht="17.25" customHeight="1">
      <c r="A51" s="700"/>
      <c r="B51" s="701"/>
      <c r="C51" s="171"/>
      <c r="D51" s="171"/>
      <c r="E51" s="165"/>
      <c r="F51" s="165"/>
      <c r="G51" s="165"/>
      <c r="H51" s="166">
        <f t="shared" si="0"/>
        <v>0</v>
      </c>
      <c r="J51"/>
      <c r="K51"/>
    </row>
    <row r="52" spans="1:11" ht="17.25" customHeight="1">
      <c r="A52" s="700"/>
      <c r="B52" s="701"/>
      <c r="C52" s="171"/>
      <c r="D52" s="171"/>
      <c r="E52" s="165"/>
      <c r="F52" s="165"/>
      <c r="G52" s="165"/>
      <c r="H52" s="166">
        <f t="shared" si="0"/>
        <v>0</v>
      </c>
    </row>
    <row r="53" spans="1:11" ht="17.25" customHeight="1">
      <c r="A53" s="700"/>
      <c r="B53" s="701"/>
      <c r="C53" s="171"/>
      <c r="D53" s="171"/>
      <c r="E53" s="165"/>
      <c r="F53" s="165"/>
      <c r="G53" s="165"/>
      <c r="H53" s="166">
        <f t="shared" si="0"/>
        <v>0</v>
      </c>
    </row>
    <row r="54" spans="1:11" ht="17.25" customHeight="1">
      <c r="A54" s="700"/>
      <c r="B54" s="701"/>
      <c r="C54" s="171"/>
      <c r="D54" s="171"/>
      <c r="E54" s="165"/>
      <c r="F54" s="165"/>
      <c r="G54" s="165"/>
      <c r="H54" s="166">
        <f t="shared" si="0"/>
        <v>0</v>
      </c>
    </row>
    <row r="55" spans="1:11" ht="17.25" customHeight="1">
      <c r="A55" s="702"/>
      <c r="B55" s="703"/>
      <c r="C55" s="183"/>
      <c r="D55" s="183"/>
      <c r="E55" s="182"/>
      <c r="F55" s="182"/>
      <c r="G55" s="182"/>
      <c r="H55" s="384">
        <f t="shared" si="0"/>
        <v>0</v>
      </c>
    </row>
    <row r="56" spans="1:11" ht="15" customHeight="1">
      <c r="A56" s="710"/>
      <c r="B56" s="711"/>
      <c r="C56" s="172"/>
      <c r="D56" s="172"/>
      <c r="E56" s="172"/>
      <c r="F56" s="172"/>
      <c r="G56" s="172"/>
      <c r="H56" s="383"/>
    </row>
    <row r="57" spans="1:11" customFormat="1" ht="17.25" customHeight="1">
      <c r="A57" s="712" t="s">
        <v>274</v>
      </c>
      <c r="B57" s="713"/>
      <c r="C57" s="180">
        <f>ROUND(SUM(C12:C56),0)</f>
        <v>0</v>
      </c>
      <c r="D57" s="180">
        <f>ROUND(SUM(D12:D56),0)</f>
        <v>0</v>
      </c>
      <c r="E57" s="179">
        <f>ROUND(SUM(E12:E56),0)</f>
        <v>0</v>
      </c>
      <c r="F57" s="179">
        <f>ROUND(SUM(F12:F56),0)</f>
        <v>0</v>
      </c>
      <c r="G57" s="179">
        <f>ROUND(SUM(G12:G56),0)</f>
        <v>0</v>
      </c>
      <c r="H57" s="179">
        <f>SUM(H12:H55)</f>
        <v>0</v>
      </c>
      <c r="I57" s="89"/>
    </row>
    <row r="58" spans="1:11" ht="36.75" customHeight="1">
      <c r="A58" s="717" t="s">
        <v>275</v>
      </c>
      <c r="B58" s="717"/>
      <c r="C58" s="267"/>
      <c r="D58" s="267"/>
      <c r="E58" s="267"/>
      <c r="F58" s="181"/>
      <c r="G58" s="181"/>
      <c r="H58" s="168"/>
    </row>
    <row r="59" spans="1:11" ht="17.25" customHeight="1">
      <c r="A59" s="700"/>
      <c r="B59" s="701"/>
      <c r="C59" s="171"/>
      <c r="D59" s="171"/>
      <c r="E59" s="165"/>
      <c r="F59" s="178"/>
      <c r="G59" s="178"/>
      <c r="H59" s="166">
        <f t="shared" ref="H59:H68" si="1">SUM(C59,D59,E59,F59,G59)</f>
        <v>0</v>
      </c>
      <c r="J59" s="98"/>
    </row>
    <row r="60" spans="1:11" ht="17.25" customHeight="1">
      <c r="A60" s="700"/>
      <c r="B60" s="701"/>
      <c r="C60" s="171"/>
      <c r="D60" s="171"/>
      <c r="E60" s="165"/>
      <c r="F60" s="165"/>
      <c r="G60" s="165"/>
      <c r="H60" s="166">
        <f t="shared" si="1"/>
        <v>0</v>
      </c>
      <c r="J60" s="98"/>
    </row>
    <row r="61" spans="1:11" ht="17.25" customHeight="1">
      <c r="A61" s="700"/>
      <c r="B61" s="701"/>
      <c r="C61" s="171"/>
      <c r="D61" s="171"/>
      <c r="E61" s="165"/>
      <c r="F61" s="165"/>
      <c r="G61" s="165"/>
      <c r="H61" s="166">
        <f t="shared" si="1"/>
        <v>0</v>
      </c>
      <c r="J61" s="98"/>
    </row>
    <row r="62" spans="1:11" ht="17.25" customHeight="1">
      <c r="A62" s="700"/>
      <c r="B62" s="701"/>
      <c r="C62" s="171"/>
      <c r="D62" s="171"/>
      <c r="E62" s="165"/>
      <c r="F62" s="165"/>
      <c r="G62" s="165"/>
      <c r="H62" s="166">
        <f t="shared" si="1"/>
        <v>0</v>
      </c>
      <c r="J62" s="98"/>
    </row>
    <row r="63" spans="1:11" ht="17.25" customHeight="1">
      <c r="A63" s="700"/>
      <c r="B63" s="701"/>
      <c r="C63" s="171"/>
      <c r="D63" s="171"/>
      <c r="E63" s="165"/>
      <c r="F63" s="165"/>
      <c r="G63" s="165"/>
      <c r="H63" s="166">
        <f t="shared" si="1"/>
        <v>0</v>
      </c>
      <c r="J63" s="98"/>
    </row>
    <row r="64" spans="1:11" ht="17.25" customHeight="1">
      <c r="A64" s="700"/>
      <c r="B64" s="701"/>
      <c r="C64" s="171"/>
      <c r="D64" s="171"/>
      <c r="E64" s="165"/>
      <c r="F64" s="165"/>
      <c r="G64" s="165"/>
      <c r="H64" s="166">
        <f t="shared" si="1"/>
        <v>0</v>
      </c>
      <c r="J64" s="98"/>
    </row>
    <row r="65" spans="1:11" ht="17.25" customHeight="1">
      <c r="A65" s="700"/>
      <c r="B65" s="701"/>
      <c r="C65" s="171"/>
      <c r="D65" s="171"/>
      <c r="E65" s="165"/>
      <c r="F65" s="165"/>
      <c r="G65" s="165"/>
      <c r="H65" s="166">
        <f t="shared" si="1"/>
        <v>0</v>
      </c>
      <c r="J65" s="98"/>
    </row>
    <row r="66" spans="1:11" ht="17.25" customHeight="1">
      <c r="A66" s="700"/>
      <c r="B66" s="701"/>
      <c r="C66" s="171"/>
      <c r="D66" s="171"/>
      <c r="E66" s="165"/>
      <c r="F66" s="165"/>
      <c r="G66" s="165"/>
      <c r="H66" s="166">
        <f t="shared" si="1"/>
        <v>0</v>
      </c>
      <c r="J66" s="98"/>
    </row>
    <row r="67" spans="1:11" ht="17.25" customHeight="1">
      <c r="A67" s="700"/>
      <c r="B67" s="701"/>
      <c r="C67" s="171"/>
      <c r="D67" s="171"/>
      <c r="E67" s="165"/>
      <c r="F67" s="165"/>
      <c r="G67" s="165"/>
      <c r="H67" s="166">
        <f t="shared" si="1"/>
        <v>0</v>
      </c>
      <c r="J67" s="98"/>
    </row>
    <row r="68" spans="1:11" ht="17.25" customHeight="1">
      <c r="A68" s="702"/>
      <c r="B68" s="703"/>
      <c r="C68" s="183"/>
      <c r="D68" s="183"/>
      <c r="E68" s="182"/>
      <c r="F68" s="182"/>
      <c r="G68" s="182"/>
      <c r="H68" s="384">
        <f t="shared" si="1"/>
        <v>0</v>
      </c>
      <c r="J68" s="98"/>
    </row>
    <row r="69" spans="1:11" ht="17.25" customHeight="1">
      <c r="A69" s="704" t="s">
        <v>297</v>
      </c>
      <c r="B69" s="705"/>
      <c r="C69" s="172"/>
      <c r="D69" s="172"/>
      <c r="E69" s="172"/>
      <c r="F69" s="172"/>
      <c r="G69" s="172"/>
      <c r="H69" s="383"/>
      <c r="J69"/>
      <c r="K69"/>
    </row>
    <row r="70" spans="1:11" ht="17.25" customHeight="1">
      <c r="A70" s="706"/>
      <c r="B70" s="707"/>
      <c r="C70" s="185"/>
      <c r="D70" s="185"/>
      <c r="E70" s="178"/>
      <c r="F70" s="178"/>
      <c r="G70" s="178"/>
      <c r="H70" s="382">
        <f t="shared" ref="H70:H79" si="2">SUM(C70,D70,E70,F70,G70)</f>
        <v>0</v>
      </c>
      <c r="J70" s="98"/>
    </row>
    <row r="71" spans="1:11" ht="17.25" customHeight="1">
      <c r="A71" s="700"/>
      <c r="B71" s="701"/>
      <c r="C71" s="171"/>
      <c r="D71" s="171"/>
      <c r="E71" s="165"/>
      <c r="F71" s="165"/>
      <c r="G71" s="165"/>
      <c r="H71" s="166">
        <f t="shared" si="2"/>
        <v>0</v>
      </c>
      <c r="J71" s="98"/>
    </row>
    <row r="72" spans="1:11" ht="17.25" customHeight="1">
      <c r="A72" s="700"/>
      <c r="B72" s="701"/>
      <c r="C72" s="171"/>
      <c r="D72" s="171"/>
      <c r="E72" s="165"/>
      <c r="F72" s="165"/>
      <c r="G72" s="165"/>
      <c r="H72" s="166">
        <f t="shared" si="2"/>
        <v>0</v>
      </c>
      <c r="J72" s="98"/>
    </row>
    <row r="73" spans="1:11" ht="17.25" customHeight="1">
      <c r="A73" s="700"/>
      <c r="B73" s="701"/>
      <c r="C73" s="171"/>
      <c r="D73" s="171"/>
      <c r="E73" s="165"/>
      <c r="F73" s="165"/>
      <c r="G73" s="165"/>
      <c r="H73" s="166">
        <f t="shared" si="2"/>
        <v>0</v>
      </c>
      <c r="J73" s="98"/>
    </row>
    <row r="74" spans="1:11" ht="17.25" customHeight="1">
      <c r="A74" s="700"/>
      <c r="B74" s="701"/>
      <c r="C74" s="171"/>
      <c r="D74" s="171"/>
      <c r="E74" s="165"/>
      <c r="F74" s="165"/>
      <c r="G74" s="165"/>
      <c r="H74" s="166">
        <f t="shared" si="2"/>
        <v>0</v>
      </c>
      <c r="J74" s="98"/>
    </row>
    <row r="75" spans="1:11" ht="17.25" customHeight="1">
      <c r="A75" s="700"/>
      <c r="B75" s="701"/>
      <c r="C75" s="171"/>
      <c r="D75" s="171"/>
      <c r="E75" s="165"/>
      <c r="F75" s="165"/>
      <c r="G75" s="165"/>
      <c r="H75" s="166">
        <f t="shared" si="2"/>
        <v>0</v>
      </c>
      <c r="J75" s="98"/>
      <c r="K75" s="90"/>
    </row>
    <row r="76" spans="1:11" ht="17.25" customHeight="1">
      <c r="A76" s="700"/>
      <c r="B76" s="701"/>
      <c r="C76" s="171"/>
      <c r="D76" s="171"/>
      <c r="E76" s="165"/>
      <c r="F76" s="165"/>
      <c r="G76" s="165"/>
      <c r="H76" s="166">
        <f t="shared" si="2"/>
        <v>0</v>
      </c>
    </row>
    <row r="77" spans="1:11" ht="17.25" customHeight="1">
      <c r="A77" s="700"/>
      <c r="B77" s="701"/>
      <c r="C77" s="171"/>
      <c r="D77" s="171"/>
      <c r="E77" s="165"/>
      <c r="F77" s="165"/>
      <c r="G77" s="165"/>
      <c r="H77" s="166">
        <f t="shared" si="2"/>
        <v>0</v>
      </c>
    </row>
    <row r="78" spans="1:11" ht="17.25" customHeight="1">
      <c r="A78" s="700"/>
      <c r="B78" s="701"/>
      <c r="C78" s="171"/>
      <c r="D78" s="171"/>
      <c r="E78" s="165"/>
      <c r="F78" s="165"/>
      <c r="G78" s="165"/>
      <c r="H78" s="166">
        <f t="shared" si="2"/>
        <v>0</v>
      </c>
    </row>
    <row r="79" spans="1:11" ht="17.25" customHeight="1">
      <c r="A79" s="708" t="s">
        <v>276</v>
      </c>
      <c r="B79" s="709"/>
      <c r="C79" s="177">
        <f>IF(C70&lt;25000,C70*C108,25000*C108)+IF(C71&lt;25000,C71*C108,25000*C108)+IF(C72&lt;25000,C72*C108,25000*C108)+IF(C73&lt;25000,C73*C108,25000*C108)+IF(C74&lt;25000,C74*C108,25000*C108)+IF(C75&lt;25000,C75*C108,25000*C108)+IF(C76&lt;25000,C76*C108,25000*C108)+IF(C77&lt;25000,C77*C108,25000*C108)+IF(C78&lt;25000,C78*C108,25000*C108)</f>
        <v>0</v>
      </c>
      <c r="D79" s="213">
        <f>IF(D70&lt;25000,D70*D108,25000*D108)+IF(D71&lt;25000,D71*D108,25000*D108)+IF(D72&lt;25000,D72*D108,25000*D108)+IF(D73&lt;25000,D73*D108,25000*D108)+IF(D74&lt;25000,D74*D108,25000*D108)+IF(D75&lt;25000,D75*D108,25000*D108)+IF(D76&lt;25000,D76*D108,25000*D108)+IF(D77&lt;25000,D77*D108,25000*D108)+IF(D78&lt;25000,D78*D108,25000*D108)</f>
        <v>0</v>
      </c>
      <c r="E79" s="177">
        <f>IF(E70&lt;25000,E70*E108,25000*E108)+IF(E71&lt;25000,E71*E108,25000*E108)+IF(E72&lt;25000,E72*E108,25000*E108)+IF(E73&lt;25000,E73*E108,25000*E108)+IF(E74&lt;25000,E74*E108,25000*E108)+IF(E75&lt;25000,E75*E108,25000*E108)+IF(E76&lt;25000,E76*E108,25000*E108)+IF(E77&lt;25000,E77*E108,25000*E108)+IF(E78&lt;25000,E78*E108,25000*E108)</f>
        <v>0</v>
      </c>
      <c r="F79" s="177">
        <f>IF(F70&lt;25000,F70*F108,25000*F108)+IF(F71&lt;25000,F71*F108,25000*F108)+IF(F72&lt;25000,F72*F108,25000*F108)+IF(F73&lt;25000,F73*F108,25000*F108)+IF(F74&lt;25000,F74*F108,25000*F108)+IF(F75&lt;25000,F75*F108,25000*F108)+IF(F76&lt;25000,F76*F108,25000*F108)+IF(F77&lt;25000,F77*F108,25000*F108)+IF(F78&lt;25000,F78*F108,25000*F108)</f>
        <v>0</v>
      </c>
      <c r="G79" s="225">
        <f>IF(G70&lt;25000,G70*G108,25000*G108)+IF(G71&lt;25000,G71*G108,25000*G108)+IF(G72&lt;25000,G72*G108,25000*G108)+IF(G73&lt;25000,G73*G108,25000*G108)+IF(G74&lt;25000,G74*G108,25000*G108)+IF(G75&lt;25000,G75*G108,25000*G108)+IF(G76&lt;25000,G76*G108,25000*G108)+IF(G77&lt;25000,G77*G108,25000*G108)+IF(G78&lt;25000,G78*G108,25000*G108)</f>
        <v>0</v>
      </c>
      <c r="H79" s="384">
        <f t="shared" si="2"/>
        <v>0</v>
      </c>
    </row>
    <row r="80" spans="1:11" ht="16.5" customHeight="1">
      <c r="A80" s="714"/>
      <c r="B80" s="715"/>
      <c r="C80" s="172"/>
      <c r="D80" s="172"/>
      <c r="E80" s="172"/>
      <c r="F80" s="172"/>
      <c r="G80" s="172"/>
      <c r="H80" s="383"/>
    </row>
    <row r="81" spans="1:11" customFormat="1" ht="20.100000000000001" customHeight="1">
      <c r="A81" s="718" t="s">
        <v>277</v>
      </c>
      <c r="B81" s="719"/>
      <c r="C81" s="167">
        <f>ROUND(SUM(C59:C79),0)</f>
        <v>0</v>
      </c>
      <c r="D81" s="167">
        <f>ROUND(SUM(D59:D79),0)</f>
        <v>0</v>
      </c>
      <c r="E81" s="91">
        <f>ROUND(SUM(E59:E79),0)</f>
        <v>0</v>
      </c>
      <c r="F81" s="91">
        <f>ROUND(SUM(F59:F79),0)</f>
        <v>0</v>
      </c>
      <c r="G81" s="91">
        <f>ROUND(SUM(G59:G79),0)</f>
        <v>0</v>
      </c>
      <c r="H81" s="209">
        <f t="shared" ref="H81" si="3">SUM(H59:H79)</f>
        <v>0</v>
      </c>
      <c r="I81" s="89"/>
    </row>
    <row r="82" spans="1:11" ht="33.75" customHeight="1">
      <c r="A82" s="716" t="s">
        <v>278</v>
      </c>
      <c r="B82" s="717"/>
      <c r="C82" s="181"/>
      <c r="D82" s="181"/>
      <c r="E82" s="181"/>
      <c r="F82" s="181"/>
      <c r="G82" s="181"/>
      <c r="H82" s="168"/>
      <c r="J82"/>
      <c r="K82"/>
    </row>
    <row r="83" spans="1:11" ht="17.25" customHeight="1">
      <c r="A83" s="706"/>
      <c r="B83" s="707"/>
      <c r="C83" s="185"/>
      <c r="D83" s="185"/>
      <c r="E83" s="185"/>
      <c r="F83" s="185"/>
      <c r="G83" s="185"/>
      <c r="H83" s="382">
        <f t="shared" ref="H83:H92" si="4">SUM(C83,D83,E83,F83,G83)</f>
        <v>0</v>
      </c>
      <c r="J83" s="99"/>
      <c r="K83"/>
    </row>
    <row r="84" spans="1:11" ht="17.25" customHeight="1">
      <c r="A84" s="706"/>
      <c r="B84" s="707"/>
      <c r="C84" s="171"/>
      <c r="D84" s="171"/>
      <c r="E84" s="171"/>
      <c r="F84" s="171"/>
      <c r="G84" s="171"/>
      <c r="H84" s="166">
        <f t="shared" si="4"/>
        <v>0</v>
      </c>
      <c r="J84" s="98"/>
    </row>
    <row r="85" spans="1:11" ht="17.25" customHeight="1">
      <c r="A85" s="706"/>
      <c r="B85" s="707"/>
      <c r="C85" s="171"/>
      <c r="D85" s="171"/>
      <c r="E85" s="171"/>
      <c r="F85" s="171"/>
      <c r="G85" s="171"/>
      <c r="H85" s="166">
        <f t="shared" si="4"/>
        <v>0</v>
      </c>
      <c r="J85" s="98"/>
    </row>
    <row r="86" spans="1:11" ht="17.25" customHeight="1">
      <c r="A86" s="706"/>
      <c r="B86" s="707"/>
      <c r="C86" s="171"/>
      <c r="D86" s="171"/>
      <c r="E86" s="171"/>
      <c r="F86" s="171"/>
      <c r="G86" s="171"/>
      <c r="H86" s="166">
        <f t="shared" si="4"/>
        <v>0</v>
      </c>
      <c r="J86" s="98"/>
    </row>
    <row r="87" spans="1:11" ht="17.25" customHeight="1">
      <c r="A87" s="706"/>
      <c r="B87" s="707"/>
      <c r="C87" s="171"/>
      <c r="D87" s="171"/>
      <c r="E87" s="171"/>
      <c r="F87" s="171"/>
      <c r="G87" s="171"/>
      <c r="H87" s="166">
        <f t="shared" si="4"/>
        <v>0</v>
      </c>
      <c r="J87" s="98"/>
    </row>
    <row r="88" spans="1:11" ht="17.25" customHeight="1">
      <c r="A88" s="706"/>
      <c r="B88" s="707"/>
      <c r="C88" s="171"/>
      <c r="D88" s="171"/>
      <c r="E88" s="171"/>
      <c r="F88" s="171"/>
      <c r="G88" s="171"/>
      <c r="H88" s="166">
        <f t="shared" si="4"/>
        <v>0</v>
      </c>
      <c r="J88" s="99"/>
      <c r="K88" s="6"/>
    </row>
    <row r="89" spans="1:11" ht="17.25" customHeight="1">
      <c r="A89" s="706"/>
      <c r="B89" s="707"/>
      <c r="C89" s="171"/>
      <c r="D89" s="171"/>
      <c r="E89" s="171"/>
      <c r="F89" s="171"/>
      <c r="G89" s="171"/>
      <c r="H89" s="166">
        <f t="shared" si="4"/>
        <v>0</v>
      </c>
      <c r="J89"/>
      <c r="K89"/>
    </row>
    <row r="90" spans="1:11" ht="17.25" customHeight="1">
      <c r="A90" s="706"/>
      <c r="B90" s="707"/>
      <c r="C90" s="171"/>
      <c r="D90" s="171"/>
      <c r="E90" s="171"/>
      <c r="F90" s="171"/>
      <c r="G90" s="171"/>
      <c r="H90" s="166">
        <f t="shared" si="4"/>
        <v>0</v>
      </c>
    </row>
    <row r="91" spans="1:11" ht="17.25" customHeight="1">
      <c r="A91" s="706"/>
      <c r="B91" s="707"/>
      <c r="C91" s="171"/>
      <c r="D91" s="171"/>
      <c r="E91" s="171"/>
      <c r="F91" s="171"/>
      <c r="G91" s="171"/>
      <c r="H91" s="166">
        <f t="shared" si="4"/>
        <v>0</v>
      </c>
    </row>
    <row r="92" spans="1:11" ht="17.25" customHeight="1">
      <c r="A92" s="706"/>
      <c r="B92" s="707"/>
      <c r="C92" s="183"/>
      <c r="D92" s="183"/>
      <c r="E92" s="183"/>
      <c r="F92" s="183"/>
      <c r="G92" s="183"/>
      <c r="H92" s="384">
        <f t="shared" si="4"/>
        <v>0</v>
      </c>
    </row>
    <row r="93" spans="1:11" ht="15" customHeight="1">
      <c r="A93" s="710"/>
      <c r="B93" s="711"/>
      <c r="C93" s="172"/>
      <c r="D93" s="172"/>
      <c r="E93" s="172"/>
      <c r="F93" s="172"/>
      <c r="G93" s="172"/>
      <c r="H93" s="383"/>
    </row>
    <row r="94" spans="1:11" customFormat="1" ht="20.100000000000001" customHeight="1">
      <c r="A94" s="712" t="s">
        <v>279</v>
      </c>
      <c r="B94" s="713"/>
      <c r="C94" s="180">
        <f>ROUND(SUM(C83:C92),0)</f>
        <v>0</v>
      </c>
      <c r="D94" s="180">
        <f t="shared" ref="D94:G94" si="5">ROUND(SUM(D83:D92),0)</f>
        <v>0</v>
      </c>
      <c r="E94" s="179">
        <f t="shared" si="5"/>
        <v>0</v>
      </c>
      <c r="F94" s="179">
        <f t="shared" si="5"/>
        <v>0</v>
      </c>
      <c r="G94" s="179">
        <f t="shared" si="5"/>
        <v>0</v>
      </c>
      <c r="H94" s="184">
        <f t="shared" ref="H94" si="6">SUM(H83:H92)</f>
        <v>0</v>
      </c>
      <c r="I94" s="89"/>
    </row>
    <row r="95" spans="1:11" ht="16.5" customHeight="1">
      <c r="H95" s="89"/>
    </row>
    <row r="96" spans="1:11" ht="16.5" customHeight="1">
      <c r="H96" s="89"/>
    </row>
    <row r="97" spans="1:9" ht="16.5" customHeight="1">
      <c r="H97" s="89"/>
    </row>
    <row r="98" spans="1:9" ht="16.5" customHeight="1">
      <c r="H98" s="89"/>
    </row>
    <row r="99" spans="1:9" ht="16.5" customHeight="1">
      <c r="H99" s="89"/>
    </row>
    <row r="100" spans="1:9" ht="16.5" customHeight="1">
      <c r="H100" s="89"/>
    </row>
    <row r="101" spans="1:9" ht="16.5" customHeight="1">
      <c r="H101" s="89"/>
    </row>
    <row r="102" spans="1:9" ht="16.5" customHeight="1">
      <c r="H102" s="89"/>
    </row>
    <row r="103" spans="1:9" ht="16.5" customHeight="1">
      <c r="H103" s="89"/>
    </row>
    <row r="104" spans="1:9" ht="16.5" customHeight="1">
      <c r="H104" s="89"/>
    </row>
    <row r="105" spans="1:9" customFormat="1" ht="16.5" customHeight="1">
      <c r="A105" s="699" t="s">
        <v>220</v>
      </c>
      <c r="B105" s="699"/>
      <c r="C105" s="255">
        <f>'Summary (4)'!E57</f>
        <v>1</v>
      </c>
      <c r="D105" s="255">
        <f>'Summary (4)'!F57</f>
        <v>2</v>
      </c>
      <c r="E105" s="255">
        <f>'Summary (4)'!G57</f>
        <v>3</v>
      </c>
      <c r="F105" s="255">
        <f>'Summary (4)'!H57</f>
        <v>4</v>
      </c>
      <c r="G105" s="255">
        <f>'Summary (4)'!I57</f>
        <v>5</v>
      </c>
      <c r="H105" s="255">
        <f>'Summary (4)'!J57</f>
        <v>5</v>
      </c>
      <c r="I105" s="89"/>
    </row>
    <row r="106" spans="1:9" s="12" customFormat="1" ht="16.5" customHeight="1">
      <c r="A106" s="699" t="s">
        <v>221</v>
      </c>
      <c r="B106" s="699"/>
      <c r="C106" s="256">
        <f>'Summary (4)'!E58</f>
        <v>0</v>
      </c>
      <c r="D106" s="256">
        <f>'Summary (4)'!F58</f>
        <v>0</v>
      </c>
      <c r="E106" s="256">
        <f>'Summary (4)'!G58</f>
        <v>0</v>
      </c>
      <c r="F106" s="256">
        <f>'Summary (4)'!H58</f>
        <v>0</v>
      </c>
      <c r="G106" s="256">
        <f>'Summary (4)'!I58</f>
        <v>0</v>
      </c>
      <c r="H106" s="256">
        <f>'Summary (4)'!J58</f>
        <v>0</v>
      </c>
      <c r="I106" s="387"/>
    </row>
    <row r="107" spans="1:9" s="12" customFormat="1" ht="16.5" customHeight="1">
      <c r="A107" s="699" t="s">
        <v>222</v>
      </c>
      <c r="B107" s="699"/>
      <c r="C107" s="256">
        <f>'Summary (4)'!E59</f>
        <v>0</v>
      </c>
      <c r="D107" s="256">
        <f>'Summary (4)'!F59</f>
        <v>0</v>
      </c>
      <c r="E107" s="256">
        <f>'Summary (4)'!G59</f>
        <v>0</v>
      </c>
      <c r="F107" s="256">
        <f>'Summary (4)'!H59</f>
        <v>0</v>
      </c>
      <c r="G107" s="256">
        <f>'Summary (4)'!I59</f>
        <v>0</v>
      </c>
      <c r="H107" s="256">
        <f>'Summary (4)'!J59</f>
        <v>0</v>
      </c>
      <c r="I107" s="387"/>
    </row>
    <row r="108" spans="1:9" s="112" customFormat="1" ht="16.5" customHeight="1">
      <c r="A108" s="699" t="s">
        <v>280</v>
      </c>
      <c r="B108" s="699"/>
      <c r="C108" s="425">
        <f>'Summary (4)'!E18</f>
        <v>0</v>
      </c>
      <c r="D108" s="425">
        <f>'Summary (4)'!F18</f>
        <v>0</v>
      </c>
      <c r="E108" s="425">
        <f>'Summary (4)'!G18</f>
        <v>0</v>
      </c>
      <c r="F108" s="425">
        <f>'Summary (4)'!H18</f>
        <v>0</v>
      </c>
      <c r="G108" s="425">
        <f>'Summary (4)'!I18</f>
        <v>0</v>
      </c>
      <c r="H108" s="426"/>
      <c r="I108" s="12"/>
    </row>
    <row r="109" spans="1:9" ht="16.5" customHeight="1">
      <c r="H109" s="89"/>
      <c r="I109" s="387"/>
    </row>
    <row r="110" spans="1:9" ht="16.5" customHeight="1">
      <c r="H110" s="89"/>
    </row>
    <row r="111" spans="1:9" ht="16.5" customHeight="1">
      <c r="H111" s="89"/>
    </row>
    <row r="112" spans="1:9" ht="16.5" customHeight="1">
      <c r="H112" s="89"/>
    </row>
    <row r="113" spans="8:8" ht="16.5" customHeight="1">
      <c r="H113" s="89"/>
    </row>
    <row r="114" spans="8:8" ht="16.5" customHeight="1">
      <c r="H114" s="89"/>
    </row>
    <row r="115" spans="8:8" ht="16.5" customHeight="1">
      <c r="H115" s="89"/>
    </row>
    <row r="116" spans="8:8">
      <c r="H116" s="89"/>
    </row>
    <row r="117" spans="8:8">
      <c r="H117" s="89"/>
    </row>
    <row r="118" spans="8:8">
      <c r="H118" s="89"/>
    </row>
    <row r="119" spans="8:8">
      <c r="H119" s="89"/>
    </row>
    <row r="120" spans="8:8">
      <c r="H120" s="89"/>
    </row>
    <row r="121" spans="8:8">
      <c r="H121" s="89"/>
    </row>
    <row r="122" spans="8:8">
      <c r="H122" s="89"/>
    </row>
    <row r="123" spans="8:8">
      <c r="H123" s="89"/>
    </row>
    <row r="124" spans="8:8">
      <c r="H124" s="89"/>
    </row>
    <row r="125" spans="8:8">
      <c r="H125" s="89"/>
    </row>
  </sheetData>
  <sheetProtection formatCells="0" formatColumns="0" formatRows="0" insertHyperlinks="0" sort="0" autoFilter="0" pivotTables="0"/>
  <mergeCells count="91">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5:B55"/>
    <mergeCell ref="A44:B44"/>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8:B108"/>
    <mergeCell ref="A92:B92"/>
    <mergeCell ref="A93:B93"/>
    <mergeCell ref="A94:B94"/>
    <mergeCell ref="A105:B105"/>
    <mergeCell ref="A106:B106"/>
    <mergeCell ref="A107:B107"/>
  </mergeCells>
  <conditionalFormatting sqref="C12:G44 C46:G55 C59:G68 C70:G79 C83:G92">
    <cfRule type="containsBlanks" dxfId="92" priority="3">
      <formula>LEN(TRIM(C12))=0</formula>
    </cfRule>
  </conditionalFormatting>
  <conditionalFormatting sqref="C12:G92">
    <cfRule type="expression" dxfId="91" priority="2">
      <formula>$A12=""</formula>
    </cfRule>
  </conditionalFormatting>
  <conditionalFormatting sqref="C105:H107 C108:G108">
    <cfRule type="containsBlanks" dxfId="90" priority="1">
      <formula>LEN(TRIM(C105))=0</formula>
    </cfRule>
  </conditionalFormatting>
  <dataValidations count="1">
    <dataValidation type="decimal" allowBlank="1" showInputMessage="1" showErrorMessage="1" error="Enter Numbers ONLY" sqref="C12:G44 C46:G55 C59:G68 C70:G78 C83:G92" xr:uid="{816AF7AC-021B-44D4-A5A1-05AD4117C934}">
      <formula1>0</formula1>
      <formula2>99999999</formula2>
    </dataValidation>
  </dataValidations>
  <printOptions headings="1"/>
  <pageMargins left="0.25" right="0.25" top="0.75" bottom="0.75" header="0.3" footer="0.3"/>
  <pageSetup scale="26" fitToWidth="0" orientation="landscape" r:id="rId1"/>
  <headerFooter alignWithMargins="0">
    <oddFooter>&amp;CPage &amp;P of &amp;N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A1:V64"/>
  <sheetViews>
    <sheetView zoomScaleNormal="100" workbookViewId="0">
      <selection activeCell="G4" sqref="G4"/>
    </sheetView>
  </sheetViews>
  <sheetFormatPr defaultRowHeight="12.75"/>
  <cols>
    <col min="1" max="1" width="68.42578125" customWidth="1"/>
    <col min="2" max="2" width="25.5703125" customWidth="1"/>
    <col min="3" max="3" width="18.28515625" customWidth="1"/>
    <col min="4" max="4" width="21.5703125" customWidth="1"/>
    <col min="5" max="5" width="5.42578125" customWidth="1"/>
    <col min="6" max="6" width="16.42578125" bestFit="1" customWidth="1"/>
    <col min="8" max="8" width="9.7109375" customWidth="1"/>
    <col min="10" max="11" width="14.7109375" customWidth="1"/>
    <col min="12" max="12" width="13.5703125" customWidth="1"/>
    <col min="13" max="14" width="14.5703125" customWidth="1"/>
    <col min="16" max="17" width="10.7109375" customWidth="1"/>
    <col min="18" max="18" width="16.7109375" customWidth="1"/>
    <col min="19" max="19" width="16.7109375" style="12" customWidth="1"/>
    <col min="21" max="21" width="11.5703125" customWidth="1"/>
  </cols>
  <sheetData>
    <row r="1" spans="1:22" s="47" customFormat="1" ht="30.75" customHeight="1">
      <c r="A1" s="46" t="s">
        <v>73</v>
      </c>
      <c r="B1" s="46" t="s">
        <v>74</v>
      </c>
      <c r="C1" s="46" t="s">
        <v>75</v>
      </c>
      <c r="D1" s="46" t="s">
        <v>76</v>
      </c>
      <c r="E1" s="46"/>
      <c r="F1" s="46" t="s">
        <v>77</v>
      </c>
      <c r="G1" s="46" t="s">
        <v>78</v>
      </c>
      <c r="H1" s="46" t="s">
        <v>79</v>
      </c>
      <c r="I1" s="46"/>
      <c r="K1" s="46" t="s">
        <v>80</v>
      </c>
      <c r="L1" s="46" t="s">
        <v>81</v>
      </c>
      <c r="M1" s="46" t="s">
        <v>82</v>
      </c>
      <c r="N1" s="46" t="s">
        <v>83</v>
      </c>
      <c r="P1" s="46" t="s">
        <v>84</v>
      </c>
      <c r="Q1" s="46" t="s">
        <v>85</v>
      </c>
      <c r="R1" s="46" t="s">
        <v>86</v>
      </c>
      <c r="S1" s="115" t="s">
        <v>87</v>
      </c>
      <c r="U1" s="115" t="s">
        <v>88</v>
      </c>
    </row>
    <row r="2" spans="1:22">
      <c r="A2" s="10"/>
      <c r="B2" s="10"/>
      <c r="C2" s="10"/>
      <c r="D2" s="10"/>
      <c r="E2" s="10"/>
      <c r="K2" s="110">
        <v>44378</v>
      </c>
      <c r="L2" s="110">
        <v>44742</v>
      </c>
      <c r="M2" s="111">
        <v>17.34</v>
      </c>
      <c r="N2" s="100">
        <f>M2*2080</f>
        <v>36067.199999999997</v>
      </c>
      <c r="U2" s="124" t="s">
        <v>89</v>
      </c>
      <c r="V2" s="545"/>
    </row>
    <row r="3" spans="1:22">
      <c r="A3" s="8" t="s">
        <v>90</v>
      </c>
      <c r="B3" s="8" t="s">
        <v>91</v>
      </c>
      <c r="C3" s="8" t="s">
        <v>92</v>
      </c>
      <c r="D3" s="8" t="s">
        <v>93</v>
      </c>
      <c r="E3" s="8"/>
      <c r="F3" s="8" t="s">
        <v>94</v>
      </c>
      <c r="G3" s="12">
        <v>45108</v>
      </c>
      <c r="H3" s="12">
        <v>45473</v>
      </c>
      <c r="J3" s="8"/>
      <c r="K3" s="110">
        <v>44743</v>
      </c>
      <c r="L3" s="110">
        <v>45107</v>
      </c>
      <c r="M3" s="111">
        <v>17.899999999999999</v>
      </c>
      <c r="N3" s="100">
        <f>M3*2080</f>
        <v>37232</v>
      </c>
      <c r="P3" s="12">
        <v>41821</v>
      </c>
      <c r="Q3" s="12">
        <v>42185</v>
      </c>
      <c r="U3" s="125" t="s">
        <v>95</v>
      </c>
    </row>
    <row r="4" spans="1:22">
      <c r="A4" t="s">
        <v>96</v>
      </c>
      <c r="B4" s="8" t="s">
        <v>97</v>
      </c>
      <c r="C4" s="8" t="s">
        <v>98</v>
      </c>
      <c r="D4" s="8" t="s">
        <v>98</v>
      </c>
      <c r="E4" s="8"/>
      <c r="F4" s="8" t="s">
        <v>99</v>
      </c>
      <c r="G4" s="12">
        <v>45474</v>
      </c>
      <c r="H4" s="12">
        <v>45838</v>
      </c>
      <c r="J4" s="8"/>
      <c r="K4" s="110">
        <v>45108</v>
      </c>
      <c r="L4" s="110">
        <v>45473</v>
      </c>
      <c r="M4" s="111">
        <v>18.07</v>
      </c>
      <c r="N4" s="100">
        <f>M4*2080</f>
        <v>37585.599999999999</v>
      </c>
      <c r="P4" s="12">
        <v>42186</v>
      </c>
      <c r="Q4" s="12">
        <v>42551</v>
      </c>
      <c r="U4" s="126" t="s">
        <v>100</v>
      </c>
    </row>
    <row r="5" spans="1:22">
      <c r="A5" t="s">
        <v>101</v>
      </c>
      <c r="C5" s="8" t="s">
        <v>102</v>
      </c>
      <c r="D5" s="8" t="s">
        <v>102</v>
      </c>
      <c r="E5" s="8"/>
      <c r="F5" s="8" t="s">
        <v>103</v>
      </c>
      <c r="G5" s="12">
        <v>45839</v>
      </c>
      <c r="H5" s="12">
        <v>46203</v>
      </c>
      <c r="J5" s="8"/>
      <c r="K5" s="97"/>
      <c r="L5" s="545"/>
      <c r="O5" s="8"/>
      <c r="P5" s="12">
        <v>42552</v>
      </c>
      <c r="Q5" s="12">
        <v>42916</v>
      </c>
      <c r="U5" s="127" t="s">
        <v>104</v>
      </c>
    </row>
    <row r="6" spans="1:22">
      <c r="A6" t="s">
        <v>105</v>
      </c>
      <c r="C6" s="8" t="s">
        <v>106</v>
      </c>
      <c r="D6" s="8" t="s">
        <v>106</v>
      </c>
      <c r="E6" s="8"/>
      <c r="F6" s="8" t="s">
        <v>107</v>
      </c>
      <c r="G6" s="12">
        <v>46204</v>
      </c>
      <c r="H6" s="12">
        <v>46568</v>
      </c>
      <c r="J6" s="8"/>
      <c r="K6" s="545"/>
      <c r="L6" s="545"/>
      <c r="P6" s="12">
        <v>42917</v>
      </c>
      <c r="Q6" s="12">
        <v>43281</v>
      </c>
      <c r="U6" s="128" t="s">
        <v>108</v>
      </c>
    </row>
    <row r="7" spans="1:22">
      <c r="A7" s="8" t="s">
        <v>109</v>
      </c>
      <c r="F7" s="8" t="s">
        <v>110</v>
      </c>
      <c r="G7" s="12">
        <v>46569</v>
      </c>
      <c r="H7" s="12">
        <v>46934</v>
      </c>
      <c r="K7" s="545"/>
      <c r="L7" s="545"/>
      <c r="P7" s="12">
        <v>43282</v>
      </c>
      <c r="Q7" s="12">
        <v>43646</v>
      </c>
      <c r="U7" s="129" t="s">
        <v>111</v>
      </c>
    </row>
    <row r="8" spans="1:22">
      <c r="A8" s="8" t="s">
        <v>112</v>
      </c>
      <c r="F8" s="8" t="s">
        <v>113</v>
      </c>
      <c r="G8" s="12">
        <v>46935</v>
      </c>
      <c r="H8" s="12">
        <v>47299</v>
      </c>
      <c r="K8" s="545"/>
      <c r="L8" s="545"/>
      <c r="P8" s="12">
        <v>43647</v>
      </c>
      <c r="Q8" s="12">
        <v>44012</v>
      </c>
      <c r="R8" t="s">
        <v>114</v>
      </c>
      <c r="S8" s="12">
        <v>43647</v>
      </c>
      <c r="U8" s="130" t="s">
        <v>115</v>
      </c>
    </row>
    <row r="9" spans="1:22">
      <c r="A9" s="8" t="s">
        <v>116</v>
      </c>
      <c r="F9" s="8" t="s">
        <v>117</v>
      </c>
      <c r="G9" s="12">
        <v>47300</v>
      </c>
      <c r="H9" s="12">
        <v>47664</v>
      </c>
      <c r="K9" s="545"/>
      <c r="L9" s="545"/>
      <c r="P9" s="12">
        <v>44013</v>
      </c>
      <c r="Q9" s="12">
        <v>44377</v>
      </c>
      <c r="R9" s="8" t="s">
        <v>118</v>
      </c>
      <c r="S9" s="114">
        <v>44047</v>
      </c>
      <c r="U9" s="131" t="s">
        <v>119</v>
      </c>
    </row>
    <row r="10" spans="1:22">
      <c r="A10" s="8" t="s">
        <v>120</v>
      </c>
      <c r="F10" s="8" t="s">
        <v>121</v>
      </c>
      <c r="G10" s="12">
        <v>47665</v>
      </c>
      <c r="H10" s="12">
        <v>48029</v>
      </c>
      <c r="K10" s="545"/>
      <c r="L10" s="545"/>
      <c r="P10" s="12">
        <v>44378</v>
      </c>
      <c r="Q10" s="12">
        <v>44742</v>
      </c>
      <c r="R10" s="8" t="s">
        <v>122</v>
      </c>
      <c r="S10" s="114">
        <v>44533</v>
      </c>
      <c r="U10" s="132" t="s">
        <v>123</v>
      </c>
    </row>
    <row r="11" spans="1:22">
      <c r="A11" s="8" t="s">
        <v>124</v>
      </c>
      <c r="F11" s="8" t="s">
        <v>125</v>
      </c>
      <c r="G11" s="12">
        <v>48030</v>
      </c>
      <c r="H11" s="12">
        <v>48395</v>
      </c>
      <c r="K11" s="545"/>
      <c r="L11" s="545"/>
      <c r="P11" s="12">
        <v>44743</v>
      </c>
      <c r="Q11" s="12">
        <v>45107</v>
      </c>
      <c r="R11" s="114" t="s">
        <v>126</v>
      </c>
      <c r="S11" s="12">
        <v>44830</v>
      </c>
      <c r="U11" s="133" t="s">
        <v>127</v>
      </c>
    </row>
    <row r="12" spans="1:22">
      <c r="A12" s="8" t="s">
        <v>128</v>
      </c>
      <c r="F12" s="8" t="s">
        <v>129</v>
      </c>
      <c r="G12" s="12">
        <v>48396</v>
      </c>
      <c r="H12" s="12">
        <v>48760</v>
      </c>
      <c r="K12" s="545"/>
      <c r="L12" s="545"/>
      <c r="P12" s="12">
        <v>45108</v>
      </c>
      <c r="Q12" s="12">
        <v>45473</v>
      </c>
      <c r="R12" s="8"/>
      <c r="S12" s="114"/>
    </row>
    <row r="13" spans="1:22" ht="15" customHeight="1">
      <c r="A13" s="123" t="s">
        <v>130</v>
      </c>
      <c r="F13" s="8"/>
      <c r="G13" s="12"/>
      <c r="H13" s="12"/>
      <c r="K13" s="545"/>
      <c r="L13" s="545"/>
      <c r="P13" s="12">
        <v>45474</v>
      </c>
      <c r="Q13" s="12">
        <v>45838</v>
      </c>
      <c r="R13" s="8"/>
      <c r="S13" s="114"/>
    </row>
    <row r="14" spans="1:22">
      <c r="A14" s="8" t="s">
        <v>131</v>
      </c>
      <c r="F14" s="8"/>
      <c r="G14" s="12"/>
      <c r="H14" s="12"/>
      <c r="K14" s="545"/>
      <c r="L14" s="545"/>
      <c r="P14" s="12">
        <v>45839</v>
      </c>
      <c r="Q14" s="12">
        <v>46203</v>
      </c>
      <c r="R14" s="8"/>
      <c r="S14" s="114"/>
    </row>
    <row r="15" spans="1:22">
      <c r="A15" s="8" t="s">
        <v>132</v>
      </c>
      <c r="F15" s="8"/>
      <c r="G15" s="12"/>
      <c r="H15" s="12"/>
      <c r="K15" s="545"/>
      <c r="L15" s="545"/>
      <c r="P15" s="12">
        <v>46204</v>
      </c>
      <c r="Q15" s="12">
        <v>46568</v>
      </c>
      <c r="R15" s="8"/>
      <c r="S15" s="114"/>
    </row>
    <row r="16" spans="1:22">
      <c r="A16" s="8" t="s">
        <v>133</v>
      </c>
      <c r="F16" s="8"/>
      <c r="G16" s="12"/>
      <c r="H16" s="12"/>
      <c r="K16" s="545"/>
      <c r="L16" s="545"/>
      <c r="P16" s="12">
        <v>46569</v>
      </c>
      <c r="Q16" s="12">
        <v>46934</v>
      </c>
    </row>
    <row r="17" spans="1:21">
      <c r="A17" s="8" t="s">
        <v>134</v>
      </c>
      <c r="F17" s="8"/>
      <c r="G17" s="12"/>
      <c r="H17" s="12"/>
      <c r="K17" s="545"/>
      <c r="L17" s="545"/>
      <c r="P17" s="12">
        <v>46935</v>
      </c>
      <c r="Q17" s="12">
        <v>47299</v>
      </c>
    </row>
    <row r="18" spans="1:21">
      <c r="A18" s="8" t="s">
        <v>135</v>
      </c>
      <c r="F18" s="8"/>
      <c r="G18" s="12"/>
      <c r="H18" s="12"/>
      <c r="K18" s="545"/>
      <c r="L18" s="545"/>
      <c r="P18" s="12">
        <v>47300</v>
      </c>
      <c r="Q18" s="12">
        <v>47664</v>
      </c>
    </row>
    <row r="19" spans="1:21">
      <c r="A19" s="8" t="s">
        <v>136</v>
      </c>
      <c r="F19" s="8"/>
      <c r="G19" s="12"/>
      <c r="H19" s="12"/>
      <c r="K19" s="545"/>
      <c r="L19" s="545"/>
      <c r="P19" s="12">
        <v>47665</v>
      </c>
      <c r="Q19" s="12">
        <v>48029</v>
      </c>
    </row>
    <row r="20" spans="1:21">
      <c r="A20" s="8" t="s">
        <v>137</v>
      </c>
      <c r="F20" s="8"/>
      <c r="G20" s="12"/>
      <c r="H20" s="12"/>
      <c r="K20" s="545"/>
      <c r="L20" s="545"/>
      <c r="P20" s="12">
        <v>48030</v>
      </c>
      <c r="Q20" s="12">
        <v>48395</v>
      </c>
    </row>
    <row r="21" spans="1:21">
      <c r="A21" t="s">
        <v>138</v>
      </c>
      <c r="F21" s="8"/>
      <c r="G21" s="12"/>
      <c r="H21" s="12"/>
      <c r="K21" s="545"/>
      <c r="L21" s="545"/>
      <c r="P21" s="12">
        <v>48396</v>
      </c>
      <c r="Q21" s="12">
        <v>48760</v>
      </c>
    </row>
    <row r="22" spans="1:21">
      <c r="A22" s="8" t="s">
        <v>139</v>
      </c>
      <c r="F22" s="8"/>
      <c r="G22" s="12"/>
      <c r="H22" s="12"/>
      <c r="K22" s="545"/>
      <c r="L22" s="545"/>
      <c r="P22" s="12"/>
      <c r="Q22" s="12"/>
      <c r="R22" s="8"/>
      <c r="S22" s="114"/>
      <c r="U22" s="132"/>
    </row>
    <row r="23" spans="1:21">
      <c r="A23" t="s">
        <v>140</v>
      </c>
      <c r="K23" s="545"/>
      <c r="L23" s="545"/>
    </row>
    <row r="24" spans="1:21">
      <c r="A24" s="8" t="s">
        <v>141</v>
      </c>
      <c r="K24" s="545"/>
      <c r="L24" s="545"/>
    </row>
    <row r="25" spans="1:21">
      <c r="A25" s="8" t="s">
        <v>142</v>
      </c>
      <c r="K25" s="545"/>
      <c r="L25" s="545"/>
    </row>
    <row r="26" spans="1:21">
      <c r="A26" s="8" t="s">
        <v>143</v>
      </c>
    </row>
    <row r="27" spans="1:21">
      <c r="A27" t="s">
        <v>144</v>
      </c>
    </row>
    <row r="28" spans="1:21">
      <c r="A28" s="8" t="s">
        <v>145</v>
      </c>
    </row>
    <row r="29" spans="1:21">
      <c r="A29" s="8" t="s">
        <v>146</v>
      </c>
    </row>
    <row r="30" spans="1:21">
      <c r="A30" s="8" t="s">
        <v>147</v>
      </c>
    </row>
    <row r="31" spans="1:21">
      <c r="A31" t="s">
        <v>148</v>
      </c>
    </row>
    <row r="32" spans="1:21">
      <c r="A32" t="s">
        <v>149</v>
      </c>
    </row>
    <row r="33" spans="1:1">
      <c r="A33" t="s">
        <v>150</v>
      </c>
    </row>
    <row r="34" spans="1:1">
      <c r="A34" t="s">
        <v>151</v>
      </c>
    </row>
    <row r="35" spans="1:1">
      <c r="A35" s="8" t="s">
        <v>152</v>
      </c>
    </row>
    <row r="36" spans="1:1">
      <c r="A36" s="8" t="s">
        <v>153</v>
      </c>
    </row>
    <row r="37" spans="1:1">
      <c r="A37" s="8" t="s">
        <v>154</v>
      </c>
    </row>
    <row r="38" spans="1:1">
      <c r="A38" s="8" t="s">
        <v>155</v>
      </c>
    </row>
    <row r="39" spans="1:1">
      <c r="A39" t="s">
        <v>156</v>
      </c>
    </row>
    <row r="40" spans="1:1">
      <c r="A40" s="8" t="s">
        <v>157</v>
      </c>
    </row>
    <row r="41" spans="1:1">
      <c r="A41" s="8" t="s">
        <v>158</v>
      </c>
    </row>
    <row r="42" spans="1:1">
      <c r="A42" s="8" t="s">
        <v>159</v>
      </c>
    </row>
    <row r="43" spans="1:1">
      <c r="A43" s="8" t="s">
        <v>160</v>
      </c>
    </row>
    <row r="44" spans="1:1">
      <c r="A44" s="8" t="s">
        <v>161</v>
      </c>
    </row>
    <row r="45" spans="1:1">
      <c r="A45" s="8" t="s">
        <v>162</v>
      </c>
    </row>
    <row r="46" spans="1:1">
      <c r="A46" s="8" t="s">
        <v>163</v>
      </c>
    </row>
    <row r="47" spans="1:1">
      <c r="A47" s="8" t="s">
        <v>164</v>
      </c>
    </row>
    <row r="48" spans="1:1">
      <c r="A48" s="8" t="s">
        <v>165</v>
      </c>
    </row>
    <row r="49" spans="1:1">
      <c r="A49" t="s">
        <v>166</v>
      </c>
    </row>
    <row r="50" spans="1:1">
      <c r="A50" t="s">
        <v>167</v>
      </c>
    </row>
    <row r="51" spans="1:1">
      <c r="A51" t="s">
        <v>168</v>
      </c>
    </row>
    <row r="52" spans="1:1">
      <c r="A52" s="8" t="s">
        <v>169</v>
      </c>
    </row>
    <row r="53" spans="1:1">
      <c r="A53" s="8" t="s">
        <v>170</v>
      </c>
    </row>
    <row r="54" spans="1:1">
      <c r="A54" s="8" t="s">
        <v>171</v>
      </c>
    </row>
    <row r="55" spans="1:1">
      <c r="A55" s="8" t="s">
        <v>172</v>
      </c>
    </row>
    <row r="56" spans="1:1">
      <c r="A56" s="8" t="s">
        <v>173</v>
      </c>
    </row>
    <row r="57" spans="1:1">
      <c r="A57" s="8" t="s">
        <v>174</v>
      </c>
    </row>
    <row r="58" spans="1:1">
      <c r="A58" s="8" t="s">
        <v>175</v>
      </c>
    </row>
    <row r="59" spans="1:1">
      <c r="A59" s="8" t="s">
        <v>176</v>
      </c>
    </row>
    <row r="60" spans="1:1">
      <c r="A60" t="s">
        <v>177</v>
      </c>
    </row>
    <row r="61" spans="1:1">
      <c r="A61" s="93" t="s">
        <v>178</v>
      </c>
    </row>
    <row r="62" spans="1:1">
      <c r="A62" t="s">
        <v>179</v>
      </c>
    </row>
    <row r="63" spans="1:1">
      <c r="A63" t="s">
        <v>180</v>
      </c>
    </row>
    <row r="64" spans="1:1">
      <c r="A64" t="s">
        <v>181</v>
      </c>
    </row>
  </sheetData>
  <sortState xmlns:xlrd2="http://schemas.microsoft.com/office/spreadsheetml/2017/richdata2" ref="A4:A62">
    <sortCondition ref="A4:A62"/>
  </sortState>
  <conditionalFormatting sqref="A1:A1048576">
    <cfRule type="duplicateValues" dxfId="218" priority="1"/>
  </conditionalFormatting>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1D24-FAC7-46B9-8A94-E27175F2F4A3}">
  <sheetPr>
    <tabColor theme="7" tint="0.79998168889431442"/>
    <pageSetUpPr fitToPage="1"/>
  </sheetPr>
  <dimension ref="A1:K145"/>
  <sheetViews>
    <sheetView showZeros="0" zoomScale="114" zoomScaleNormal="115" workbookViewId="0">
      <pane ySplit="2" topLeftCell="A3" activePane="bottomLeft" state="frozen"/>
      <selection activeCell="B3" sqref="B3"/>
      <selection pane="bottomLeft" activeCell="B3" sqref="B3"/>
    </sheetView>
  </sheetViews>
  <sheetFormatPr defaultColWidth="0" defaultRowHeight="12.75" zeroHeight="1"/>
  <cols>
    <col min="1" max="1" width="37.140625" style="4" customWidth="1"/>
    <col min="2" max="2" width="10.28515625" style="4" customWidth="1"/>
    <col min="3" max="3" width="11.28515625" style="358" customWidth="1"/>
    <col min="4" max="4" width="67.7109375" style="7" customWidth="1"/>
    <col min="5" max="5" width="26.7109375" style="48" customWidth="1"/>
    <col min="6" max="6" width="14.7109375" style="312" customWidth="1"/>
    <col min="7" max="7" width="20.5703125" style="312" hidden="1" customWidth="1"/>
    <col min="8" max="8" width="20.5703125" style="4" hidden="1" customWidth="1"/>
    <col min="9" max="9" width="19.7109375" style="4" hidden="1" customWidth="1"/>
    <col min="10" max="11" width="0" style="4" hidden="1" customWidth="1"/>
    <col min="12" max="16384" width="10.85546875" style="4" hidden="1"/>
  </cols>
  <sheetData>
    <row r="1" spans="1:11" s="25" customFormat="1" ht="15.75">
      <c r="A1" s="475" t="s">
        <v>182</v>
      </c>
      <c r="C1" s="26"/>
      <c r="D1" s="26"/>
      <c r="E1" s="26"/>
      <c r="F1" s="74"/>
      <c r="G1" s="26"/>
      <c r="H1" s="26"/>
      <c r="I1" s="26"/>
      <c r="J1" s="26"/>
      <c r="K1" s="26"/>
    </row>
    <row r="2" spans="1:11" ht="15.75">
      <c r="A2" s="475" t="s">
        <v>281</v>
      </c>
      <c r="B2" s="311"/>
      <c r="C2" s="311"/>
      <c r="F2" s="359"/>
      <c r="H2" s="26"/>
      <c r="I2" s="312"/>
      <c r="J2" s="312"/>
    </row>
    <row r="3" spans="1:11" ht="33.75" customHeight="1" thickBot="1">
      <c r="A3" s="823" t="str">
        <f>IF('Summary (4)'!B8&lt;&gt;"",'Summary (4)'!B8,"")</f>
        <v/>
      </c>
      <c r="B3" s="823"/>
      <c r="C3" s="823"/>
      <c r="D3" s="313"/>
      <c r="F3" s="359"/>
      <c r="G3" s="314"/>
      <c r="H3" s="26"/>
      <c r="I3" s="312"/>
    </row>
    <row r="4" spans="1:11" s="234" customFormat="1" ht="39" thickBot="1">
      <c r="A4" s="315" t="s">
        <v>282</v>
      </c>
      <c r="B4" s="316" t="s">
        <v>56</v>
      </c>
      <c r="C4" s="317" t="s">
        <v>58</v>
      </c>
      <c r="D4" s="316" t="s">
        <v>283</v>
      </c>
      <c r="E4" s="318" t="s">
        <v>284</v>
      </c>
      <c r="F4" s="360"/>
      <c r="G4" s="319"/>
    </row>
    <row r="5" spans="1:11" ht="15.75">
      <c r="A5" s="551">
        <f>'Salary Detail (4)'!A12</f>
        <v>0</v>
      </c>
      <c r="B5" s="320">
        <f>'Salary Detail (4)'!F12+'Salary Detail (4)'!K12+'Salary Detail (4)'!P12+'Salary Detail (4)'!U12+'Salary Detail (4)'!Z12</f>
        <v>0</v>
      </c>
      <c r="C5" s="321">
        <f>'Salary Detail (4)'!AB12</f>
        <v>0</v>
      </c>
      <c r="D5" s="310"/>
      <c r="E5" s="247"/>
      <c r="F5" s="359"/>
      <c r="H5" s="26"/>
      <c r="I5" s="312"/>
    </row>
    <row r="6" spans="1:11" ht="15.75">
      <c r="A6" s="551">
        <f>'Salary Detail (4)'!A13</f>
        <v>0</v>
      </c>
      <c r="B6" s="320">
        <f>'Salary Detail (4)'!F13+'Salary Detail (4)'!K13+'Salary Detail (4)'!P13+'Salary Detail (4)'!U13+'Salary Detail (4)'!Z13</f>
        <v>0</v>
      </c>
      <c r="C6" s="321">
        <f>'Salary Detail (4)'!AB13</f>
        <v>0</v>
      </c>
      <c r="D6" s="310"/>
      <c r="E6" s="247"/>
      <c r="F6" s="359"/>
      <c r="H6" s="26"/>
      <c r="I6" s="312"/>
    </row>
    <row r="7" spans="1:11" ht="15.75">
      <c r="A7" s="551">
        <f>'Salary Detail (4)'!A14</f>
        <v>0</v>
      </c>
      <c r="B7" s="320">
        <f>'Salary Detail (4)'!F14+'Salary Detail (4)'!K14+'Salary Detail (4)'!P14+'Salary Detail (4)'!U14+'Salary Detail (4)'!Z14</f>
        <v>0</v>
      </c>
      <c r="C7" s="321">
        <f>'Salary Detail (4)'!AB14</f>
        <v>0</v>
      </c>
      <c r="D7" s="310"/>
      <c r="E7" s="247"/>
      <c r="F7" s="359"/>
      <c r="H7" s="26"/>
      <c r="I7" s="312"/>
    </row>
    <row r="8" spans="1:11" ht="15.75">
      <c r="A8" s="551">
        <f>'Salary Detail (4)'!A15</f>
        <v>0</v>
      </c>
      <c r="B8" s="320">
        <f>'Salary Detail (4)'!F15+'Salary Detail (4)'!K15+'Salary Detail (4)'!P15+'Salary Detail (4)'!U15+'Salary Detail (4)'!Z15</f>
        <v>0</v>
      </c>
      <c r="C8" s="321">
        <f>'Salary Detail (4)'!AB15</f>
        <v>0</v>
      </c>
      <c r="D8" s="310"/>
      <c r="E8" s="247"/>
      <c r="F8" s="359"/>
      <c r="H8" s="26"/>
      <c r="I8" s="312"/>
    </row>
    <row r="9" spans="1:11" ht="15.75">
      <c r="A9" s="551">
        <f>'Salary Detail (4)'!A16</f>
        <v>0</v>
      </c>
      <c r="B9" s="320">
        <f>'Salary Detail (4)'!F16+'Salary Detail (4)'!K16+'Salary Detail (4)'!P16+'Salary Detail (4)'!U16+'Salary Detail (4)'!Z16</f>
        <v>0</v>
      </c>
      <c r="C9" s="321">
        <f>'Salary Detail (4)'!AB16</f>
        <v>0</v>
      </c>
      <c r="D9" s="310"/>
      <c r="E9" s="247"/>
      <c r="F9" s="359"/>
      <c r="H9" s="26"/>
      <c r="I9" s="312"/>
    </row>
    <row r="10" spans="1:11" ht="15.75">
      <c r="A10" s="551">
        <f>'Salary Detail (4)'!A17</f>
        <v>0</v>
      </c>
      <c r="B10" s="320">
        <f>'Salary Detail (4)'!F17+'Salary Detail (4)'!K17+'Salary Detail (4)'!P17+'Salary Detail (4)'!U17+'Salary Detail (4)'!Z17</f>
        <v>0</v>
      </c>
      <c r="C10" s="321">
        <f>'Salary Detail (4)'!AB17</f>
        <v>0</v>
      </c>
      <c r="D10" s="310"/>
      <c r="E10" s="247"/>
      <c r="F10" s="359"/>
      <c r="H10" s="26"/>
      <c r="I10" s="7"/>
    </row>
    <row r="11" spans="1:11" ht="15.75">
      <c r="A11" s="551">
        <f>'Salary Detail (4)'!A18</f>
        <v>0</v>
      </c>
      <c r="B11" s="320">
        <f>'Salary Detail (4)'!F18+'Salary Detail (4)'!K18+'Salary Detail (4)'!P18+'Salary Detail (4)'!U18+'Salary Detail (4)'!Z18</f>
        <v>0</v>
      </c>
      <c r="C11" s="321">
        <f>'Salary Detail (4)'!AB18</f>
        <v>0</v>
      </c>
      <c r="D11" s="310"/>
      <c r="E11" s="247"/>
      <c r="F11" s="359"/>
      <c r="H11" s="26"/>
      <c r="I11" s="7"/>
    </row>
    <row r="12" spans="1:11" ht="15.75">
      <c r="A12" s="551">
        <f>'Salary Detail (4)'!A19</f>
        <v>0</v>
      </c>
      <c r="B12" s="320">
        <f>'Salary Detail (4)'!F19+'Salary Detail (4)'!K19+'Salary Detail (4)'!P19+'Salary Detail (4)'!U19+'Salary Detail (4)'!Z19</f>
        <v>0</v>
      </c>
      <c r="C12" s="321">
        <f>'Salary Detail (4)'!AB19</f>
        <v>0</v>
      </c>
      <c r="D12" s="310"/>
      <c r="E12" s="247"/>
      <c r="F12" s="359"/>
      <c r="H12" s="26"/>
      <c r="I12" s="7"/>
    </row>
    <row r="13" spans="1:11">
      <c r="A13" s="551">
        <f>'Salary Detail (4)'!A20</f>
        <v>0</v>
      </c>
      <c r="B13" s="320">
        <f>'Salary Detail (4)'!F20+'Salary Detail (4)'!K20+'Salary Detail (4)'!P20+'Salary Detail (4)'!U20+'Salary Detail (4)'!Z20</f>
        <v>0</v>
      </c>
      <c r="C13" s="321">
        <f>'Salary Detail (4)'!AB20</f>
        <v>0</v>
      </c>
      <c r="D13" s="310"/>
      <c r="E13" s="247"/>
      <c r="F13" s="359"/>
      <c r="H13" s="3"/>
      <c r="I13" s="7"/>
    </row>
    <row r="14" spans="1:11">
      <c r="A14" s="551">
        <f>'Salary Detail (4)'!A21</f>
        <v>0</v>
      </c>
      <c r="B14" s="320">
        <f>'Salary Detail (4)'!F21+'Salary Detail (4)'!K21+'Salary Detail (4)'!P21+'Salary Detail (4)'!U21+'Salary Detail (4)'!Z21</f>
        <v>0</v>
      </c>
      <c r="C14" s="321">
        <f>'Salary Detail (4)'!AB21</f>
        <v>0</v>
      </c>
      <c r="D14" s="310"/>
      <c r="E14" s="247"/>
      <c r="F14" s="359"/>
      <c r="H14" s="3"/>
      <c r="I14" s="7"/>
    </row>
    <row r="15" spans="1:11">
      <c r="A15" s="551">
        <f>'Salary Detail (4)'!A22</f>
        <v>0</v>
      </c>
      <c r="B15" s="320">
        <f>'Salary Detail (4)'!F22+'Salary Detail (4)'!K22+'Salary Detail (4)'!P22+'Salary Detail (4)'!U22+'Salary Detail (4)'!Z22</f>
        <v>0</v>
      </c>
      <c r="C15" s="321">
        <f>'Salary Detail (4)'!AB22</f>
        <v>0</v>
      </c>
      <c r="D15" s="310"/>
      <c r="E15" s="247"/>
      <c r="F15" s="359"/>
      <c r="H15" s="3"/>
      <c r="I15" s="7"/>
    </row>
    <row r="16" spans="1:11">
      <c r="A16" s="551">
        <f>'Salary Detail (4)'!A23</f>
        <v>0</v>
      </c>
      <c r="B16" s="320">
        <f>'Salary Detail (4)'!F23+'Salary Detail (4)'!K23+'Salary Detail (4)'!P23+'Salary Detail (4)'!U23+'Salary Detail (4)'!Z23</f>
        <v>0</v>
      </c>
      <c r="C16" s="321">
        <f>'Salary Detail (4)'!AB23</f>
        <v>0</v>
      </c>
      <c r="D16" s="310"/>
      <c r="E16" s="247"/>
      <c r="F16" s="359"/>
      <c r="H16" s="3"/>
      <c r="I16" s="7"/>
    </row>
    <row r="17" spans="1:9">
      <c r="A17" s="551">
        <f>'Salary Detail (4)'!A24</f>
        <v>0</v>
      </c>
      <c r="B17" s="320">
        <f>'Salary Detail (4)'!F24+'Salary Detail (4)'!K24+'Salary Detail (4)'!P24+'Salary Detail (4)'!U24+'Salary Detail (4)'!Z24</f>
        <v>0</v>
      </c>
      <c r="C17" s="321">
        <f>'Salary Detail (4)'!AB24</f>
        <v>0</v>
      </c>
      <c r="D17" s="310"/>
      <c r="E17" s="247"/>
      <c r="F17" s="359"/>
      <c r="H17" s="3"/>
      <c r="I17" s="7"/>
    </row>
    <row r="18" spans="1:9">
      <c r="A18" s="551">
        <f>'Salary Detail (4)'!A25</f>
        <v>0</v>
      </c>
      <c r="B18" s="320">
        <f>'Salary Detail (4)'!F25+'Salary Detail (4)'!K25+'Salary Detail (4)'!P25+'Salary Detail (4)'!U25+'Salary Detail (4)'!Z25</f>
        <v>0</v>
      </c>
      <c r="C18" s="321">
        <f>'Salary Detail (4)'!AB25</f>
        <v>0</v>
      </c>
      <c r="D18" s="310"/>
      <c r="E18" s="247"/>
      <c r="F18" s="359"/>
      <c r="H18" s="3"/>
      <c r="I18" s="7"/>
    </row>
    <row r="19" spans="1:9">
      <c r="A19" s="551">
        <f>'Salary Detail (4)'!A26</f>
        <v>0</v>
      </c>
      <c r="B19" s="320">
        <f>'Salary Detail (4)'!F26+'Salary Detail (4)'!K26+'Salary Detail (4)'!P26+'Salary Detail (4)'!U26+'Salary Detail (4)'!Z26</f>
        <v>0</v>
      </c>
      <c r="C19" s="321">
        <f>'Salary Detail (4)'!AB26</f>
        <v>0</v>
      </c>
      <c r="D19" s="310"/>
      <c r="E19" s="247"/>
      <c r="F19" s="359"/>
      <c r="H19" s="3"/>
      <c r="I19" s="7"/>
    </row>
    <row r="20" spans="1:9">
      <c r="A20" s="551">
        <f>'Salary Detail (4)'!A27</f>
        <v>0</v>
      </c>
      <c r="B20" s="320">
        <f>'Salary Detail (4)'!F27+'Salary Detail (4)'!K27+'Salary Detail (4)'!P27+'Salary Detail (4)'!U27+'Salary Detail (4)'!Z27</f>
        <v>0</v>
      </c>
      <c r="C20" s="321">
        <f>'Salary Detail (4)'!AB27</f>
        <v>0</v>
      </c>
      <c r="D20" s="310"/>
      <c r="E20" s="247"/>
      <c r="F20" s="359"/>
      <c r="H20" s="3"/>
      <c r="I20" s="7"/>
    </row>
    <row r="21" spans="1:9">
      <c r="A21" s="551">
        <f>'Salary Detail (4)'!A28</f>
        <v>0</v>
      </c>
      <c r="B21" s="320">
        <f>'Salary Detail (4)'!F28+'Salary Detail (4)'!K28+'Salary Detail (4)'!P28+'Salary Detail (4)'!U28+'Salary Detail (4)'!Z28</f>
        <v>0</v>
      </c>
      <c r="C21" s="321">
        <f>'Salary Detail (4)'!AB28</f>
        <v>0</v>
      </c>
      <c r="D21" s="310"/>
      <c r="E21" s="247"/>
      <c r="F21" s="359"/>
      <c r="H21" s="3"/>
      <c r="I21" s="7"/>
    </row>
    <row r="22" spans="1:9">
      <c r="A22" s="551">
        <f>'Salary Detail (4)'!A29</f>
        <v>0</v>
      </c>
      <c r="B22" s="320">
        <f>'Salary Detail (4)'!F29+'Salary Detail (4)'!K29+'Salary Detail (4)'!P29+'Salary Detail (4)'!U29+'Salary Detail (4)'!Z29</f>
        <v>0</v>
      </c>
      <c r="C22" s="321">
        <f>'Salary Detail (4)'!AB29</f>
        <v>0</v>
      </c>
      <c r="D22" s="310"/>
      <c r="E22" s="247"/>
      <c r="F22" s="359"/>
      <c r="H22" s="3"/>
      <c r="I22" s="7"/>
    </row>
    <row r="23" spans="1:9">
      <c r="A23" s="551">
        <f>'Salary Detail (4)'!A30</f>
        <v>0</v>
      </c>
      <c r="B23" s="320">
        <f>'Salary Detail (4)'!F30+'Salary Detail (4)'!K30+'Salary Detail (4)'!P30+'Salary Detail (4)'!U30+'Salary Detail (4)'!Z30</f>
        <v>0</v>
      </c>
      <c r="C23" s="321">
        <f>'Salary Detail (4)'!AB30</f>
        <v>0</v>
      </c>
      <c r="D23" s="310"/>
      <c r="E23" s="247"/>
      <c r="F23" s="359"/>
      <c r="H23" s="3"/>
      <c r="I23" s="7"/>
    </row>
    <row r="24" spans="1:9">
      <c r="A24" s="551">
        <f>'Salary Detail (4)'!A31</f>
        <v>0</v>
      </c>
      <c r="B24" s="320">
        <f>'Salary Detail (4)'!F31+'Salary Detail (4)'!K31+'Salary Detail (4)'!P31+'Salary Detail (4)'!U31+'Salary Detail (4)'!Z31</f>
        <v>0</v>
      </c>
      <c r="C24" s="321">
        <f>'Salary Detail (4)'!AB31</f>
        <v>0</v>
      </c>
      <c r="D24" s="310"/>
      <c r="E24" s="247"/>
      <c r="F24" s="359"/>
      <c r="H24" s="3"/>
      <c r="I24" s="7"/>
    </row>
    <row r="25" spans="1:9">
      <c r="A25" s="551">
        <f>'Salary Detail (4)'!A32</f>
        <v>0</v>
      </c>
      <c r="B25" s="320">
        <f>'Salary Detail (4)'!F32+'Salary Detail (4)'!K32+'Salary Detail (4)'!P32+'Salary Detail (4)'!U32+'Salary Detail (4)'!Z32</f>
        <v>0</v>
      </c>
      <c r="C25" s="321">
        <f>'Salary Detail (4)'!AB32</f>
        <v>0</v>
      </c>
      <c r="D25" s="310"/>
      <c r="E25" s="247"/>
      <c r="F25" s="359"/>
      <c r="H25" s="3"/>
      <c r="I25" s="7"/>
    </row>
    <row r="26" spans="1:9">
      <c r="A26" s="551">
        <f>'Salary Detail (4)'!A33</f>
        <v>0</v>
      </c>
      <c r="B26" s="320">
        <f>'Salary Detail (4)'!F33+'Salary Detail (4)'!K33+'Salary Detail (4)'!P33+'Salary Detail (4)'!U33+'Salary Detail (4)'!Z33</f>
        <v>0</v>
      </c>
      <c r="C26" s="321">
        <f>'Salary Detail (4)'!AB33</f>
        <v>0</v>
      </c>
      <c r="D26" s="310"/>
      <c r="E26" s="247"/>
      <c r="F26" s="359"/>
      <c r="H26" s="3"/>
      <c r="I26" s="7"/>
    </row>
    <row r="27" spans="1:9">
      <c r="A27" s="551">
        <f>'Salary Detail (4)'!A34</f>
        <v>0</v>
      </c>
      <c r="B27" s="320">
        <f>'Salary Detail (4)'!F34+'Salary Detail (4)'!K34+'Salary Detail (4)'!P34+'Salary Detail (4)'!U34+'Salary Detail (4)'!Z34</f>
        <v>0</v>
      </c>
      <c r="C27" s="321">
        <f>'Salary Detail (4)'!AB34</f>
        <v>0</v>
      </c>
      <c r="D27" s="310"/>
      <c r="E27" s="247"/>
      <c r="F27" s="359"/>
      <c r="I27" s="7"/>
    </row>
    <row r="28" spans="1:9">
      <c r="A28" s="551">
        <f>'Salary Detail (4)'!A35</f>
        <v>0</v>
      </c>
      <c r="B28" s="320">
        <f>'Salary Detail (4)'!F35+'Salary Detail (4)'!K35+'Salary Detail (4)'!P35+'Salary Detail (4)'!U35+'Salary Detail (4)'!Z35</f>
        <v>0</v>
      </c>
      <c r="C28" s="321">
        <f>'Salary Detail (4)'!AB35</f>
        <v>0</v>
      </c>
      <c r="D28" s="310"/>
      <c r="E28" s="247"/>
      <c r="F28" s="359"/>
      <c r="H28" s="3"/>
      <c r="I28" s="7"/>
    </row>
    <row r="29" spans="1:9">
      <c r="A29" s="551">
        <f>'Salary Detail (4)'!A36</f>
        <v>0</v>
      </c>
      <c r="B29" s="320">
        <f>'Salary Detail (4)'!F36+'Salary Detail (4)'!K36+'Salary Detail (4)'!P36+'Salary Detail (4)'!U36+'Salary Detail (4)'!Z36</f>
        <v>0</v>
      </c>
      <c r="C29" s="321">
        <f>'Salary Detail (4)'!AB36</f>
        <v>0</v>
      </c>
      <c r="D29" s="310"/>
      <c r="E29" s="247"/>
      <c r="F29" s="359"/>
      <c r="H29" s="3"/>
      <c r="I29" s="7"/>
    </row>
    <row r="30" spans="1:9">
      <c r="A30" s="551">
        <f>'Salary Detail (4)'!A37</f>
        <v>0</v>
      </c>
      <c r="B30" s="320">
        <f>'Salary Detail (4)'!F37+'Salary Detail (4)'!K37+'Salary Detail (4)'!P37+'Salary Detail (4)'!U37+'Salary Detail (4)'!Z37</f>
        <v>0</v>
      </c>
      <c r="C30" s="321">
        <f>'Salary Detail (4)'!AB37</f>
        <v>0</v>
      </c>
      <c r="D30" s="310"/>
      <c r="E30" s="247"/>
      <c r="F30" s="359"/>
      <c r="H30" s="3"/>
      <c r="I30" s="7"/>
    </row>
    <row r="31" spans="1:9">
      <c r="A31" s="551">
        <f>'Salary Detail (4)'!A38</f>
        <v>0</v>
      </c>
      <c r="B31" s="320">
        <f>'Salary Detail (4)'!F38+'Salary Detail (4)'!K38+'Salary Detail (4)'!P38+'Salary Detail (4)'!U38+'Salary Detail (4)'!Z38</f>
        <v>0</v>
      </c>
      <c r="C31" s="321">
        <f>'Salary Detail (4)'!AB38</f>
        <v>0</v>
      </c>
      <c r="D31" s="310"/>
      <c r="E31" s="247"/>
      <c r="F31" s="359"/>
      <c r="H31" s="3"/>
      <c r="I31" s="7"/>
    </row>
    <row r="32" spans="1:9">
      <c r="A32" s="551">
        <f>'Salary Detail (4)'!A39</f>
        <v>0</v>
      </c>
      <c r="B32" s="320">
        <f>'Salary Detail (4)'!F39+'Salary Detail (4)'!K39+'Salary Detail (4)'!P39+'Salary Detail (4)'!U39+'Salary Detail (4)'!Z39</f>
        <v>0</v>
      </c>
      <c r="C32" s="321">
        <f>'Salary Detail (4)'!AB39</f>
        <v>0</v>
      </c>
      <c r="D32" s="310"/>
      <c r="E32" s="247"/>
      <c r="F32" s="359"/>
      <c r="H32" s="3"/>
      <c r="I32" s="7"/>
    </row>
    <row r="33" spans="1:9">
      <c r="A33" s="551">
        <f>'Salary Detail (4)'!A40</f>
        <v>0</v>
      </c>
      <c r="B33" s="320">
        <f>'Salary Detail (4)'!F40+'Salary Detail (4)'!K40+'Salary Detail (4)'!P40+'Salary Detail (4)'!U40+'Salary Detail (4)'!Z40</f>
        <v>0</v>
      </c>
      <c r="C33" s="321">
        <f>'Salary Detail (4)'!AB40</f>
        <v>0</v>
      </c>
      <c r="D33" s="310"/>
      <c r="E33" s="247"/>
      <c r="F33" s="359"/>
      <c r="H33" s="3"/>
      <c r="I33" s="7"/>
    </row>
    <row r="34" spans="1:9">
      <c r="A34" s="551">
        <f>'Salary Detail (4)'!A41</f>
        <v>0</v>
      </c>
      <c r="B34" s="320">
        <f>'Salary Detail (4)'!F41+'Salary Detail (4)'!K41+'Salary Detail (4)'!P41+'Salary Detail (4)'!U41+'Salary Detail (4)'!Z41</f>
        <v>0</v>
      </c>
      <c r="C34" s="321">
        <f>'Salary Detail (4)'!AB41</f>
        <v>0</v>
      </c>
      <c r="D34" s="310"/>
      <c r="E34" s="247"/>
      <c r="F34" s="359"/>
      <c r="H34" s="3"/>
      <c r="I34" s="7"/>
    </row>
    <row r="35" spans="1:9">
      <c r="A35" s="551">
        <f>'Salary Detail (4)'!A42</f>
        <v>0</v>
      </c>
      <c r="B35" s="320">
        <f>'Salary Detail (4)'!F42+'Salary Detail (4)'!K42+'Salary Detail (4)'!P42+'Salary Detail (4)'!U42+'Salary Detail (4)'!Z42</f>
        <v>0</v>
      </c>
      <c r="C35" s="321">
        <f>'Salary Detail (4)'!AB42</f>
        <v>0</v>
      </c>
      <c r="D35" s="310"/>
      <c r="E35" s="247"/>
      <c r="F35" s="359"/>
      <c r="H35" s="3"/>
      <c r="I35" s="7"/>
    </row>
    <row r="36" spans="1:9">
      <c r="A36" s="551">
        <f>'Salary Detail (4)'!A43</f>
        <v>0</v>
      </c>
      <c r="B36" s="320">
        <f>'Salary Detail (4)'!F43+'Salary Detail (4)'!K43+'Salary Detail (4)'!P43+'Salary Detail (4)'!U43+'Salary Detail (4)'!Z43</f>
        <v>0</v>
      </c>
      <c r="C36" s="321">
        <f>'Salary Detail (4)'!AB43</f>
        <v>0</v>
      </c>
      <c r="D36" s="310"/>
      <c r="E36" s="247"/>
      <c r="F36" s="359"/>
      <c r="H36" s="3"/>
      <c r="I36" s="7"/>
    </row>
    <row r="37" spans="1:9">
      <c r="A37" s="551">
        <f>'Salary Detail (4)'!A44</f>
        <v>0</v>
      </c>
      <c r="B37" s="320">
        <f>'Salary Detail (4)'!F44+'Salary Detail (4)'!K44+'Salary Detail (4)'!P44+'Salary Detail (4)'!U44+'Salary Detail (4)'!Z44</f>
        <v>0</v>
      </c>
      <c r="C37" s="321">
        <f>'Salary Detail (4)'!AB44</f>
        <v>0</v>
      </c>
      <c r="D37" s="310"/>
      <c r="E37" s="247"/>
      <c r="F37" s="359"/>
      <c r="H37" s="3"/>
      <c r="I37" s="7"/>
    </row>
    <row r="38" spans="1:9">
      <c r="A38" s="551">
        <f>'Salary Detail (4)'!A45</f>
        <v>0</v>
      </c>
      <c r="B38" s="320">
        <f>'Salary Detail (4)'!F45+'Salary Detail (4)'!K45+'Salary Detail (4)'!P45+'Salary Detail (4)'!U45+'Salary Detail (4)'!Z45</f>
        <v>0</v>
      </c>
      <c r="C38" s="321">
        <f>'Salary Detail (4)'!AB45</f>
        <v>0</v>
      </c>
      <c r="D38" s="310"/>
      <c r="E38" s="247"/>
      <c r="F38" s="359"/>
      <c r="H38" s="3"/>
      <c r="I38" s="7"/>
    </row>
    <row r="39" spans="1:9">
      <c r="A39" s="551">
        <f>'Salary Detail (4)'!A46</f>
        <v>0</v>
      </c>
      <c r="B39" s="320">
        <f>'Salary Detail (4)'!F46+'Salary Detail (4)'!K46+'Salary Detail (4)'!P46+'Salary Detail (4)'!U46+'Salary Detail (4)'!Z46</f>
        <v>0</v>
      </c>
      <c r="C39" s="321">
        <f>'Salary Detail (4)'!AB46</f>
        <v>0</v>
      </c>
      <c r="D39" s="310"/>
      <c r="E39" s="247"/>
      <c r="F39" s="359"/>
      <c r="H39" s="3"/>
      <c r="I39" s="7"/>
    </row>
    <row r="40" spans="1:9">
      <c r="A40" s="551">
        <f>'Salary Detail (4)'!A47</f>
        <v>0</v>
      </c>
      <c r="B40" s="320">
        <f>'Salary Detail (4)'!F47+'Salary Detail (4)'!K47+'Salary Detail (4)'!P47+'Salary Detail (4)'!U47+'Salary Detail (4)'!Z47</f>
        <v>0</v>
      </c>
      <c r="C40" s="321">
        <f>'Salary Detail (4)'!AB47</f>
        <v>0</v>
      </c>
      <c r="D40" s="310"/>
      <c r="E40" s="247"/>
      <c r="F40" s="359"/>
      <c r="H40" s="3"/>
      <c r="I40" s="7"/>
    </row>
    <row r="41" spans="1:9">
      <c r="A41" s="551">
        <f>'Salary Detail (4)'!A48</f>
        <v>0</v>
      </c>
      <c r="B41" s="320">
        <f>'Salary Detail (4)'!F48+'Salary Detail (4)'!K48+'Salary Detail (4)'!P48+'Salary Detail (4)'!U48+'Salary Detail (4)'!Z48</f>
        <v>0</v>
      </c>
      <c r="C41" s="321">
        <f>'Salary Detail (4)'!AB48</f>
        <v>0</v>
      </c>
      <c r="D41" s="310"/>
      <c r="E41" s="247"/>
      <c r="F41" s="359"/>
    </row>
    <row r="42" spans="1:9">
      <c r="A42" s="551">
        <f>'Salary Detail (4)'!A49</f>
        <v>0</v>
      </c>
      <c r="B42" s="320">
        <f>'Salary Detail (4)'!F49+'Salary Detail (4)'!K49+'Salary Detail (4)'!P49+'Salary Detail (4)'!U49+'Salary Detail (4)'!Z49</f>
        <v>0</v>
      </c>
      <c r="C42" s="321">
        <f>'Salary Detail (4)'!AB49</f>
        <v>0</v>
      </c>
      <c r="D42" s="310"/>
      <c r="E42" s="247"/>
      <c r="F42" s="359"/>
    </row>
    <row r="43" spans="1:9" ht="15.6" customHeight="1">
      <c r="A43" s="323" t="s">
        <v>285</v>
      </c>
      <c r="B43" s="324">
        <f>SUM(B5:B42)</f>
        <v>0</v>
      </c>
      <c r="C43" s="325">
        <f>SUM(C5:C42)</f>
        <v>0</v>
      </c>
      <c r="D43" s="326"/>
      <c r="E43" s="327"/>
      <c r="F43" s="359"/>
      <c r="H43" s="3"/>
      <c r="I43" s="7"/>
    </row>
    <row r="44" spans="1:9" s="144" customFormat="1" ht="24" customHeight="1">
      <c r="A44" s="328" t="s">
        <v>286</v>
      </c>
      <c r="B44" s="329">
        <f>IFERROR(C44/C43,0)</f>
        <v>0</v>
      </c>
      <c r="C44" s="330">
        <f>'Salary Detail (4)'!AB53</f>
        <v>0</v>
      </c>
      <c r="D44" s="331" t="s">
        <v>287</v>
      </c>
      <c r="E44" s="332"/>
      <c r="F44" s="361"/>
      <c r="G44" s="333"/>
      <c r="H44" s="142"/>
      <c r="I44" s="143"/>
    </row>
    <row r="45" spans="1:9" s="144" customFormat="1" ht="16.5" customHeight="1" thickBot="1">
      <c r="A45" s="734" t="s">
        <v>288</v>
      </c>
      <c r="B45" s="735"/>
      <c r="C45" s="334">
        <f>C43+C44</f>
        <v>0</v>
      </c>
      <c r="D45" s="335"/>
      <c r="E45" s="336"/>
      <c r="F45" s="361"/>
      <c r="G45" s="333"/>
      <c r="H45" s="142"/>
      <c r="I45" s="143"/>
    </row>
    <row r="46" spans="1:9" ht="13.5" thickBot="1">
      <c r="A46" s="733"/>
      <c r="B46" s="733"/>
      <c r="C46" s="337"/>
      <c r="E46" s="338"/>
      <c r="F46" s="362"/>
      <c r="H46" s="3"/>
      <c r="I46" s="1"/>
    </row>
    <row r="47" spans="1:9" s="1" customFormat="1" ht="39" customHeight="1">
      <c r="A47" s="738" t="s">
        <v>62</v>
      </c>
      <c r="B47" s="739"/>
      <c r="C47" s="339" t="s">
        <v>256</v>
      </c>
      <c r="D47" s="340" t="s">
        <v>283</v>
      </c>
      <c r="E47" s="341" t="s">
        <v>284</v>
      </c>
      <c r="F47" s="363"/>
      <c r="G47" s="342"/>
    </row>
    <row r="48" spans="1:9">
      <c r="A48" s="736" t="str">
        <f>'Operating Detail (4)'!A12</f>
        <v>Rental of Property</v>
      </c>
      <c r="B48" s="737"/>
      <c r="C48" s="337">
        <f>'Operating Detail (4)'!H12</f>
        <v>0</v>
      </c>
      <c r="D48" s="310"/>
      <c r="E48" s="247"/>
      <c r="F48" s="359"/>
      <c r="H48" s="5"/>
      <c r="I48" s="1"/>
    </row>
    <row r="49" spans="1:9">
      <c r="A49" s="736" t="str">
        <f>'Operating Detail (4)'!A13</f>
        <v xml:space="preserve">Utilities(Elec, Water, Gas, Phone, Scavenger) </v>
      </c>
      <c r="B49" s="737"/>
      <c r="C49" s="337">
        <f>'Operating Detail (4)'!H13</f>
        <v>0</v>
      </c>
      <c r="D49" s="310"/>
      <c r="E49" s="247"/>
      <c r="F49" s="359"/>
      <c r="H49" s="5"/>
      <c r="I49" s="1"/>
    </row>
    <row r="50" spans="1:9">
      <c r="A50" s="736" t="str">
        <f>'Operating Detail (4)'!A14</f>
        <v>Office Supplies, Postage</v>
      </c>
      <c r="B50" s="737"/>
      <c r="C50" s="337">
        <f>'Operating Detail (4)'!H14</f>
        <v>0</v>
      </c>
      <c r="D50" s="310"/>
      <c r="E50" s="247"/>
      <c r="F50" s="359"/>
      <c r="H50" s="3"/>
      <c r="I50" s="7"/>
    </row>
    <row r="51" spans="1:9">
      <c r="A51" s="736" t="str">
        <f>'Operating Detail (4)'!A15</f>
        <v>Building Maintenance Supplies and Repair</v>
      </c>
      <c r="B51" s="737"/>
      <c r="C51" s="337">
        <f>'Operating Detail (4)'!H15</f>
        <v>0</v>
      </c>
      <c r="D51" s="310"/>
      <c r="E51" s="247"/>
      <c r="F51" s="359"/>
      <c r="H51" s="3"/>
      <c r="I51" s="7"/>
    </row>
    <row r="52" spans="1:9">
      <c r="A52" s="736" t="str">
        <f>'Operating Detail (4)'!A16</f>
        <v>Printing and Reproduction</v>
      </c>
      <c r="B52" s="737"/>
      <c r="C52" s="337">
        <f>'Operating Detail (4)'!H16</f>
        <v>0</v>
      </c>
      <c r="D52" s="310"/>
      <c r="E52" s="247"/>
      <c r="F52" s="359"/>
      <c r="H52" s="5"/>
      <c r="I52" s="7"/>
    </row>
    <row r="53" spans="1:9">
      <c r="A53" s="736" t="str">
        <f>'Operating Detail (4)'!A17</f>
        <v>Insurance</v>
      </c>
      <c r="B53" s="737"/>
      <c r="C53" s="337">
        <f>'Operating Detail (4)'!H17</f>
        <v>0</v>
      </c>
      <c r="D53" s="310"/>
      <c r="E53" s="247"/>
      <c r="F53" s="359"/>
      <c r="H53" s="5"/>
      <c r="I53" s="7"/>
    </row>
    <row r="54" spans="1:9">
      <c r="A54" s="736" t="str">
        <f>'Operating Detail (4)'!A18</f>
        <v>Staff Training</v>
      </c>
      <c r="B54" s="737"/>
      <c r="C54" s="337">
        <f>'Operating Detail (4)'!H18</f>
        <v>0</v>
      </c>
      <c r="D54" s="310"/>
      <c r="E54" s="247"/>
      <c r="F54" s="359"/>
      <c r="H54" s="5"/>
      <c r="I54" s="7"/>
    </row>
    <row r="55" spans="1:9">
      <c r="A55" s="736" t="str">
        <f>'Operating Detail (4)'!A19</f>
        <v>Staff Travel-(Local &amp; Out of Town)</v>
      </c>
      <c r="B55" s="737"/>
      <c r="C55" s="337">
        <f>'Operating Detail (4)'!H19</f>
        <v>0</v>
      </c>
      <c r="D55" s="310"/>
      <c r="E55" s="247"/>
      <c r="F55" s="359"/>
      <c r="H55" s="5"/>
      <c r="I55" s="7"/>
    </row>
    <row r="56" spans="1:9">
      <c r="A56" s="736" t="str">
        <f>'Operating Detail (4)'!A20</f>
        <v>Rental of Equipment</v>
      </c>
      <c r="B56" s="737"/>
      <c r="C56" s="337">
        <f>'Operating Detail (4)'!H20</f>
        <v>0</v>
      </c>
      <c r="D56" s="310"/>
      <c r="E56" s="247"/>
      <c r="F56" s="359"/>
      <c r="H56" s="5"/>
      <c r="I56" s="7"/>
    </row>
    <row r="57" spans="1:9">
      <c r="A57" s="728">
        <f>'Operating Detail (4)'!A21</f>
        <v>0</v>
      </c>
      <c r="B57" s="729"/>
      <c r="C57" s="337">
        <f>'Operating Detail (4)'!H21</f>
        <v>0</v>
      </c>
      <c r="D57" s="310"/>
      <c r="E57" s="247"/>
      <c r="F57" s="359"/>
      <c r="H57" s="5"/>
      <c r="I57" s="7"/>
    </row>
    <row r="58" spans="1:9">
      <c r="A58" s="728">
        <f>'Operating Detail (4)'!A22</f>
        <v>0</v>
      </c>
      <c r="B58" s="729"/>
      <c r="C58" s="337">
        <f>'Operating Detail (4)'!H22</f>
        <v>0</v>
      </c>
      <c r="D58" s="310"/>
      <c r="E58" s="247"/>
      <c r="F58" s="359"/>
      <c r="H58" s="3"/>
      <c r="I58" s="7"/>
    </row>
    <row r="59" spans="1:9">
      <c r="A59" s="728">
        <f>'Operating Detail (4)'!A23</f>
        <v>0</v>
      </c>
      <c r="B59" s="729"/>
      <c r="C59" s="337">
        <f>'Operating Detail (4)'!H23</f>
        <v>0</v>
      </c>
      <c r="D59" s="310"/>
      <c r="E59" s="247"/>
      <c r="F59" s="359"/>
      <c r="H59" s="3"/>
      <c r="I59" s="7"/>
    </row>
    <row r="60" spans="1:9">
      <c r="A60" s="728">
        <f>'Operating Detail (4)'!A24</f>
        <v>0</v>
      </c>
      <c r="B60" s="729"/>
      <c r="C60" s="337">
        <f>'Operating Detail (4)'!H24</f>
        <v>0</v>
      </c>
      <c r="D60" s="310"/>
      <c r="E60" s="247"/>
      <c r="F60" s="359"/>
      <c r="H60" s="3"/>
      <c r="I60" s="7"/>
    </row>
    <row r="61" spans="1:9">
      <c r="A61" s="728">
        <f>'Operating Detail (4)'!A25</f>
        <v>0</v>
      </c>
      <c r="B61" s="729"/>
      <c r="C61" s="337">
        <f>'Operating Detail (4)'!H25</f>
        <v>0</v>
      </c>
      <c r="D61" s="310"/>
      <c r="E61" s="247"/>
      <c r="F61" s="359"/>
      <c r="H61" s="3"/>
      <c r="I61" s="7"/>
    </row>
    <row r="62" spans="1:9">
      <c r="A62" s="728">
        <f>'Operating Detail (4)'!A26</f>
        <v>0</v>
      </c>
      <c r="B62" s="729"/>
      <c r="C62" s="337">
        <f>'Operating Detail (4)'!H26</f>
        <v>0</v>
      </c>
      <c r="D62" s="310"/>
      <c r="E62" s="247"/>
      <c r="F62" s="359"/>
    </row>
    <row r="63" spans="1:9">
      <c r="A63" s="728">
        <f>'Operating Detail (4)'!A27</f>
        <v>0</v>
      </c>
      <c r="B63" s="729"/>
      <c r="C63" s="337">
        <f>'Operating Detail (4)'!H27</f>
        <v>0</v>
      </c>
      <c r="D63" s="310"/>
      <c r="E63" s="247"/>
      <c r="F63" s="359"/>
      <c r="H63" s="3"/>
      <c r="I63" s="7"/>
    </row>
    <row r="64" spans="1:9">
      <c r="A64" s="728">
        <f>'Operating Detail (4)'!A28</f>
        <v>0</v>
      </c>
      <c r="B64" s="729"/>
      <c r="C64" s="337">
        <f>'Operating Detail (4)'!H28</f>
        <v>0</v>
      </c>
      <c r="D64" s="310"/>
      <c r="E64" s="247"/>
      <c r="F64" s="359"/>
      <c r="H64" s="3"/>
      <c r="I64" s="7"/>
    </row>
    <row r="65" spans="1:9">
      <c r="A65" s="728">
        <f>'Operating Detail (4)'!A29</f>
        <v>0</v>
      </c>
      <c r="B65" s="729"/>
      <c r="C65" s="337">
        <f>'Operating Detail (4)'!H29</f>
        <v>0</v>
      </c>
      <c r="D65" s="310"/>
      <c r="E65" s="247"/>
      <c r="F65" s="359"/>
      <c r="H65" s="3"/>
      <c r="I65" s="7"/>
    </row>
    <row r="66" spans="1:9">
      <c r="A66" s="728">
        <f>'Operating Detail (4)'!A30</f>
        <v>0</v>
      </c>
      <c r="B66" s="729"/>
      <c r="C66" s="337">
        <f>'Operating Detail (4)'!H30</f>
        <v>0</v>
      </c>
      <c r="D66" s="310"/>
      <c r="E66" s="247"/>
      <c r="F66" s="359"/>
      <c r="H66" s="3"/>
    </row>
    <row r="67" spans="1:9">
      <c r="A67" s="728">
        <f>'Operating Detail (4)'!A31</f>
        <v>0</v>
      </c>
      <c r="B67" s="729"/>
      <c r="C67" s="337">
        <f>'Operating Detail (4)'!H31</f>
        <v>0</v>
      </c>
      <c r="D67" s="310"/>
      <c r="E67" s="247"/>
      <c r="F67" s="359"/>
      <c r="H67" s="3"/>
      <c r="I67" s="7"/>
    </row>
    <row r="68" spans="1:9">
      <c r="A68" s="728">
        <f>'Operating Detail (4)'!A32</f>
        <v>0</v>
      </c>
      <c r="B68" s="729"/>
      <c r="C68" s="337">
        <f>'Operating Detail (4)'!H32</f>
        <v>0</v>
      </c>
      <c r="D68" s="310"/>
      <c r="E68" s="247"/>
      <c r="F68" s="359"/>
      <c r="H68" s="3"/>
      <c r="I68" s="7"/>
    </row>
    <row r="69" spans="1:9">
      <c r="A69" s="728">
        <f>'Operating Detail (4)'!A33</f>
        <v>0</v>
      </c>
      <c r="B69" s="729"/>
      <c r="C69" s="337">
        <f>'Operating Detail (4)'!H33</f>
        <v>0</v>
      </c>
      <c r="D69" s="310"/>
      <c r="E69" s="247"/>
      <c r="F69" s="359"/>
      <c r="H69" s="3"/>
      <c r="I69" s="7"/>
    </row>
    <row r="70" spans="1:9">
      <c r="A70" s="728">
        <f>'Operating Detail (4)'!A34</f>
        <v>0</v>
      </c>
      <c r="B70" s="729"/>
      <c r="C70" s="337">
        <f>'Operating Detail (4)'!H34</f>
        <v>0</v>
      </c>
      <c r="D70" s="310"/>
      <c r="E70" s="247"/>
      <c r="F70" s="359"/>
    </row>
    <row r="71" spans="1:9">
      <c r="A71" s="728">
        <f>'Operating Detail (4)'!A35</f>
        <v>0</v>
      </c>
      <c r="B71" s="729"/>
      <c r="C71" s="337">
        <f>'Operating Detail (4)'!H35</f>
        <v>0</v>
      </c>
      <c r="D71" s="310"/>
      <c r="E71" s="247"/>
      <c r="F71" s="359"/>
      <c r="H71" s="3"/>
      <c r="I71" s="1"/>
    </row>
    <row r="72" spans="1:9">
      <c r="A72" s="728">
        <f>'Operating Detail (4)'!A36</f>
        <v>0</v>
      </c>
      <c r="B72" s="729"/>
      <c r="C72" s="337">
        <f>'Operating Detail (4)'!H36</f>
        <v>0</v>
      </c>
      <c r="D72" s="310"/>
      <c r="E72" s="247"/>
      <c r="F72" s="359"/>
      <c r="H72" s="3"/>
      <c r="I72" s="1"/>
    </row>
    <row r="73" spans="1:9">
      <c r="A73" s="728">
        <f>'Operating Detail (4)'!A37</f>
        <v>0</v>
      </c>
      <c r="B73" s="729"/>
      <c r="C73" s="337">
        <f>'Operating Detail (4)'!H37</f>
        <v>0</v>
      </c>
      <c r="D73" s="310"/>
      <c r="E73" s="247"/>
      <c r="F73" s="359"/>
      <c r="H73" s="3"/>
      <c r="I73" s="1"/>
    </row>
    <row r="74" spans="1:9">
      <c r="A74" s="728">
        <f>'Operating Detail (4)'!A38</f>
        <v>0</v>
      </c>
      <c r="B74" s="729"/>
      <c r="C74" s="337">
        <f>'Operating Detail (4)'!H38</f>
        <v>0</v>
      </c>
      <c r="D74" s="310"/>
      <c r="E74" s="247"/>
      <c r="F74" s="359"/>
    </row>
    <row r="75" spans="1:9">
      <c r="A75" s="728">
        <f>'Operating Detail (4)'!A39</f>
        <v>0</v>
      </c>
      <c r="B75" s="729"/>
      <c r="C75" s="337">
        <f>'Operating Detail (4)'!H39</f>
        <v>0</v>
      </c>
      <c r="D75" s="310"/>
      <c r="E75" s="247"/>
      <c r="F75" s="359"/>
      <c r="H75" s="3"/>
      <c r="I75" s="7"/>
    </row>
    <row r="76" spans="1:9">
      <c r="A76" s="728">
        <f>'Operating Detail (4)'!A40</f>
        <v>0</v>
      </c>
      <c r="B76" s="729"/>
      <c r="C76" s="337">
        <f>'Operating Detail (4)'!H40</f>
        <v>0</v>
      </c>
      <c r="D76" s="310"/>
      <c r="E76" s="247"/>
      <c r="F76" s="359"/>
      <c r="H76" s="3"/>
      <c r="I76" s="7"/>
    </row>
    <row r="77" spans="1:9">
      <c r="A77" s="728">
        <f>'Operating Detail (4)'!A41</f>
        <v>0</v>
      </c>
      <c r="B77" s="729"/>
      <c r="C77" s="337">
        <f>'Operating Detail (4)'!H41</f>
        <v>0</v>
      </c>
      <c r="D77" s="310"/>
      <c r="E77" s="247"/>
      <c r="F77" s="359"/>
      <c r="H77" s="3"/>
      <c r="I77" s="7"/>
    </row>
    <row r="78" spans="1:9">
      <c r="A78" s="728">
        <f>'Operating Detail (4)'!A42</f>
        <v>0</v>
      </c>
      <c r="B78" s="729"/>
      <c r="C78" s="337">
        <f>'Operating Detail (4)'!H42</f>
        <v>0</v>
      </c>
      <c r="D78" s="310"/>
      <c r="E78" s="247"/>
      <c r="F78" s="359"/>
      <c r="H78" s="3"/>
      <c r="I78" s="7"/>
    </row>
    <row r="79" spans="1:9">
      <c r="A79" s="728">
        <f>'Operating Detail (4)'!A43</f>
        <v>0</v>
      </c>
      <c r="B79" s="729"/>
      <c r="C79" s="337">
        <f>'Operating Detail (4)'!H43</f>
        <v>0</v>
      </c>
      <c r="D79" s="310"/>
      <c r="E79" s="247"/>
      <c r="F79" s="359"/>
      <c r="H79" s="3"/>
      <c r="I79" s="7"/>
    </row>
    <row r="80" spans="1:9">
      <c r="A80" s="728">
        <f>'Operating Detail (4)'!A44</f>
        <v>0</v>
      </c>
      <c r="B80" s="729"/>
      <c r="C80" s="337">
        <f>'Operating Detail (4)'!H44</f>
        <v>0</v>
      </c>
      <c r="D80" s="310"/>
      <c r="E80" s="247"/>
      <c r="F80" s="359"/>
      <c r="H80" s="3"/>
      <c r="I80" s="7"/>
    </row>
    <row r="81" spans="1:9">
      <c r="A81" s="740" t="str">
        <f>'Operating Detail (4)'!A45</f>
        <v>Consultants:</v>
      </c>
      <c r="B81" s="741"/>
      <c r="C81" s="343"/>
      <c r="D81" s="427"/>
      <c r="E81" s="428"/>
      <c r="F81" s="359"/>
      <c r="H81" s="3"/>
      <c r="I81" s="7"/>
    </row>
    <row r="82" spans="1:9" ht="12.75" customHeight="1">
      <c r="A82" s="728">
        <f>'Operating Detail (4)'!A46</f>
        <v>0</v>
      </c>
      <c r="B82" s="729"/>
      <c r="C82" s="337">
        <f>'Operating Detail (4)'!H46</f>
        <v>0</v>
      </c>
      <c r="D82" s="310"/>
      <c r="E82" s="247"/>
      <c r="F82" s="359"/>
      <c r="H82" s="3"/>
      <c r="I82" s="7"/>
    </row>
    <row r="83" spans="1:9" ht="12.75" customHeight="1">
      <c r="A83" s="728">
        <f>'Operating Detail (4)'!A47</f>
        <v>0</v>
      </c>
      <c r="B83" s="729"/>
      <c r="C83" s="337">
        <f>'Operating Detail (4)'!H47</f>
        <v>0</v>
      </c>
      <c r="D83" s="310"/>
      <c r="E83" s="247"/>
      <c r="F83" s="359"/>
      <c r="H83" s="3"/>
      <c r="I83" s="7"/>
    </row>
    <row r="84" spans="1:9" ht="12.75" customHeight="1">
      <c r="A84" s="728">
        <f>'Operating Detail (4)'!A48</f>
        <v>0</v>
      </c>
      <c r="B84" s="729"/>
      <c r="C84" s="337">
        <f>'Operating Detail (4)'!H48</f>
        <v>0</v>
      </c>
      <c r="D84" s="310"/>
      <c r="E84" s="247"/>
      <c r="F84" s="359"/>
      <c r="H84" s="3"/>
      <c r="I84" s="7"/>
    </row>
    <row r="85" spans="1:9">
      <c r="A85" s="728">
        <f>'Operating Detail (4)'!A49</f>
        <v>0</v>
      </c>
      <c r="B85" s="729"/>
      <c r="C85" s="337">
        <f>'Operating Detail (4)'!H49</f>
        <v>0</v>
      </c>
      <c r="D85" s="310"/>
      <c r="E85" s="247"/>
      <c r="F85" s="359"/>
      <c r="H85" s="3"/>
      <c r="I85" s="7"/>
    </row>
    <row r="86" spans="1:9">
      <c r="A86" s="728">
        <f>'Operating Detail (4)'!A50</f>
        <v>0</v>
      </c>
      <c r="B86" s="729"/>
      <c r="C86" s="337">
        <f>'Operating Detail (4)'!H50</f>
        <v>0</v>
      </c>
      <c r="D86" s="310"/>
      <c r="E86" s="247"/>
      <c r="F86" s="359"/>
      <c r="H86" s="3"/>
      <c r="I86" s="7"/>
    </row>
    <row r="87" spans="1:9">
      <c r="A87" s="728">
        <f>'Operating Detail (4)'!A51</f>
        <v>0</v>
      </c>
      <c r="B87" s="729"/>
      <c r="C87" s="337">
        <f>'Operating Detail (4)'!H51</f>
        <v>0</v>
      </c>
      <c r="D87" s="310"/>
      <c r="E87" s="247"/>
      <c r="F87" s="359"/>
      <c r="H87" s="3"/>
      <c r="I87" s="7"/>
    </row>
    <row r="88" spans="1:9">
      <c r="A88" s="728">
        <f>'Operating Detail (4)'!A52</f>
        <v>0</v>
      </c>
      <c r="B88" s="729"/>
      <c r="C88" s="337">
        <f>'Operating Detail (4)'!H52</f>
        <v>0</v>
      </c>
      <c r="D88" s="310"/>
      <c r="E88" s="247"/>
      <c r="F88" s="359"/>
      <c r="H88" s="3"/>
      <c r="I88" s="7"/>
    </row>
    <row r="89" spans="1:9">
      <c r="A89" s="728">
        <f>'Operating Detail (4)'!A53</f>
        <v>0</v>
      </c>
      <c r="B89" s="729"/>
      <c r="C89" s="337">
        <f>'Operating Detail (4)'!H53</f>
        <v>0</v>
      </c>
      <c r="D89" s="310"/>
      <c r="E89" s="247"/>
      <c r="F89" s="359"/>
      <c r="H89" s="3"/>
      <c r="I89" s="7"/>
    </row>
    <row r="90" spans="1:9">
      <c r="A90" s="728">
        <f>'Operating Detail (4)'!A54</f>
        <v>0</v>
      </c>
      <c r="B90" s="729"/>
      <c r="C90" s="337">
        <f>'Operating Detail (4)'!H54</f>
        <v>0</v>
      </c>
      <c r="D90" s="310"/>
      <c r="E90" s="247"/>
      <c r="F90" s="359"/>
      <c r="H90" s="3"/>
      <c r="I90" s="7"/>
    </row>
    <row r="91" spans="1:9">
      <c r="A91" s="728">
        <f>'Operating Detail (4)'!A55</f>
        <v>0</v>
      </c>
      <c r="B91" s="729"/>
      <c r="C91" s="337">
        <f>'Operating Detail (4)'!H55</f>
        <v>0</v>
      </c>
      <c r="D91" s="310"/>
      <c r="E91" s="247"/>
      <c r="F91" s="359"/>
      <c r="H91" s="3"/>
      <c r="I91" s="7"/>
    </row>
    <row r="92" spans="1:9">
      <c r="A92" s="728">
        <f>'Operating Detail (4)'!A56</f>
        <v>0</v>
      </c>
      <c r="B92" s="729"/>
      <c r="C92" s="337">
        <f>'Operating Detail (4)'!H56</f>
        <v>0</v>
      </c>
      <c r="D92" s="310"/>
      <c r="E92" s="247"/>
      <c r="F92" s="359"/>
      <c r="H92" s="3"/>
      <c r="I92" s="7"/>
    </row>
    <row r="93" spans="1:9">
      <c r="A93" s="728"/>
      <c r="B93" s="729"/>
      <c r="C93" s="345"/>
      <c r="D93" s="310"/>
      <c r="E93" s="247"/>
      <c r="F93" s="359"/>
      <c r="H93" s="3"/>
      <c r="I93" s="7"/>
    </row>
    <row r="94" spans="1:9">
      <c r="A94" s="744" t="str">
        <f>'Operating Detail (4)'!A57</f>
        <v>TOTAL OPERATING EXPENSES</v>
      </c>
      <c r="B94" s="745"/>
      <c r="C94" s="346">
        <f>SUM(C48:C92)</f>
        <v>0</v>
      </c>
      <c r="E94" s="347"/>
      <c r="F94" s="359"/>
      <c r="H94" s="3"/>
      <c r="I94" s="7"/>
    </row>
    <row r="95" spans="1:9" s="144" customFormat="1" ht="13.5" thickBot="1">
      <c r="A95" s="348" t="s">
        <v>289</v>
      </c>
      <c r="B95" s="349">
        <f>IFERROR(C95/(C94+C45),0)</f>
        <v>0</v>
      </c>
      <c r="C95" s="350">
        <f>'Summary (4)'!J19</f>
        <v>0</v>
      </c>
      <c r="D95" s="351"/>
      <c r="E95" s="352"/>
      <c r="F95" s="364"/>
      <c r="G95" s="333"/>
      <c r="I95" s="143"/>
    </row>
    <row r="96" spans="1:9">
      <c r="A96" s="746"/>
      <c r="B96" s="746"/>
      <c r="C96" s="337"/>
      <c r="E96" s="353"/>
      <c r="F96" s="359"/>
      <c r="G96" s="136"/>
      <c r="H96" s="354"/>
      <c r="I96" s="1"/>
    </row>
    <row r="97" spans="1:9" ht="13.5" thickBot="1">
      <c r="A97" s="747"/>
      <c r="B97" s="747"/>
      <c r="C97" s="337"/>
      <c r="E97" s="353"/>
      <c r="F97" s="359"/>
      <c r="G97" s="136"/>
      <c r="H97" s="354"/>
      <c r="I97" s="1"/>
    </row>
    <row r="98" spans="1:9" s="1" customFormat="1" ht="19.5" customHeight="1">
      <c r="A98" s="742" t="s">
        <v>290</v>
      </c>
      <c r="B98" s="743"/>
      <c r="C98" s="339" t="s">
        <v>291</v>
      </c>
      <c r="D98" s="340" t="s">
        <v>283</v>
      </c>
      <c r="E98" s="341" t="s">
        <v>284</v>
      </c>
      <c r="F98" s="363"/>
      <c r="G98" s="342"/>
    </row>
    <row r="99" spans="1:9">
      <c r="A99" s="728">
        <f>'Operating Detail (4)'!A59</f>
        <v>0</v>
      </c>
      <c r="B99" s="729"/>
      <c r="C99" s="337">
        <f>'Operating Detail (4)'!H59</f>
        <v>0</v>
      </c>
      <c r="D99" s="310"/>
      <c r="E99" s="247"/>
      <c r="F99" s="359"/>
    </row>
    <row r="100" spans="1:9">
      <c r="A100" s="728">
        <f>'Operating Detail (4)'!A60</f>
        <v>0</v>
      </c>
      <c r="B100" s="729"/>
      <c r="C100" s="337">
        <f>'Operating Detail (4)'!H60</f>
        <v>0</v>
      </c>
      <c r="D100" s="310"/>
      <c r="E100" s="247"/>
      <c r="F100" s="359"/>
    </row>
    <row r="101" spans="1:9">
      <c r="A101" s="728">
        <f>'Operating Detail (4)'!A61</f>
        <v>0</v>
      </c>
      <c r="B101" s="729"/>
      <c r="C101" s="337">
        <f>'Operating Detail (4)'!H61</f>
        <v>0</v>
      </c>
      <c r="D101" s="310"/>
      <c r="E101" s="247"/>
      <c r="F101" s="359"/>
    </row>
    <row r="102" spans="1:9">
      <c r="A102" s="728">
        <f>'Operating Detail (4)'!A62</f>
        <v>0</v>
      </c>
      <c r="B102" s="729"/>
      <c r="C102" s="337">
        <f>'Operating Detail (4)'!H62</f>
        <v>0</v>
      </c>
      <c r="D102" s="310"/>
      <c r="E102" s="247"/>
      <c r="F102" s="359"/>
    </row>
    <row r="103" spans="1:9">
      <c r="A103" s="728">
        <f>'Operating Detail (4)'!A63</f>
        <v>0</v>
      </c>
      <c r="B103" s="729"/>
      <c r="C103" s="337">
        <f>'Operating Detail (4)'!H63</f>
        <v>0</v>
      </c>
      <c r="D103" s="310"/>
      <c r="E103" s="247"/>
      <c r="F103" s="359"/>
    </row>
    <row r="104" spans="1:9">
      <c r="A104" s="728">
        <f>'Operating Detail (4)'!A64</f>
        <v>0</v>
      </c>
      <c r="B104" s="729"/>
      <c r="C104" s="337">
        <f>'Operating Detail (4)'!H64</f>
        <v>0</v>
      </c>
      <c r="D104" s="310"/>
      <c r="E104" s="247"/>
      <c r="F104" s="359"/>
    </row>
    <row r="105" spans="1:9">
      <c r="A105" s="728">
        <f>'Operating Detail (4)'!A65</f>
        <v>0</v>
      </c>
      <c r="B105" s="729"/>
      <c r="C105" s="337">
        <f>'Operating Detail (4)'!H65</f>
        <v>0</v>
      </c>
      <c r="D105" s="310"/>
      <c r="E105" s="247"/>
      <c r="F105" s="359"/>
    </row>
    <row r="106" spans="1:9">
      <c r="A106" s="728">
        <f>'Operating Detail (4)'!A66</f>
        <v>0</v>
      </c>
      <c r="B106" s="729"/>
      <c r="C106" s="337">
        <f>'Operating Detail (4)'!H66</f>
        <v>0</v>
      </c>
      <c r="D106" s="310"/>
      <c r="E106" s="247"/>
      <c r="F106" s="359"/>
    </row>
    <row r="107" spans="1:9">
      <c r="A107" s="728">
        <f>'Operating Detail (4)'!A67</f>
        <v>0</v>
      </c>
      <c r="B107" s="729"/>
      <c r="C107" s="337">
        <f>'Operating Detail (4)'!H67</f>
        <v>0</v>
      </c>
      <c r="D107" s="310"/>
      <c r="E107" s="247"/>
      <c r="F107" s="359"/>
    </row>
    <row r="108" spans="1:9">
      <c r="A108" s="728">
        <f>'Operating Detail (4)'!A68</f>
        <v>0</v>
      </c>
      <c r="B108" s="729"/>
      <c r="C108" s="337">
        <f>'Operating Detail (4)'!H68</f>
        <v>0</v>
      </c>
      <c r="D108" s="310"/>
      <c r="E108" s="247"/>
      <c r="F108" s="359"/>
    </row>
    <row r="109" spans="1:9">
      <c r="A109" s="740" t="str">
        <f>'Operating Detail (4)'!A69</f>
        <v>Subcontractos</v>
      </c>
      <c r="B109" s="741"/>
      <c r="C109" s="343"/>
      <c r="D109" s="344"/>
      <c r="E109" s="355"/>
      <c r="F109" s="359"/>
    </row>
    <row r="110" spans="1:9" ht="12" customHeight="1">
      <c r="A110" s="728">
        <f>'Operating Detail (4)'!A70</f>
        <v>0</v>
      </c>
      <c r="B110" s="729"/>
      <c r="C110" s="337">
        <f>'Operating Detail (4)'!H70</f>
        <v>0</v>
      </c>
      <c r="D110" s="310"/>
      <c r="E110" s="247"/>
      <c r="F110" s="359"/>
    </row>
    <row r="111" spans="1:9">
      <c r="A111" s="728">
        <f>'Operating Detail (4)'!A71</f>
        <v>0</v>
      </c>
      <c r="B111" s="729"/>
      <c r="C111" s="337">
        <f>'Operating Detail (4)'!H71</f>
        <v>0</v>
      </c>
      <c r="D111" s="310"/>
      <c r="E111" s="247"/>
      <c r="F111" s="359"/>
    </row>
    <row r="112" spans="1:9">
      <c r="A112" s="728">
        <f>'Operating Detail (4)'!A72</f>
        <v>0</v>
      </c>
      <c r="B112" s="729"/>
      <c r="C112" s="337">
        <f>'Operating Detail (4)'!H72</f>
        <v>0</v>
      </c>
      <c r="D112" s="310"/>
      <c r="E112" s="247"/>
      <c r="F112" s="359"/>
    </row>
    <row r="113" spans="1:7">
      <c r="A113" s="728">
        <f>'Operating Detail (4)'!A73</f>
        <v>0</v>
      </c>
      <c r="B113" s="729"/>
      <c r="C113" s="337">
        <f>'Operating Detail (4)'!H73</f>
        <v>0</v>
      </c>
      <c r="D113" s="310"/>
      <c r="E113" s="247"/>
      <c r="F113" s="359"/>
    </row>
    <row r="114" spans="1:7">
      <c r="A114" s="728">
        <f>'Operating Detail (4)'!A74</f>
        <v>0</v>
      </c>
      <c r="B114" s="729"/>
      <c r="C114" s="337">
        <f>'Operating Detail (4)'!H74</f>
        <v>0</v>
      </c>
      <c r="D114" s="310"/>
      <c r="E114" s="247"/>
      <c r="F114" s="359"/>
    </row>
    <row r="115" spans="1:7">
      <c r="A115" s="728">
        <f>'Operating Detail (4)'!A75</f>
        <v>0</v>
      </c>
      <c r="B115" s="729"/>
      <c r="C115" s="337">
        <f>'Operating Detail (4)'!H75</f>
        <v>0</v>
      </c>
      <c r="D115" s="310"/>
      <c r="E115" s="247"/>
      <c r="F115" s="359"/>
    </row>
    <row r="116" spans="1:7">
      <c r="A116" s="728">
        <f>'Operating Detail (4)'!A76</f>
        <v>0</v>
      </c>
      <c r="B116" s="729"/>
      <c r="C116" s="337">
        <f>'Operating Detail (4)'!H76</f>
        <v>0</v>
      </c>
      <c r="D116" s="310"/>
      <c r="E116" s="247"/>
      <c r="F116" s="359"/>
    </row>
    <row r="117" spans="1:7">
      <c r="A117" s="728">
        <f>'Operating Detail (4)'!A77</f>
        <v>0</v>
      </c>
      <c r="B117" s="729"/>
      <c r="C117" s="337">
        <f>'Operating Detail (4)'!H77</f>
        <v>0</v>
      </c>
      <c r="D117" s="310"/>
      <c r="E117" s="247"/>
      <c r="F117" s="359"/>
    </row>
    <row r="118" spans="1:7">
      <c r="A118" s="728">
        <f>'Operating Detail (4)'!A78</f>
        <v>0</v>
      </c>
      <c r="B118" s="729"/>
      <c r="C118" s="337">
        <f>'Operating Detail (4)'!H78</f>
        <v>0</v>
      </c>
      <c r="D118" s="310"/>
      <c r="E118" s="247"/>
      <c r="F118" s="359"/>
    </row>
    <row r="119" spans="1:7">
      <c r="A119" s="728" t="str">
        <f>'Operating Detail (4)'!A79</f>
        <v>Subcontractor indirect (First $25k only)</v>
      </c>
      <c r="B119" s="729"/>
      <c r="C119" s="337">
        <f>'Operating Detail (4)'!H79</f>
        <v>0</v>
      </c>
      <c r="D119" s="310"/>
      <c r="E119" s="247"/>
      <c r="F119" s="359"/>
    </row>
    <row r="120" spans="1:7">
      <c r="A120" s="728"/>
      <c r="B120" s="729"/>
      <c r="C120" s="345"/>
      <c r="E120" s="356"/>
      <c r="F120" s="359"/>
    </row>
    <row r="121" spans="1:7" s="144" customFormat="1" ht="13.5" thickBot="1">
      <c r="A121" s="748" t="str">
        <f>'Operating Detail (4)'!A81</f>
        <v>TOTAL OTHER EXPENSES</v>
      </c>
      <c r="B121" s="749"/>
      <c r="C121" s="350">
        <f>SUM(C99:C119)</f>
        <v>0</v>
      </c>
      <c r="D121" s="351"/>
      <c r="E121" s="357"/>
      <c r="F121" s="364"/>
      <c r="G121" s="333"/>
    </row>
    <row r="122" spans="1:7">
      <c r="A122" s="731"/>
      <c r="B122" s="731"/>
      <c r="C122" s="345"/>
      <c r="F122" s="359"/>
    </row>
    <row r="123" spans="1:7" ht="13.5" thickBot="1">
      <c r="A123" s="732"/>
      <c r="B123" s="732"/>
      <c r="C123" s="345"/>
      <c r="F123" s="359"/>
    </row>
    <row r="124" spans="1:7" ht="12.75" customHeight="1">
      <c r="A124" s="742" t="str">
        <f>'Operating Detail (4)'!A82</f>
        <v>CAPITAL EXPENSES</v>
      </c>
      <c r="B124" s="743"/>
      <c r="C124" s="339" t="s">
        <v>291</v>
      </c>
      <c r="D124" s="340" t="s">
        <v>283</v>
      </c>
      <c r="E124" s="341" t="s">
        <v>284</v>
      </c>
      <c r="F124" s="359"/>
    </row>
    <row r="125" spans="1:7">
      <c r="A125" s="728">
        <f>'Operating Detail (4)'!A83</f>
        <v>0</v>
      </c>
      <c r="B125" s="729"/>
      <c r="C125" s="337">
        <f>'Operating Detail (4)'!H83</f>
        <v>0</v>
      </c>
      <c r="D125" s="310"/>
      <c r="E125" s="247"/>
      <c r="F125" s="359"/>
    </row>
    <row r="126" spans="1:7">
      <c r="A126" s="728">
        <f>'Operating Detail (4)'!A84</f>
        <v>0</v>
      </c>
      <c r="B126" s="729"/>
      <c r="C126" s="337">
        <f>'Operating Detail (4)'!H84</f>
        <v>0</v>
      </c>
      <c r="D126" s="310"/>
      <c r="E126" s="247"/>
      <c r="F126" s="359"/>
    </row>
    <row r="127" spans="1:7">
      <c r="A127" s="728">
        <f>'Operating Detail (4)'!A85</f>
        <v>0</v>
      </c>
      <c r="B127" s="729"/>
      <c r="C127" s="337">
        <f>'Operating Detail (4)'!H85</f>
        <v>0</v>
      </c>
      <c r="D127" s="310"/>
      <c r="E127" s="247"/>
      <c r="F127" s="359"/>
    </row>
    <row r="128" spans="1:7">
      <c r="A128" s="728">
        <f>'Operating Detail (4)'!A86</f>
        <v>0</v>
      </c>
      <c r="B128" s="729"/>
      <c r="C128" s="337">
        <f>'Operating Detail (4)'!H86</f>
        <v>0</v>
      </c>
      <c r="D128" s="310"/>
      <c r="E128" s="247"/>
      <c r="F128" s="359"/>
    </row>
    <row r="129" spans="1:7">
      <c r="A129" s="728">
        <f>'Operating Detail (4)'!A87</f>
        <v>0</v>
      </c>
      <c r="B129" s="729"/>
      <c r="C129" s="337">
        <f>'Operating Detail (4)'!H87</f>
        <v>0</v>
      </c>
      <c r="D129" s="310"/>
      <c r="E129" s="247"/>
      <c r="F129" s="359"/>
    </row>
    <row r="130" spans="1:7">
      <c r="A130" s="728">
        <f>'Operating Detail (4)'!A88</f>
        <v>0</v>
      </c>
      <c r="B130" s="729"/>
      <c r="C130" s="337">
        <f>'Operating Detail (4)'!H88</f>
        <v>0</v>
      </c>
      <c r="D130" s="310"/>
      <c r="E130" s="247"/>
      <c r="F130" s="359"/>
    </row>
    <row r="131" spans="1:7">
      <c r="A131" s="728">
        <f>'Operating Detail (4)'!A89</f>
        <v>0</v>
      </c>
      <c r="B131" s="729"/>
      <c r="C131" s="337">
        <f>'Operating Detail (4)'!H89</f>
        <v>0</v>
      </c>
      <c r="D131" s="310"/>
      <c r="E131" s="247"/>
      <c r="F131" s="359"/>
    </row>
    <row r="132" spans="1:7">
      <c r="A132" s="728">
        <f>'Operating Detail (4)'!A90</f>
        <v>0</v>
      </c>
      <c r="B132" s="729"/>
      <c r="C132" s="337">
        <f>'Operating Detail (4)'!H90</f>
        <v>0</v>
      </c>
      <c r="D132" s="310"/>
      <c r="E132" s="247"/>
      <c r="F132" s="359"/>
    </row>
    <row r="133" spans="1:7">
      <c r="A133" s="728">
        <f>'Operating Detail (4)'!A91</f>
        <v>0</v>
      </c>
      <c r="B133" s="729"/>
      <c r="C133" s="337">
        <f>'Operating Detail (4)'!H91</f>
        <v>0</v>
      </c>
      <c r="D133" s="310"/>
      <c r="E133" s="247"/>
      <c r="F133" s="359"/>
    </row>
    <row r="134" spans="1:7">
      <c r="A134" s="728">
        <f>'Operating Detail (4)'!A92</f>
        <v>0</v>
      </c>
      <c r="B134" s="729"/>
      <c r="C134" s="337">
        <f>'Operating Detail (4)'!H92</f>
        <v>0</v>
      </c>
      <c r="D134" s="310"/>
      <c r="E134" s="247"/>
      <c r="F134" s="359"/>
    </row>
    <row r="135" spans="1:7">
      <c r="A135" s="728">
        <f>'Operating Detail (4)'!A93</f>
        <v>0</v>
      </c>
      <c r="B135" s="729"/>
      <c r="C135" s="345"/>
      <c r="E135" s="356"/>
      <c r="F135" s="359"/>
    </row>
    <row r="136" spans="1:7" s="144" customFormat="1" ht="13.5" thickBot="1">
      <c r="A136" s="748" t="str">
        <f>'Operating Detail (4)'!A94</f>
        <v>TOTAL CAPITAL EXPENSES</v>
      </c>
      <c r="B136" s="749"/>
      <c r="C136" s="350">
        <f>SUM(C125:C134)</f>
        <v>0</v>
      </c>
      <c r="D136" s="351"/>
      <c r="E136" s="357"/>
      <c r="F136" s="364"/>
      <c r="G136" s="333"/>
    </row>
    <row r="137" spans="1:7" ht="13.5" customHeight="1">
      <c r="A137" s="365"/>
      <c r="B137" s="365"/>
      <c r="C137" s="366"/>
      <c r="D137" s="367"/>
      <c r="E137" s="368"/>
      <c r="F137" s="359"/>
    </row>
    <row r="138" spans="1:7">
      <c r="A138" s="369"/>
      <c r="B138" s="369"/>
      <c r="C138" s="366"/>
      <c r="D138" s="367"/>
      <c r="E138" s="368"/>
      <c r="F138" s="359"/>
    </row>
    <row r="139" spans="1:7">
      <c r="A139" s="369"/>
      <c r="B139" s="369"/>
      <c r="C139" s="366"/>
      <c r="D139" s="367"/>
      <c r="E139" s="368"/>
      <c r="F139" s="359"/>
    </row>
    <row r="140" spans="1:7">
      <c r="A140" s="369"/>
      <c r="B140" s="369"/>
      <c r="C140" s="366"/>
      <c r="D140" s="367"/>
      <c r="E140" s="368"/>
      <c r="F140" s="359"/>
    </row>
    <row r="141" spans="1:7">
      <c r="A141" s="369"/>
      <c r="B141" s="369"/>
      <c r="C141" s="366"/>
      <c r="D141" s="367"/>
      <c r="E141" s="368"/>
      <c r="F141" s="359"/>
    </row>
    <row r="142" spans="1:7">
      <c r="A142" s="369"/>
      <c r="B142" s="369"/>
      <c r="C142" s="366"/>
      <c r="D142" s="367"/>
      <c r="E142" s="368"/>
      <c r="F142" s="359"/>
    </row>
    <row r="143" spans="1:7">
      <c r="A143" s="369"/>
      <c r="B143" s="369"/>
      <c r="C143" s="366"/>
      <c r="D143" s="367"/>
      <c r="E143" s="368"/>
      <c r="F143" s="359"/>
    </row>
    <row r="144" spans="1:7">
      <c r="A144" s="369"/>
      <c r="B144" s="369"/>
      <c r="C144" s="366"/>
      <c r="D144" s="367"/>
      <c r="E144" s="368"/>
      <c r="F144" s="359"/>
    </row>
    <row r="145" spans="1:6">
      <c r="A145" s="369"/>
      <c r="B145" s="369"/>
      <c r="C145" s="366"/>
      <c r="D145" s="367"/>
      <c r="E145" s="368"/>
      <c r="F145" s="359"/>
    </row>
  </sheetData>
  <mergeCells count="92">
    <mergeCell ref="A55:B55"/>
    <mergeCell ref="A3:C3"/>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4:B104"/>
    <mergeCell ref="A92:B92"/>
    <mergeCell ref="A93:B93"/>
    <mergeCell ref="A94:B94"/>
    <mergeCell ref="A96:B96"/>
    <mergeCell ref="A97:B97"/>
    <mergeCell ref="A98:B98"/>
    <mergeCell ref="A99:B99"/>
    <mergeCell ref="A100:B100"/>
    <mergeCell ref="A101:B101"/>
    <mergeCell ref="A102:B102"/>
    <mergeCell ref="A103:B103"/>
    <mergeCell ref="A116:B116"/>
    <mergeCell ref="A105:B105"/>
    <mergeCell ref="A106:B106"/>
    <mergeCell ref="A107:B107"/>
    <mergeCell ref="A108:B108"/>
    <mergeCell ref="A109:B109"/>
    <mergeCell ref="A110:B110"/>
    <mergeCell ref="A111:B111"/>
    <mergeCell ref="A112:B112"/>
    <mergeCell ref="A113:B113"/>
    <mergeCell ref="A114:B114"/>
    <mergeCell ref="A115:B115"/>
    <mergeCell ref="A128:B128"/>
    <mergeCell ref="A117:B117"/>
    <mergeCell ref="A118:B118"/>
    <mergeCell ref="A119:B119"/>
    <mergeCell ref="A120:B120"/>
    <mergeCell ref="A121:B121"/>
    <mergeCell ref="A122:B122"/>
    <mergeCell ref="A123:B123"/>
    <mergeCell ref="A124:B124"/>
    <mergeCell ref="A125:B125"/>
    <mergeCell ref="A126:B126"/>
    <mergeCell ref="A127:B127"/>
    <mergeCell ref="A135:B135"/>
    <mergeCell ref="A136:B136"/>
    <mergeCell ref="A129:B129"/>
    <mergeCell ref="A130:B130"/>
    <mergeCell ref="A131:B131"/>
    <mergeCell ref="A132:B132"/>
    <mergeCell ref="A133:B133"/>
    <mergeCell ref="A134:B134"/>
  </mergeCells>
  <conditionalFormatting sqref="C45">
    <cfRule type="expression" dxfId="89" priority="16">
      <formula>$A45=0</formula>
    </cfRule>
  </conditionalFormatting>
  <conditionalFormatting sqref="C94">
    <cfRule type="expression" dxfId="88" priority="19">
      <formula>$A94=0</formula>
    </cfRule>
  </conditionalFormatting>
  <conditionalFormatting sqref="C121">
    <cfRule type="expression" dxfId="87" priority="18">
      <formula>$A121=0</formula>
    </cfRule>
  </conditionalFormatting>
  <conditionalFormatting sqref="C136">
    <cfRule type="expression" dxfId="86" priority="17">
      <formula>$A136=0</formula>
    </cfRule>
  </conditionalFormatting>
  <conditionalFormatting sqref="D127">
    <cfRule type="expression" dxfId="85" priority="8">
      <formula>$C127=0</formula>
    </cfRule>
  </conditionalFormatting>
  <conditionalFormatting sqref="D128">
    <cfRule type="expression" dxfId="84" priority="20">
      <formula>$C127=0</formula>
    </cfRule>
  </conditionalFormatting>
  <conditionalFormatting sqref="D5:E42">
    <cfRule type="containsBlanks" dxfId="83" priority="1">
      <formula>LEN(TRIM(D5))=0</formula>
    </cfRule>
    <cfRule type="expression" dxfId="82" priority="2">
      <formula>$C5=0</formula>
    </cfRule>
  </conditionalFormatting>
  <conditionalFormatting sqref="D48:E80">
    <cfRule type="containsBlanks" dxfId="81" priority="13">
      <formula>LEN(TRIM(D48))=0</formula>
    </cfRule>
    <cfRule type="expression" dxfId="80" priority="14">
      <formula>$C48=0</formula>
    </cfRule>
  </conditionalFormatting>
  <conditionalFormatting sqref="D82:E92">
    <cfRule type="containsBlanks" dxfId="79" priority="3">
      <formula>LEN(TRIM(D82))=0</formula>
    </cfRule>
    <cfRule type="expression" dxfId="78" priority="4">
      <formula>$C82=0</formula>
    </cfRule>
  </conditionalFormatting>
  <conditionalFormatting sqref="D99:E108">
    <cfRule type="containsBlanks" dxfId="77" priority="11">
      <formula>LEN(TRIM(D99))=0</formula>
    </cfRule>
    <cfRule type="expression" dxfId="76" priority="12">
      <formula>$C99=0</formula>
    </cfRule>
  </conditionalFormatting>
  <conditionalFormatting sqref="D110:E119">
    <cfRule type="containsBlanks" dxfId="75" priority="9">
      <formula>LEN(TRIM(D110))=0</formula>
    </cfRule>
    <cfRule type="expression" dxfId="74" priority="10">
      <formula>$C110=0</formula>
    </cfRule>
  </conditionalFormatting>
  <conditionalFormatting sqref="D125:E134">
    <cfRule type="containsBlanks" dxfId="73" priority="7">
      <formula>LEN(TRIM(D125))=0</formula>
    </cfRule>
    <cfRule type="expression" dxfId="72" priority="15">
      <formula>$C125=0</formula>
    </cfRule>
  </conditionalFormatting>
  <printOptions headings="1"/>
  <pageMargins left="0.25" right="0.25" top="0.75" bottom="0.75" header="0.3" footer="0.3"/>
  <pageSetup scale="21" fitToWidth="0" orientation="landscape" r:id="rId1"/>
  <headerFooter alignWithMargins="0">
    <oddFooter>&amp;CPage &amp;P of &amp;N</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E40B9-01EB-4712-A252-E804FC38A185}">
  <sheetPr>
    <tabColor theme="2" tint="-0.249977111117893"/>
    <pageSetUpPr fitToPage="1"/>
  </sheetPr>
  <dimension ref="A1:O75"/>
  <sheetViews>
    <sheetView showGridLines="0" zoomScaleNormal="100" workbookViewId="0">
      <pane xSplit="4" topLeftCell="E1" activePane="topRight" state="frozen"/>
      <selection activeCell="B3" sqref="B3"/>
      <selection pane="topRight" activeCell="B3" sqref="B3"/>
    </sheetView>
  </sheetViews>
  <sheetFormatPr defaultColWidth="0" defaultRowHeight="15.75" zeroHeight="1"/>
  <cols>
    <col min="1" max="1" width="24.85546875" style="14" customWidth="1"/>
    <col min="2" max="2" width="16.140625" style="14" customWidth="1"/>
    <col min="3" max="3" width="14.28515625" style="14" customWidth="1"/>
    <col min="4" max="4" width="11" style="14" customWidth="1"/>
    <col min="5" max="10" width="16.5703125" style="14" customWidth="1"/>
    <col min="11" max="11" width="14.28515625" style="14" customWidth="1"/>
    <col min="12" max="12" width="14" style="14" hidden="1" customWidth="1"/>
    <col min="13" max="14" width="21.140625" style="14" hidden="1" customWidth="1"/>
    <col min="15" max="15" width="14" style="14" hidden="1" customWidth="1"/>
    <col min="16" max="16384" width="11.42578125" style="14" hidden="1"/>
  </cols>
  <sheetData>
    <row r="1" spans="1:11" ht="15" customHeight="1">
      <c r="A1" s="13" t="s">
        <v>182</v>
      </c>
      <c r="B1" s="13"/>
      <c r="C1" s="13"/>
      <c r="D1" s="13"/>
    </row>
    <row r="2" spans="1:11" ht="15" customHeight="1">
      <c r="A2" s="13" t="s">
        <v>183</v>
      </c>
      <c r="B2" s="13"/>
      <c r="C2" s="13"/>
      <c r="D2" s="13"/>
    </row>
    <row r="3" spans="1:11">
      <c r="A3" s="15" t="s">
        <v>184</v>
      </c>
      <c r="B3" s="235" t="str">
        <f>IF('Summary HWC Operations'!$B$3&lt;&gt;"",'Summary HWC Operations'!$B$3,"")</f>
        <v/>
      </c>
    </row>
    <row r="4" spans="1:11" ht="28.5" customHeight="1">
      <c r="A4" s="624" t="s">
        <v>225</v>
      </c>
      <c r="B4" s="44" t="s">
        <v>186</v>
      </c>
      <c r="C4" s="44" t="s">
        <v>187</v>
      </c>
      <c r="D4" s="44" t="s">
        <v>188</v>
      </c>
    </row>
    <row r="5" spans="1:11">
      <c r="A5" s="625"/>
      <c r="B5" s="235">
        <f>IF('Summary HWC Operations'!$B$5&lt;&gt;"",'Summary HWC Operations'!$B$5,"")</f>
        <v>45689</v>
      </c>
      <c r="C5" s="235">
        <f>IF('Summary HWC Operations'!C5&lt;&gt;"",'Summary HWC Operations'!$C$5,"")</f>
        <v>47299</v>
      </c>
      <c r="D5" s="279">
        <f>IFERROR(ROUNDUP(YEARFRAC(B5,C5),0),"")</f>
        <v>5</v>
      </c>
    </row>
    <row r="6" spans="1:11" ht="15.75" customHeight="1">
      <c r="A6" s="18" t="s">
        <v>191</v>
      </c>
      <c r="B6" s="601" t="str">
        <f>IF('Summary HWC Operations'!$B$6&lt;&gt;"",'Summary HWC Operations'!$B$6,"")</f>
        <v/>
      </c>
      <c r="C6" s="602">
        <f>'Summary HWC Operations'!C6</f>
        <v>0</v>
      </c>
      <c r="D6" s="603">
        <f>'Summary HWC Operations'!D6</f>
        <v>0</v>
      </c>
      <c r="E6" s="17"/>
      <c r="F6" s="17"/>
      <c r="G6" s="17"/>
      <c r="H6" s="17"/>
      <c r="I6" s="17"/>
    </row>
    <row r="7" spans="1:11" ht="19.5" customHeight="1">
      <c r="A7" s="18" t="s">
        <v>192</v>
      </c>
      <c r="B7" s="601" t="str">
        <f>IF('Summary HWC Operations'!$B$7&lt;&gt;"",'Summary HWC Operations'!$B$7,"")</f>
        <v>Health and Wellness Center</v>
      </c>
      <c r="C7" s="602">
        <f>'Summary HWC Operations'!C7</f>
        <v>0</v>
      </c>
      <c r="D7" s="603">
        <f>'Summary HWC Operations'!D7</f>
        <v>0</v>
      </c>
      <c r="E7" s="17"/>
      <c r="F7" s="17"/>
      <c r="G7" s="17"/>
      <c r="H7" s="17"/>
      <c r="I7" s="17"/>
    </row>
    <row r="8" spans="1:11" ht="34.5" customHeight="1">
      <c r="A8" s="18" t="s">
        <v>226</v>
      </c>
      <c r="B8" s="824"/>
      <c r="C8" s="825"/>
      <c r="D8" s="826"/>
      <c r="E8" s="17"/>
      <c r="F8" s="17"/>
      <c r="G8" s="17"/>
      <c r="H8" s="17"/>
      <c r="I8" s="17"/>
    </row>
    <row r="9" spans="1:11">
      <c r="A9" s="15" t="s">
        <v>194</v>
      </c>
      <c r="B9" s="297">
        <f>J35</f>
        <v>0</v>
      </c>
      <c r="C9" s="203"/>
      <c r="D9" s="203"/>
    </row>
    <row r="10" spans="1:11" s="121" customFormat="1" ht="18.75" customHeight="1">
      <c r="A10" s="392"/>
      <c r="B10" s="393"/>
      <c r="C10" s="119"/>
      <c r="D10" s="120"/>
      <c r="E10" s="394"/>
      <c r="F10" s="395"/>
      <c r="G10" s="395"/>
      <c r="H10" s="395"/>
      <c r="I10" s="395"/>
      <c r="J10" s="396"/>
    </row>
    <row r="11" spans="1:11" s="34" customFormat="1" ht="18.75" customHeight="1">
      <c r="E11" s="397" t="s">
        <v>195</v>
      </c>
      <c r="F11" s="398" t="s">
        <v>196</v>
      </c>
      <c r="G11" s="399" t="s">
        <v>197</v>
      </c>
      <c r="H11" s="400" t="s">
        <v>198</v>
      </c>
      <c r="I11" s="401" t="s">
        <v>199</v>
      </c>
      <c r="J11" s="242" t="s">
        <v>200</v>
      </c>
    </row>
    <row r="12" spans="1:11" s="37" customFormat="1" ht="38.25" customHeight="1">
      <c r="A12" s="34"/>
      <c r="B12" s="34"/>
      <c r="C12" s="34"/>
      <c r="D12" s="34"/>
      <c r="E12" s="402" t="str">
        <f>CONCATENATE(TEXT(E58,"m/d/yyyy")," - ",TEXT(E59,"m/d/yyyy"))</f>
        <v>1/0/1900 - 1/0/1900</v>
      </c>
      <c r="F12" s="403" t="str">
        <f>CONCATENATE(TEXT(F58,"m/d/yyyy")," - ",TEXT(F59,"m/d/yyyy"))</f>
        <v>1/0/1900 - 1/0/1900</v>
      </c>
      <c r="G12" s="404" t="str">
        <f>CONCATENATE(TEXT(G58,"m/d/yyyy")," - ",TEXT(G59,"m/d/yyyy"))</f>
        <v>1/0/1900 - 1/0/1900</v>
      </c>
      <c r="H12" s="36" t="str">
        <f>CONCATENATE(TEXT(H58,"m/d/yyyy")," - ",TEXT(H59,"m/d/yyyy"))</f>
        <v>1/0/1900 - 1/0/1900</v>
      </c>
      <c r="I12" s="208" t="str">
        <f>CONCATENATE(TEXT(I58,"m/d/yyyy")," - ",TEXT(I59,"m/d/yyyy"))</f>
        <v>1/0/1900 - 1/0/1900</v>
      </c>
      <c r="J12" s="236" t="str">
        <f>CONCATENATE(J60," - ",J61)</f>
        <v xml:space="preserve"> - </v>
      </c>
    </row>
    <row r="13" spans="1:11" ht="25.5" customHeight="1">
      <c r="A13" s="405"/>
      <c r="B13" s="405"/>
      <c r="C13" s="405"/>
      <c r="D13" s="405"/>
      <c r="E13" s="258" t="str">
        <f t="shared" ref="E13:I13" si="0">_xlfn.CONCAT(ROUND(YEARFRAC(E58,E59)*12,0)," Months")</f>
        <v>0 Months</v>
      </c>
      <c r="F13" s="259" t="str">
        <f t="shared" si="0"/>
        <v>0 Months</v>
      </c>
      <c r="G13" s="406" t="str">
        <f t="shared" si="0"/>
        <v>0 Months</v>
      </c>
      <c r="H13" s="260" t="str">
        <f t="shared" si="0"/>
        <v>0 Months</v>
      </c>
      <c r="I13" s="261" t="str">
        <f t="shared" si="0"/>
        <v>0 Months</v>
      </c>
      <c r="J13" s="237"/>
    </row>
    <row r="14" spans="1:11">
      <c r="A14" s="614" t="s">
        <v>201</v>
      </c>
      <c r="B14" s="614"/>
      <c r="C14" s="614"/>
      <c r="D14" s="614"/>
      <c r="E14" s="407"/>
      <c r="F14" s="262"/>
      <c r="G14" s="262"/>
      <c r="H14" s="262"/>
      <c r="I14" s="262"/>
      <c r="J14" s="408"/>
    </row>
    <row r="15" spans="1:11">
      <c r="A15" s="615" t="s">
        <v>202</v>
      </c>
      <c r="B15" s="616"/>
      <c r="C15" s="616"/>
      <c r="D15" s="616"/>
      <c r="E15" s="157">
        <f>'Salary Detail (5)'!G54</f>
        <v>0</v>
      </c>
      <c r="F15" s="152">
        <f>'Salary Detail (5)'!L54</f>
        <v>0</v>
      </c>
      <c r="G15" s="157">
        <f>'Salary Detail (5)'!Q54</f>
        <v>0</v>
      </c>
      <c r="H15" s="152">
        <f>'Salary Detail (5)'!V54</f>
        <v>0</v>
      </c>
      <c r="I15" s="152">
        <f>'Salary Detail (5)'!AA54</f>
        <v>0</v>
      </c>
      <c r="J15" s="155">
        <f>SUM(E15,F15,G15,H15,I15,)</f>
        <v>0</v>
      </c>
    </row>
    <row r="16" spans="1:11">
      <c r="A16" s="604" t="s">
        <v>62</v>
      </c>
      <c r="B16" s="604"/>
      <c r="C16" s="604"/>
      <c r="D16" s="604"/>
      <c r="E16" s="157">
        <f>'Operating Detail (5)'!C57</f>
        <v>0</v>
      </c>
      <c r="F16" s="152">
        <f>'Operating Detail (5)'!D57</f>
        <v>0</v>
      </c>
      <c r="G16" s="157">
        <f>'Operating Detail (5)'!E57</f>
        <v>0</v>
      </c>
      <c r="H16" s="152">
        <f>'Operating Detail (5)'!F57</f>
        <v>0</v>
      </c>
      <c r="I16" s="69">
        <f>'Operating Detail (5)'!G57</f>
        <v>0</v>
      </c>
      <c r="J16" s="122">
        <f t="shared" ref="J16:J22" si="1">SUM(E16,F16,G16,H16,I16,)</f>
        <v>0</v>
      </c>
      <c r="K16" s="19"/>
    </row>
    <row r="17" spans="1:11" s="62" customFormat="1">
      <c r="A17" s="604" t="s">
        <v>203</v>
      </c>
      <c r="B17" s="604"/>
      <c r="C17" s="604"/>
      <c r="D17" s="604"/>
      <c r="E17" s="157">
        <f t="shared" ref="E17:I17" si="2">SUM(E15:E16)</f>
        <v>0</v>
      </c>
      <c r="F17" s="152">
        <f t="shared" si="2"/>
        <v>0</v>
      </c>
      <c r="G17" s="157">
        <f t="shared" si="2"/>
        <v>0</v>
      </c>
      <c r="H17" s="152">
        <f t="shared" si="2"/>
        <v>0</v>
      </c>
      <c r="I17" s="69">
        <f t="shared" si="2"/>
        <v>0</v>
      </c>
      <c r="J17" s="122">
        <f t="shared" si="1"/>
        <v>0</v>
      </c>
    </row>
    <row r="18" spans="1:11">
      <c r="A18" s="608" t="s">
        <v>204</v>
      </c>
      <c r="B18" s="608"/>
      <c r="C18" s="608"/>
      <c r="D18" s="608"/>
      <c r="E18" s="158"/>
      <c r="F18" s="153"/>
      <c r="G18" s="158"/>
      <c r="H18" s="153"/>
      <c r="I18" s="160"/>
      <c r="J18" s="156"/>
    </row>
    <row r="19" spans="1:11">
      <c r="A19" s="604" t="s">
        <v>227</v>
      </c>
      <c r="B19" s="604"/>
      <c r="C19" s="604"/>
      <c r="D19" s="604"/>
      <c r="E19" s="159">
        <f>ROUND(E17*E18,0)</f>
        <v>0</v>
      </c>
      <c r="F19" s="154">
        <f>ROUND(F17*F18,0)</f>
        <v>0</v>
      </c>
      <c r="G19" s="159">
        <f>ROUND(G17*G18,0)</f>
        <v>0</v>
      </c>
      <c r="H19" s="154">
        <f>ROUND(H17*H18,0)</f>
        <v>0</v>
      </c>
      <c r="I19" s="68">
        <f>ROUND(I17*I18,0)</f>
        <v>0</v>
      </c>
      <c r="J19" s="155">
        <f t="shared" si="1"/>
        <v>0</v>
      </c>
    </row>
    <row r="20" spans="1:11">
      <c r="A20" s="604" t="s">
        <v>206</v>
      </c>
      <c r="B20" s="604"/>
      <c r="C20" s="604"/>
      <c r="D20" s="604"/>
      <c r="E20" s="159">
        <f>'Operating Detail (5)'!C81</f>
        <v>0</v>
      </c>
      <c r="F20" s="154">
        <f>'Operating Detail (5)'!D81</f>
        <v>0</v>
      </c>
      <c r="G20" s="159">
        <f>'Operating Detail (5)'!E81</f>
        <v>0</v>
      </c>
      <c r="H20" s="154">
        <f>'Operating Detail (5)'!F81</f>
        <v>0</v>
      </c>
      <c r="I20" s="68">
        <f>'Operating Detail (5)'!G81</f>
        <v>0</v>
      </c>
      <c r="J20" s="155">
        <f t="shared" si="1"/>
        <v>0</v>
      </c>
    </row>
    <row r="21" spans="1:11" s="59" customFormat="1">
      <c r="A21" s="604" t="s">
        <v>228</v>
      </c>
      <c r="B21" s="604"/>
      <c r="C21" s="604"/>
      <c r="D21" s="604"/>
      <c r="E21" s="159">
        <f>'Operating Detail (5)'!C94</f>
        <v>0</v>
      </c>
      <c r="F21" s="154">
        <f>'Operating Detail (5)'!D94</f>
        <v>0</v>
      </c>
      <c r="G21" s="159">
        <f>'Operating Detail (5)'!E94</f>
        <v>0</v>
      </c>
      <c r="H21" s="154">
        <f>'Operating Detail (5)'!F94</f>
        <v>0</v>
      </c>
      <c r="I21" s="68">
        <f>'Operating Detail (5)'!G94</f>
        <v>0</v>
      </c>
      <c r="J21" s="155">
        <f t="shared" si="1"/>
        <v>0</v>
      </c>
    </row>
    <row r="22" spans="1:11" s="13" customFormat="1">
      <c r="A22" s="622" t="s">
        <v>208</v>
      </c>
      <c r="B22" s="622"/>
      <c r="C22" s="622"/>
      <c r="D22" s="622"/>
      <c r="E22" s="71">
        <f>SUM(E17+E19+E20+E21)</f>
        <v>0</v>
      </c>
      <c r="F22" s="70">
        <f>SUM(F17+F19+F20+F21)</f>
        <v>0</v>
      </c>
      <c r="G22" s="71">
        <f>SUM(G17+G19+G20+G21)</f>
        <v>0</v>
      </c>
      <c r="H22" s="70">
        <f>SUM(H17+H19+H20+H21)</f>
        <v>0</v>
      </c>
      <c r="I22" s="70">
        <f>SUM(I17+I19+I20+I21)</f>
        <v>0</v>
      </c>
      <c r="J22" s="409">
        <f t="shared" si="1"/>
        <v>0</v>
      </c>
      <c r="K22" s="40"/>
    </row>
    <row r="23" spans="1:11" s="59" customFormat="1" ht="28.5" customHeight="1">
      <c r="A23" s="640" t="s">
        <v>229</v>
      </c>
      <c r="B23" s="631"/>
      <c r="C23" s="631"/>
      <c r="D23" s="631"/>
      <c r="E23" s="95"/>
      <c r="F23" s="95"/>
      <c r="G23" s="95"/>
      <c r="H23" s="95"/>
      <c r="I23" s="95"/>
      <c r="J23" s="410"/>
      <c r="K23" s="61"/>
    </row>
    <row r="24" spans="1:11" s="60" customFormat="1">
      <c r="A24" s="632"/>
      <c r="B24" s="633"/>
      <c r="C24" s="633"/>
      <c r="D24" s="633"/>
      <c r="E24" s="423"/>
      <c r="F24" s="423"/>
      <c r="G24" s="423"/>
      <c r="H24" s="423"/>
      <c r="I24" s="423"/>
      <c r="J24" s="155">
        <f t="shared" ref="J24:J35" si="3">SUM(E24,F24,G24,H24,I24,)</f>
        <v>0</v>
      </c>
    </row>
    <row r="25" spans="1:11" s="60" customFormat="1">
      <c r="A25" s="632"/>
      <c r="B25" s="633"/>
      <c r="C25" s="633"/>
      <c r="D25" s="633"/>
      <c r="E25" s="424"/>
      <c r="F25" s="424"/>
      <c r="G25" s="424"/>
      <c r="H25" s="424"/>
      <c r="I25" s="424"/>
      <c r="J25" s="155">
        <f t="shared" si="3"/>
        <v>0</v>
      </c>
    </row>
    <row r="26" spans="1:11" s="60" customFormat="1">
      <c r="A26" s="632"/>
      <c r="B26" s="633"/>
      <c r="C26" s="633"/>
      <c r="D26" s="633"/>
      <c r="E26" s="424"/>
      <c r="F26" s="424"/>
      <c r="G26" s="424"/>
      <c r="H26" s="424"/>
      <c r="I26" s="424"/>
      <c r="J26" s="155">
        <f t="shared" si="3"/>
        <v>0</v>
      </c>
    </row>
    <row r="27" spans="1:11" s="60" customFormat="1">
      <c r="A27" s="632"/>
      <c r="B27" s="633"/>
      <c r="C27" s="633"/>
      <c r="D27" s="633"/>
      <c r="E27" s="424"/>
      <c r="F27" s="424"/>
      <c r="G27" s="424"/>
      <c r="H27" s="424"/>
      <c r="I27" s="424"/>
      <c r="J27" s="155">
        <f t="shared" si="3"/>
        <v>0</v>
      </c>
    </row>
    <row r="28" spans="1:11" s="60" customFormat="1">
      <c r="A28" s="632"/>
      <c r="B28" s="633"/>
      <c r="C28" s="633"/>
      <c r="D28" s="633"/>
      <c r="E28" s="424"/>
      <c r="F28" s="424"/>
      <c r="G28" s="424"/>
      <c r="H28" s="424"/>
      <c r="I28" s="424"/>
      <c r="J28" s="155">
        <f t="shared" si="3"/>
        <v>0</v>
      </c>
    </row>
    <row r="29" spans="1:11" s="60" customFormat="1">
      <c r="A29" s="632"/>
      <c r="B29" s="633"/>
      <c r="C29" s="633"/>
      <c r="D29" s="633"/>
      <c r="E29" s="424"/>
      <c r="F29" s="424"/>
      <c r="G29" s="424"/>
      <c r="H29" s="424"/>
      <c r="I29" s="424"/>
      <c r="J29" s="155">
        <f t="shared" si="3"/>
        <v>0</v>
      </c>
    </row>
    <row r="30" spans="1:11" s="60" customFormat="1">
      <c r="A30" s="632"/>
      <c r="B30" s="633"/>
      <c r="C30" s="633"/>
      <c r="D30" s="633"/>
      <c r="E30" s="424"/>
      <c r="F30" s="424"/>
      <c r="G30" s="424"/>
      <c r="H30" s="424"/>
      <c r="I30" s="424"/>
      <c r="J30" s="155">
        <f t="shared" si="3"/>
        <v>0</v>
      </c>
    </row>
    <row r="31" spans="1:11" s="60" customFormat="1">
      <c r="A31" s="632"/>
      <c r="B31" s="633"/>
      <c r="C31" s="633"/>
      <c r="D31" s="633"/>
      <c r="E31" s="424"/>
      <c r="F31" s="424"/>
      <c r="G31" s="424"/>
      <c r="H31" s="424"/>
      <c r="I31" s="424"/>
      <c r="J31" s="155">
        <f t="shared" si="3"/>
        <v>0</v>
      </c>
    </row>
    <row r="32" spans="1:11" s="60" customFormat="1">
      <c r="A32" s="632"/>
      <c r="B32" s="633"/>
      <c r="C32" s="633"/>
      <c r="D32" s="633"/>
      <c r="E32" s="424"/>
      <c r="F32" s="424"/>
      <c r="G32" s="424"/>
      <c r="H32" s="424"/>
      <c r="I32" s="424"/>
      <c r="J32" s="155">
        <f t="shared" si="3"/>
        <v>0</v>
      </c>
    </row>
    <row r="33" spans="1:12" s="60" customFormat="1">
      <c r="A33" s="632"/>
      <c r="B33" s="633"/>
      <c r="C33" s="633"/>
      <c r="D33" s="633"/>
      <c r="E33" s="424"/>
      <c r="F33" s="424"/>
      <c r="G33" s="424"/>
      <c r="H33" s="424"/>
      <c r="I33" s="424"/>
      <c r="J33" s="155">
        <f t="shared" si="3"/>
        <v>0</v>
      </c>
    </row>
    <row r="34" spans="1:12" s="60" customFormat="1">
      <c r="A34" s="632"/>
      <c r="B34" s="633"/>
      <c r="C34" s="633"/>
      <c r="D34" s="633"/>
      <c r="E34" s="424"/>
      <c r="F34" s="424"/>
      <c r="G34" s="424"/>
      <c r="H34" s="424"/>
      <c r="I34" s="424"/>
      <c r="J34" s="155">
        <f t="shared" si="3"/>
        <v>0</v>
      </c>
    </row>
    <row r="35" spans="1:12" s="13" customFormat="1">
      <c r="A35" s="622" t="s">
        <v>210</v>
      </c>
      <c r="B35" s="622"/>
      <c r="C35" s="622"/>
      <c r="D35" s="622"/>
      <c r="E35" s="70">
        <f>ROUND(SUM(E24:E34),0)</f>
        <v>0</v>
      </c>
      <c r="F35" s="70">
        <f>ROUND(SUM(F24:F34),0)</f>
        <v>0</v>
      </c>
      <c r="G35" s="70">
        <f>ROUND(SUM(G24:G34),0)</f>
        <v>0</v>
      </c>
      <c r="H35" s="70">
        <f>ROUND(SUM(H24:H34),0)</f>
        <v>0</v>
      </c>
      <c r="I35" s="70">
        <f>ROUND(SUM(I24:I34),0)</f>
        <v>0</v>
      </c>
      <c r="J35" s="66">
        <f t="shared" si="3"/>
        <v>0</v>
      </c>
      <c r="K35" s="41"/>
      <c r="L35" s="41"/>
    </row>
    <row r="36" spans="1:12" s="59" customFormat="1" ht="28.5" customHeight="1">
      <c r="A36" s="631" t="s">
        <v>230</v>
      </c>
      <c r="B36" s="631"/>
      <c r="C36" s="631"/>
      <c r="D36" s="631"/>
      <c r="E36" s="67"/>
      <c r="F36" s="67"/>
      <c r="G36" s="67"/>
      <c r="H36" s="67"/>
      <c r="I36" s="67"/>
      <c r="J36" s="411"/>
      <c r="L36" s="63"/>
    </row>
    <row r="37" spans="1:12" s="59" customFormat="1">
      <c r="A37" s="629"/>
      <c r="B37" s="629"/>
      <c r="C37" s="629"/>
      <c r="D37" s="630"/>
      <c r="E37" s="248"/>
      <c r="F37" s="248"/>
      <c r="G37" s="248"/>
      <c r="H37" s="248"/>
      <c r="I37" s="248"/>
      <c r="J37" s="122">
        <f t="shared" ref="J37:J41" si="4">SUM(E37,F37,G37,H37,I37,)</f>
        <v>0</v>
      </c>
      <c r="L37" s="61"/>
    </row>
    <row r="38" spans="1:12" s="59" customFormat="1">
      <c r="A38" s="629"/>
      <c r="B38" s="629"/>
      <c r="C38" s="629"/>
      <c r="D38" s="630"/>
      <c r="E38" s="248"/>
      <c r="F38" s="248"/>
      <c r="G38" s="248"/>
      <c r="H38" s="248"/>
      <c r="I38" s="248"/>
      <c r="J38" s="122">
        <f t="shared" si="4"/>
        <v>0</v>
      </c>
      <c r="L38" s="61"/>
    </row>
    <row r="39" spans="1:12" s="59" customFormat="1">
      <c r="A39" s="629"/>
      <c r="B39" s="629"/>
      <c r="C39" s="629"/>
      <c r="D39" s="630"/>
      <c r="E39" s="248"/>
      <c r="F39" s="248"/>
      <c r="G39" s="248"/>
      <c r="H39" s="248"/>
      <c r="I39" s="248"/>
      <c r="J39" s="122">
        <f t="shared" si="4"/>
        <v>0</v>
      </c>
    </row>
    <row r="40" spans="1:12" s="59" customFormat="1">
      <c r="A40" s="629"/>
      <c r="B40" s="629"/>
      <c r="C40" s="629"/>
      <c r="D40" s="630"/>
      <c r="E40" s="248"/>
      <c r="F40" s="248"/>
      <c r="G40" s="248"/>
      <c r="H40" s="248"/>
      <c r="I40" s="248"/>
      <c r="J40" s="122">
        <f t="shared" si="4"/>
        <v>0</v>
      </c>
    </row>
    <row r="41" spans="1:12" ht="18" customHeight="1">
      <c r="A41" s="600" t="s">
        <v>212</v>
      </c>
      <c r="B41" s="600"/>
      <c r="C41" s="600"/>
      <c r="D41" s="600"/>
      <c r="E41" s="162">
        <f t="shared" ref="E41:I41" si="5">ROUND(SUM(E36:E40),0)</f>
        <v>0</v>
      </c>
      <c r="F41" s="162">
        <f t="shared" si="5"/>
        <v>0</v>
      </c>
      <c r="G41" s="118">
        <f t="shared" si="5"/>
        <v>0</v>
      </c>
      <c r="H41" s="162">
        <f t="shared" si="5"/>
        <v>0</v>
      </c>
      <c r="I41" s="162">
        <f t="shared" si="5"/>
        <v>0</v>
      </c>
      <c r="J41" s="412">
        <f t="shared" si="4"/>
        <v>0</v>
      </c>
    </row>
    <row r="42" spans="1:12" ht="18" customHeight="1">
      <c r="A42" s="600"/>
      <c r="B42" s="600"/>
      <c r="C42" s="600"/>
      <c r="D42" s="600"/>
      <c r="E42" s="188"/>
      <c r="F42" s="188"/>
      <c r="G42" s="188"/>
      <c r="H42" s="188"/>
      <c r="I42" s="188"/>
      <c r="J42" s="413"/>
      <c r="L42" s="72"/>
    </row>
    <row r="43" spans="1:12" s="13" customFormat="1" ht="18" customHeight="1">
      <c r="A43" s="622" t="s">
        <v>213</v>
      </c>
      <c r="B43" s="622"/>
      <c r="C43" s="622"/>
      <c r="D43" s="622"/>
      <c r="E43" s="66">
        <f>E35+E41</f>
        <v>0</v>
      </c>
      <c r="F43" s="66">
        <f>F35+F41</f>
        <v>0</v>
      </c>
      <c r="G43" s="92">
        <f>G35+G41</f>
        <v>0</v>
      </c>
      <c r="H43" s="66">
        <f>H35+H41</f>
        <v>0</v>
      </c>
      <c r="I43" s="66">
        <f>I35+I41</f>
        <v>0</v>
      </c>
      <c r="J43" s="414">
        <f t="shared" ref="J43:J44" si="6">SUM(E43,F43,G43,H43,I43,)</f>
        <v>0</v>
      </c>
    </row>
    <row r="44" spans="1:12">
      <c r="A44" s="604" t="s">
        <v>215</v>
      </c>
      <c r="B44" s="604"/>
      <c r="C44" s="604"/>
      <c r="D44" s="604"/>
      <c r="E44" s="154">
        <f>IF(AND(E43-E22&gt;-2,E43-E22&lt;2),0,E43-E22)</f>
        <v>0</v>
      </c>
      <c r="F44" s="154">
        <f>IF(AND(F43-F22&gt;-2,F43-F22&lt;2),0,F43-F22)</f>
        <v>0</v>
      </c>
      <c r="G44" s="101">
        <f>IF(AND(G43-G22&gt;-2,G43-G22&lt;2),0,G43-G22)</f>
        <v>0</v>
      </c>
      <c r="H44" s="154">
        <f>IF(AND(H43-H22&gt;-2,H43-H22&lt;2),0,H43-H22)</f>
        <v>0</v>
      </c>
      <c r="I44" s="154">
        <f>IF(AND(I43-I22&gt;-2,I43-I22&lt;2),0,I43-I22)</f>
        <v>0</v>
      </c>
      <c r="J44" s="152">
        <f t="shared" si="6"/>
        <v>0</v>
      </c>
      <c r="K44" s="21"/>
      <c r="L44" s="21"/>
    </row>
    <row r="45" spans="1:12" ht="12.95" customHeight="1">
      <c r="F45" s="415"/>
      <c r="G45" s="415"/>
      <c r="H45" s="415"/>
      <c r="I45" s="415"/>
      <c r="J45" s="415"/>
    </row>
    <row r="46" spans="1:12" ht="20.100000000000001" customHeight="1">
      <c r="A46" s="25"/>
      <c r="B46" s="25"/>
      <c r="C46" s="25"/>
      <c r="D46" s="25"/>
      <c r="G46" s="416"/>
    </row>
    <row r="47" spans="1:12" ht="20.100000000000001" customHeight="1">
      <c r="A47" s="25"/>
      <c r="B47" s="25"/>
      <c r="C47" s="25"/>
      <c r="D47" s="25"/>
    </row>
    <row r="48" spans="1:12" ht="19.5" customHeight="1">
      <c r="A48" s="147" t="s">
        <v>216</v>
      </c>
      <c r="B48" s="626"/>
      <c r="C48" s="626"/>
      <c r="D48" s="626"/>
    </row>
    <row r="49" spans="1:10" ht="19.5" customHeight="1">
      <c r="A49" s="147" t="s">
        <v>217</v>
      </c>
      <c r="B49" s="626"/>
      <c r="C49" s="626"/>
      <c r="D49" s="626"/>
    </row>
    <row r="50" spans="1:10" ht="19.5" customHeight="1">
      <c r="A50" s="147" t="s">
        <v>218</v>
      </c>
      <c r="B50" s="627"/>
      <c r="C50" s="627"/>
      <c r="D50" s="627"/>
    </row>
    <row r="51" spans="1:10" ht="19.5" customHeight="1">
      <c r="A51" s="147" t="s">
        <v>219</v>
      </c>
      <c r="B51" s="628"/>
      <c r="C51" s="628"/>
      <c r="D51" s="628"/>
    </row>
    <row r="52" spans="1:10" ht="15.75" customHeight="1">
      <c r="A52" s="600"/>
      <c r="B52" s="600"/>
      <c r="C52" s="600"/>
      <c r="D52" s="417"/>
    </row>
    <row r="53" spans="1:10"/>
    <row r="54" spans="1:10"/>
    <row r="55" spans="1:10"/>
    <row r="56" spans="1:10"/>
    <row r="57" spans="1:10" s="59" customFormat="1">
      <c r="A57" s="623" t="s">
        <v>220</v>
      </c>
      <c r="B57" s="623"/>
      <c r="C57" s="623"/>
      <c r="D57" s="623"/>
      <c r="E57" s="418">
        <v>1</v>
      </c>
      <c r="F57" s="418">
        <v>2</v>
      </c>
      <c r="G57" s="418">
        <v>3</v>
      </c>
      <c r="H57" s="418">
        <v>4</v>
      </c>
      <c r="I57" s="418">
        <v>5</v>
      </c>
      <c r="J57" s="418">
        <v>5</v>
      </c>
    </row>
    <row r="58" spans="1:10" s="59" customFormat="1">
      <c r="A58" s="623" t="s">
        <v>221</v>
      </c>
      <c r="B58" s="623"/>
      <c r="C58" s="623"/>
      <c r="D58" s="623"/>
      <c r="E58" s="419"/>
      <c r="F58" s="419"/>
      <c r="G58" s="419"/>
      <c r="H58" s="419"/>
      <c r="I58" s="419"/>
      <c r="J58" s="419"/>
    </row>
    <row r="59" spans="1:10" ht="13.5" customHeight="1">
      <c r="A59" s="623" t="s">
        <v>222</v>
      </c>
      <c r="B59" s="623"/>
      <c r="C59" s="623"/>
      <c r="D59" s="623"/>
      <c r="E59" s="419"/>
      <c r="F59" s="419"/>
      <c r="G59" s="419"/>
      <c r="H59" s="419"/>
      <c r="I59" s="419"/>
      <c r="J59" s="419"/>
    </row>
    <row r="60" spans="1:10">
      <c r="A60" s="420"/>
      <c r="B60" s="421"/>
      <c r="C60" s="421"/>
      <c r="D60" s="421"/>
      <c r="E60" s="252"/>
      <c r="F60" s="252"/>
      <c r="G60" s="252"/>
      <c r="H60" s="252"/>
      <c r="I60" s="252"/>
      <c r="J60" s="422"/>
    </row>
    <row r="61" spans="1:10">
      <c r="E61" s="252"/>
      <c r="F61" s="252"/>
      <c r="G61" s="252"/>
      <c r="H61" s="252"/>
      <c r="I61" s="252"/>
      <c r="J61" s="422"/>
    </row>
    <row r="62" spans="1:10"/>
    <row r="63" spans="1:10"/>
    <row r="64" spans="1:10"/>
    <row r="65"/>
    <row r="66"/>
    <row r="67"/>
    <row r="68"/>
    <row r="69"/>
    <row r="70"/>
    <row r="71"/>
    <row r="72"/>
    <row r="73"/>
    <row r="74"/>
    <row r="75"/>
  </sheetData>
  <sheetProtection formatCells="0" formatColumns="0" formatRows="0" insertHyperlinks="0" sort="0" autoFilter="0" pivotTables="0"/>
  <mergeCells count="43">
    <mergeCell ref="A21:D21"/>
    <mergeCell ref="A4:A5"/>
    <mergeCell ref="B6:D6"/>
    <mergeCell ref="B7:D7"/>
    <mergeCell ref="B8:D8"/>
    <mergeCell ref="A14:D14"/>
    <mergeCell ref="A15:D15"/>
    <mergeCell ref="A16:D16"/>
    <mergeCell ref="A17:D17"/>
    <mergeCell ref="A18:D18"/>
    <mergeCell ref="A19:D19"/>
    <mergeCell ref="A20:D20"/>
    <mergeCell ref="A33:D33"/>
    <mergeCell ref="A22:D22"/>
    <mergeCell ref="A23:D23"/>
    <mergeCell ref="A24:D24"/>
    <mergeCell ref="A25:D25"/>
    <mergeCell ref="A26:D26"/>
    <mergeCell ref="A27:D27"/>
    <mergeCell ref="A28:D28"/>
    <mergeCell ref="A29:D29"/>
    <mergeCell ref="A30:D30"/>
    <mergeCell ref="A31:D31"/>
    <mergeCell ref="A32:D32"/>
    <mergeCell ref="B48:D48"/>
    <mergeCell ref="A34:D34"/>
    <mergeCell ref="A35:D35"/>
    <mergeCell ref="A36:D36"/>
    <mergeCell ref="A37:D37"/>
    <mergeCell ref="A38:D38"/>
    <mergeCell ref="A39:D39"/>
    <mergeCell ref="A40:D40"/>
    <mergeCell ref="A41:D41"/>
    <mergeCell ref="A42:D42"/>
    <mergeCell ref="A43:D43"/>
    <mergeCell ref="A44:D44"/>
    <mergeCell ref="A59:D59"/>
    <mergeCell ref="B49:D49"/>
    <mergeCell ref="B50:D50"/>
    <mergeCell ref="B51:D51"/>
    <mergeCell ref="A52:C52"/>
    <mergeCell ref="A57:D57"/>
    <mergeCell ref="A58:D58"/>
  </mergeCells>
  <conditionalFormatting sqref="A37:A40">
    <cfRule type="containsBlanks" dxfId="71" priority="4">
      <formula>LEN(TRIM(A37))=0</formula>
    </cfRule>
    <cfRule type="expression" dxfId="70" priority="5">
      <formula>$C37=0</formula>
    </cfRule>
  </conditionalFormatting>
  <conditionalFormatting sqref="A24:D34">
    <cfRule type="duplicateValues" dxfId="69" priority="10"/>
  </conditionalFormatting>
  <conditionalFormatting sqref="B8">
    <cfRule type="containsBlanks" dxfId="68" priority="6">
      <formula>LEN(TRIM(B8))=0</formula>
    </cfRule>
  </conditionalFormatting>
  <conditionalFormatting sqref="B48:B51">
    <cfRule type="containsBlanks" dxfId="67" priority="8">
      <formula>LEN(TRIM(B48))=0</formula>
    </cfRule>
  </conditionalFormatting>
  <conditionalFormatting sqref="E18:I18">
    <cfRule type="containsBlanks" dxfId="66" priority="9">
      <formula>LEN(TRIM(E18))=0</formula>
    </cfRule>
  </conditionalFormatting>
  <conditionalFormatting sqref="E37:I40">
    <cfRule type="containsBlanks" dxfId="65" priority="3">
      <formula>LEN(TRIM(E37))=0</formula>
    </cfRule>
  </conditionalFormatting>
  <conditionalFormatting sqref="E44:J44">
    <cfRule type="cellIs" dxfId="64" priority="7" operator="notBetween">
      <formula>-2</formula>
      <formula>2</formula>
    </cfRule>
  </conditionalFormatting>
  <conditionalFormatting sqref="E57:J59">
    <cfRule type="containsBlanks" dxfId="63" priority="2">
      <formula>LEN(TRIM(E57))=0</formula>
    </cfRule>
  </conditionalFormatting>
  <conditionalFormatting sqref="J60:J61">
    <cfRule type="containsBlanks" dxfId="62" priority="1">
      <formula>LEN(TRIM(J60))=0</formula>
    </cfRule>
  </conditionalFormatting>
  <dataValidations count="1">
    <dataValidation type="decimal" allowBlank="1" showInputMessage="1" showErrorMessage="1" error="Enter Numbers Only" sqref="E37:I40" xr:uid="{4387B714-7137-4594-B81F-6F9CB0F6EE24}">
      <formula1>0</formula1>
      <formula2>999999999</formula2>
    </dataValidation>
  </dataValidations>
  <printOptions headings="1"/>
  <pageMargins left="0.25" right="0.25" top="0.75" bottom="0.75" header="0.3" footer="0.3"/>
  <pageSetup paperSize="5" scale="27" fitToHeight="0" orientation="landscape" r:id="rId1"/>
  <headerFooter alignWithMargins="0">
    <oddFooter>&amp;CPage &amp;P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001E3D6-5602-4904-B752-4624FDD20700}">
          <x14:formula1>
            <xm:f>'Dropdown Lists'!$A$2:$A$178</xm:f>
          </x14:formula1>
          <xm:sqref>A24:A34</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E924F-3B2B-4A13-BFB9-5AA9F38D573B}">
  <sheetPr>
    <tabColor theme="2" tint="-0.249977111117893"/>
    <pageSetUpPr fitToPage="1"/>
  </sheetPr>
  <dimension ref="A1:BM554"/>
  <sheetViews>
    <sheetView showGridLines="0" showZeros="0" zoomScale="85" zoomScaleNormal="85" zoomScaleSheetLayoutView="85" workbookViewId="0">
      <pane xSplit="2" ySplit="11" topLeftCell="U12" activePane="bottomRight" state="frozen"/>
      <selection pane="topRight" activeCell="B3" sqref="B3"/>
      <selection pane="bottomLeft" activeCell="B3" sqref="B3"/>
      <selection pane="bottomRight" activeCell="B3" sqref="B3"/>
    </sheetView>
  </sheetViews>
  <sheetFormatPr defaultColWidth="0" defaultRowHeight="17.25" zeroHeight="1"/>
  <cols>
    <col min="1" max="1" width="28" style="64" customWidth="1"/>
    <col min="2" max="2" width="48.5703125" style="76" customWidth="1"/>
    <col min="3" max="3" width="16.140625" style="64" customWidth="1"/>
    <col min="4" max="4" width="12" style="64" customWidth="1"/>
    <col min="5" max="6" width="11" style="64" customWidth="1"/>
    <col min="7" max="8" width="15.7109375" style="64" customWidth="1"/>
    <col min="9" max="11" width="11" style="64" customWidth="1"/>
    <col min="12" max="13" width="15.7109375" style="64" customWidth="1"/>
    <col min="14" max="16" width="11" style="64" customWidth="1"/>
    <col min="17" max="18" width="15.7109375" style="64" customWidth="1"/>
    <col min="19" max="21" width="11" style="64" customWidth="1"/>
    <col min="22" max="23" width="15.7109375" style="64" customWidth="1"/>
    <col min="24" max="24" width="11" style="64" customWidth="1"/>
    <col min="25" max="25" width="10.85546875" style="64" customWidth="1"/>
    <col min="26" max="26" width="11" style="64" customWidth="1"/>
    <col min="27" max="27" width="15.7109375" style="64" customWidth="1"/>
    <col min="28" max="28" width="14.42578125" style="497" customWidth="1"/>
    <col min="29" max="29" width="22.7109375" style="64" customWidth="1"/>
    <col min="30" max="58" width="17.7109375" style="64" hidden="1" customWidth="1"/>
    <col min="59" max="65" width="0" style="64" hidden="1" customWidth="1"/>
    <col min="66" max="16384" width="17.7109375" style="64" hidden="1"/>
  </cols>
  <sheetData>
    <row r="1" spans="1:65" s="25" customFormat="1">
      <c r="A1" s="30" t="s">
        <v>182</v>
      </c>
      <c r="C1" s="74"/>
      <c r="D1" s="74"/>
      <c r="E1" s="74"/>
      <c r="F1" s="74"/>
      <c r="G1" s="74"/>
      <c r="H1" s="74"/>
      <c r="I1" s="74"/>
      <c r="J1" s="74"/>
      <c r="K1" s="74"/>
      <c r="L1" s="64"/>
      <c r="M1" s="64"/>
      <c r="N1" s="64"/>
      <c r="O1" s="64"/>
      <c r="P1" s="64"/>
      <c r="Q1" s="64"/>
      <c r="R1" s="64"/>
      <c r="S1" s="64"/>
      <c r="T1" s="64"/>
      <c r="U1" s="64"/>
      <c r="V1" s="64"/>
      <c r="W1" s="64"/>
      <c r="X1" s="64"/>
      <c r="Y1" s="64"/>
      <c r="Z1" s="64"/>
      <c r="AA1" s="64"/>
      <c r="AB1" s="497"/>
    </row>
    <row r="2" spans="1:65" s="25" customFormat="1">
      <c r="A2" s="58" t="s">
        <v>232</v>
      </c>
      <c r="B2" s="27"/>
      <c r="C2" s="74"/>
      <c r="D2" s="74"/>
      <c r="E2" s="74"/>
      <c r="F2" s="74"/>
      <c r="G2" s="74"/>
      <c r="H2" s="74"/>
      <c r="I2" s="74"/>
      <c r="J2" s="74"/>
      <c r="K2" s="74"/>
      <c r="L2" s="64"/>
      <c r="M2" s="64"/>
      <c r="N2" s="64"/>
      <c r="O2" s="64"/>
      <c r="P2" s="64"/>
      <c r="Q2" s="64"/>
      <c r="R2" s="64"/>
      <c r="S2" s="64"/>
      <c r="T2" s="64"/>
      <c r="U2" s="64"/>
      <c r="V2" s="64"/>
      <c r="W2" s="64"/>
      <c r="X2" s="64"/>
      <c r="Y2" s="64"/>
      <c r="Z2" s="64"/>
      <c r="AA2" s="64"/>
      <c r="AB2" s="497"/>
      <c r="AC2" s="64"/>
    </row>
    <row r="3" spans="1:65" s="25" customFormat="1">
      <c r="A3" s="548" t="s">
        <v>184</v>
      </c>
      <c r="B3" s="204" t="str">
        <f>IF('Summary (5)'!B3&lt;&gt;"",'Summary (5)'!B3,"")</f>
        <v/>
      </c>
      <c r="C3" s="77"/>
      <c r="D3" s="77"/>
      <c r="E3" s="77"/>
      <c r="F3" s="77"/>
      <c r="G3" s="77"/>
      <c r="H3" s="77"/>
      <c r="I3" s="77"/>
      <c r="J3" s="77"/>
      <c r="K3" s="77"/>
      <c r="L3" s="77"/>
      <c r="M3" s="77"/>
      <c r="N3" s="77"/>
      <c r="O3" s="77"/>
      <c r="P3" s="77"/>
      <c r="Q3" s="77"/>
      <c r="R3" s="77"/>
      <c r="S3" s="77"/>
      <c r="T3" s="77"/>
      <c r="U3" s="77"/>
      <c r="V3" s="77"/>
      <c r="W3" s="77"/>
      <c r="X3" s="77"/>
      <c r="Y3" s="77"/>
      <c r="Z3" s="77"/>
      <c r="AA3" s="77"/>
      <c r="AB3" s="497"/>
      <c r="AC3" s="64"/>
    </row>
    <row r="4" spans="1:65" s="25" customFormat="1">
      <c r="A4" s="548" t="s">
        <v>191</v>
      </c>
      <c r="B4" s="204" t="str">
        <f>IF('Summary (5)'!B6&lt;&gt;"",'Summary (5)'!B6,"")</f>
        <v/>
      </c>
      <c r="C4" s="74"/>
      <c r="D4" s="74"/>
      <c r="E4" s="74"/>
      <c r="F4" s="74"/>
      <c r="G4" s="74"/>
      <c r="H4" s="74"/>
      <c r="I4" s="74"/>
      <c r="J4" s="74"/>
      <c r="K4" s="74"/>
      <c r="L4" s="74"/>
      <c r="M4" s="74"/>
      <c r="N4" s="74"/>
      <c r="O4" s="74"/>
      <c r="P4" s="74"/>
      <c r="Q4" s="74"/>
      <c r="R4" s="74"/>
      <c r="S4" s="74"/>
      <c r="T4" s="74"/>
      <c r="U4" s="74"/>
      <c r="V4" s="74"/>
      <c r="W4" s="74"/>
      <c r="X4" s="74"/>
      <c r="Y4" s="74"/>
      <c r="Z4" s="74"/>
      <c r="AA4" s="74"/>
      <c r="AB4" s="497"/>
      <c r="AC4" s="64"/>
    </row>
    <row r="5" spans="1:65" s="25" customFormat="1">
      <c r="A5" s="548" t="s">
        <v>192</v>
      </c>
      <c r="B5" s="204" t="str">
        <f>IF('Summary (5)'!B7&lt;&gt;"",'Summary (5)'!B7,"")</f>
        <v>Health and Wellness Center</v>
      </c>
      <c r="C5" s="74"/>
      <c r="D5" s="74"/>
      <c r="E5" s="74"/>
      <c r="F5" s="74"/>
      <c r="G5" s="74"/>
      <c r="H5" s="74"/>
      <c r="I5" s="74"/>
      <c r="J5" s="74"/>
      <c r="K5" s="74"/>
      <c r="L5" s="74"/>
      <c r="M5" s="74"/>
      <c r="N5" s="74"/>
      <c r="O5" s="74"/>
      <c r="P5" s="74"/>
      <c r="Q5" s="74"/>
      <c r="R5" s="74"/>
      <c r="S5" s="74"/>
      <c r="T5" s="74"/>
      <c r="U5" s="74"/>
      <c r="V5" s="74"/>
      <c r="W5" s="74"/>
      <c r="X5" s="74"/>
      <c r="Y5" s="74"/>
      <c r="Z5" s="74"/>
      <c r="AA5" s="74"/>
      <c r="AB5" s="497"/>
      <c r="AC5" s="64"/>
    </row>
    <row r="6" spans="1:65" s="25" customFormat="1" ht="33" customHeight="1">
      <c r="A6" s="250" t="s">
        <v>226</v>
      </c>
      <c r="B6" s="532" t="str">
        <f>IF('Summary (5)'!B8&lt;&gt;"",'Summary (5)'!B8,"")</f>
        <v/>
      </c>
      <c r="C6" s="74"/>
      <c r="D6" s="74"/>
      <c r="E6" s="74"/>
      <c r="F6" s="74"/>
      <c r="G6" s="74"/>
      <c r="H6" s="74"/>
      <c r="I6" s="74"/>
      <c r="J6" s="74"/>
      <c r="K6" s="74"/>
      <c r="L6" s="74"/>
      <c r="M6" s="74"/>
      <c r="N6" s="74"/>
      <c r="O6" s="74"/>
      <c r="P6" s="74"/>
      <c r="Q6" s="74"/>
      <c r="R6" s="74"/>
      <c r="S6" s="74"/>
      <c r="T6" s="74"/>
      <c r="U6" s="74"/>
      <c r="V6" s="74"/>
      <c r="W6" s="74"/>
      <c r="X6" s="74"/>
      <c r="Y6" s="74"/>
      <c r="Z6" s="74"/>
      <c r="AA6" s="74"/>
      <c r="AB6" s="497"/>
      <c r="AC6" s="64"/>
    </row>
    <row r="7" spans="1:65" s="33" customFormat="1" ht="22.5" customHeight="1">
      <c r="A7" s="138"/>
      <c r="B7" s="138"/>
      <c r="C7" s="86"/>
      <c r="D7" s="86"/>
      <c r="E7" s="86"/>
      <c r="F7" s="86"/>
      <c r="G7" s="86"/>
      <c r="H7" s="86"/>
      <c r="I7" s="86"/>
      <c r="J7" s="86"/>
      <c r="K7" s="86"/>
      <c r="L7" s="86"/>
      <c r="M7" s="86"/>
      <c r="N7" s="86"/>
      <c r="O7" s="86"/>
      <c r="P7" s="86"/>
      <c r="Q7" s="86"/>
      <c r="R7" s="86"/>
      <c r="S7" s="86"/>
      <c r="T7" s="86"/>
      <c r="U7" s="86"/>
      <c r="V7" s="86"/>
      <c r="W7" s="86"/>
      <c r="X7" s="86"/>
      <c r="Y7" s="86"/>
      <c r="Z7" s="86"/>
      <c r="AA7" s="86"/>
      <c r="AB7" s="498"/>
      <c r="AC7" s="474"/>
    </row>
    <row r="8" spans="1:65" ht="18" customHeight="1">
      <c r="A8" s="642" t="s">
        <v>233</v>
      </c>
      <c r="B8" s="643"/>
      <c r="C8" s="656" t="s">
        <v>195</v>
      </c>
      <c r="D8" s="657"/>
      <c r="E8" s="657"/>
      <c r="F8" s="657"/>
      <c r="G8" s="658"/>
      <c r="H8" s="649" t="s">
        <v>196</v>
      </c>
      <c r="I8" s="650"/>
      <c r="J8" s="650"/>
      <c r="K8" s="650"/>
      <c r="L8" s="651"/>
      <c r="M8" s="654" t="s">
        <v>197</v>
      </c>
      <c r="N8" s="655"/>
      <c r="O8" s="655"/>
      <c r="P8" s="655"/>
      <c r="Q8" s="655"/>
      <c r="R8" s="680" t="s">
        <v>198</v>
      </c>
      <c r="S8" s="681"/>
      <c r="T8" s="681"/>
      <c r="U8" s="681"/>
      <c r="V8" s="682"/>
      <c r="W8" s="674" t="s">
        <v>199</v>
      </c>
      <c r="X8" s="674"/>
      <c r="Y8" s="674"/>
      <c r="Z8" s="674"/>
      <c r="AA8" s="675"/>
      <c r="AB8" s="499" t="s">
        <v>200</v>
      </c>
    </row>
    <row r="9" spans="1:65" s="79" customFormat="1" ht="31.5" customHeight="1">
      <c r="A9" s="644"/>
      <c r="B9" s="645"/>
      <c r="C9" s="662" t="s">
        <v>234</v>
      </c>
      <c r="D9" s="663"/>
      <c r="E9" s="666" t="s">
        <v>235</v>
      </c>
      <c r="F9" s="667"/>
      <c r="G9" s="439" t="str">
        <f>'Summary (5)'!E12</f>
        <v>1/0/1900 - 1/0/1900</v>
      </c>
      <c r="H9" s="670" t="s">
        <v>234</v>
      </c>
      <c r="I9" s="671"/>
      <c r="J9" s="670" t="s">
        <v>235</v>
      </c>
      <c r="K9" s="671"/>
      <c r="L9" s="440" t="str">
        <f>'Summary (5)'!F12</f>
        <v>1/0/1900 - 1/0/1900</v>
      </c>
      <c r="M9" s="691" t="s">
        <v>234</v>
      </c>
      <c r="N9" s="692"/>
      <c r="O9" s="441" t="s">
        <v>235</v>
      </c>
      <c r="P9" s="442"/>
      <c r="Q9" s="443" t="str">
        <f>'Summary (5)'!G12</f>
        <v>1/0/1900 - 1/0/1900</v>
      </c>
      <c r="R9" s="695" t="s">
        <v>234</v>
      </c>
      <c r="S9" s="696"/>
      <c r="T9" s="695" t="s">
        <v>235</v>
      </c>
      <c r="U9" s="696"/>
      <c r="V9" s="444" t="str">
        <f>'Summary (5)'!H12</f>
        <v>1/0/1900 - 1/0/1900</v>
      </c>
      <c r="W9" s="683" t="s">
        <v>234</v>
      </c>
      <c r="X9" s="677"/>
      <c r="Y9" s="676" t="s">
        <v>235</v>
      </c>
      <c r="Z9" s="677"/>
      <c r="AA9" s="445" t="str">
        <f>'Summary (5)'!I12</f>
        <v>1/0/1900 - 1/0/1900</v>
      </c>
      <c r="AB9" s="500" t="str">
        <f>'Summary (5)'!J12</f>
        <v xml:space="preserve"> - </v>
      </c>
    </row>
    <row r="10" spans="1:65" s="79" customFormat="1" ht="15.75" customHeight="1">
      <c r="A10" s="644"/>
      <c r="B10" s="645"/>
      <c r="C10" s="664"/>
      <c r="D10" s="665"/>
      <c r="E10" s="668"/>
      <c r="F10" s="669"/>
      <c r="G10" s="446" t="str">
        <f>'Summary (5)'!E13</f>
        <v>0 Months</v>
      </c>
      <c r="H10" s="672"/>
      <c r="I10" s="673"/>
      <c r="J10" s="672"/>
      <c r="K10" s="673"/>
      <c r="L10" s="440" t="str">
        <f>'Summary (5)'!F13</f>
        <v>0 Months</v>
      </c>
      <c r="M10" s="693"/>
      <c r="N10" s="694"/>
      <c r="O10" s="447"/>
      <c r="P10" s="448"/>
      <c r="Q10" s="443" t="str">
        <f>'Summary (5)'!G13</f>
        <v>0 Months</v>
      </c>
      <c r="R10" s="697"/>
      <c r="S10" s="698"/>
      <c r="T10" s="697"/>
      <c r="U10" s="698"/>
      <c r="V10" s="444" t="str">
        <f>'Summary (5)'!H13</f>
        <v>0 Months</v>
      </c>
      <c r="W10" s="684"/>
      <c r="X10" s="679"/>
      <c r="Y10" s="678"/>
      <c r="Z10" s="679"/>
      <c r="AA10" s="445" t="str">
        <f>'Summary (5)'!I13</f>
        <v>0 Months</v>
      </c>
      <c r="AB10" s="501"/>
    </row>
    <row r="11" spans="1:65" s="80" customFormat="1" ht="63">
      <c r="A11" s="646"/>
      <c r="B11" s="647"/>
      <c r="C11" s="449" t="s">
        <v>236</v>
      </c>
      <c r="D11" s="450" t="s">
        <v>237</v>
      </c>
      <c r="E11" s="450" t="s">
        <v>238</v>
      </c>
      <c r="F11" s="451" t="s">
        <v>56</v>
      </c>
      <c r="G11" s="452" t="s">
        <v>58</v>
      </c>
      <c r="H11" s="440" t="s">
        <v>236</v>
      </c>
      <c r="I11" s="440" t="s">
        <v>237</v>
      </c>
      <c r="J11" s="440" t="s">
        <v>238</v>
      </c>
      <c r="K11" s="440" t="s">
        <v>56</v>
      </c>
      <c r="L11" s="453" t="str">
        <f>G11</f>
        <v>Budgeted Salary</v>
      </c>
      <c r="M11" s="454" t="s">
        <v>236</v>
      </c>
      <c r="N11" s="454" t="s">
        <v>237</v>
      </c>
      <c r="O11" s="454" t="s">
        <v>238</v>
      </c>
      <c r="P11" s="454" t="s">
        <v>56</v>
      </c>
      <c r="Q11" s="549" t="str">
        <f>L11</f>
        <v>Budgeted Salary</v>
      </c>
      <c r="R11" s="455" t="s">
        <v>236</v>
      </c>
      <c r="S11" s="456" t="s">
        <v>237</v>
      </c>
      <c r="T11" s="456" t="s">
        <v>238</v>
      </c>
      <c r="U11" s="456" t="s">
        <v>56</v>
      </c>
      <c r="V11" s="457" t="str">
        <f>Q11</f>
        <v>Budgeted Salary</v>
      </c>
      <c r="W11" s="458" t="s">
        <v>236</v>
      </c>
      <c r="X11" s="459" t="s">
        <v>237</v>
      </c>
      <c r="Y11" s="459" t="s">
        <v>238</v>
      </c>
      <c r="Z11" s="459" t="s">
        <v>56</v>
      </c>
      <c r="AA11" s="460" t="str">
        <f>V11</f>
        <v>Budgeted Salary</v>
      </c>
      <c r="AB11" s="502" t="str">
        <f>Q11</f>
        <v>Budgeted Salary</v>
      </c>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row>
    <row r="12" spans="1:65" ht="19.5" customHeight="1">
      <c r="A12" s="598"/>
      <c r="B12" s="592"/>
      <c r="C12" s="222"/>
      <c r="D12" s="82"/>
      <c r="E12" s="83"/>
      <c r="F12" s="103">
        <f>E12*D12</f>
        <v>0</v>
      </c>
      <c r="G12" s="296">
        <f>ROUND(C12*F12,0)</f>
        <v>0</v>
      </c>
      <c r="H12" s="222"/>
      <c r="I12" s="82"/>
      <c r="J12" s="83"/>
      <c r="K12" s="103">
        <f t="shared" ref="K12:K49" si="0">J12*I12</f>
        <v>0</v>
      </c>
      <c r="L12" s="218">
        <f>ROUND(H12*K12,0)</f>
        <v>0</v>
      </c>
      <c r="M12" s="222"/>
      <c r="N12" s="82"/>
      <c r="O12" s="83"/>
      <c r="P12" s="103">
        <f>O12*N12</f>
        <v>0</v>
      </c>
      <c r="Q12" s="218">
        <f>ROUND(M12*P12,0)</f>
        <v>0</v>
      </c>
      <c r="R12" s="222"/>
      <c r="S12" s="82"/>
      <c r="T12" s="83"/>
      <c r="U12" s="103">
        <f>T12*S12</f>
        <v>0</v>
      </c>
      <c r="V12" s="218">
        <f>ROUND(R12*U12,0)</f>
        <v>0</v>
      </c>
      <c r="W12" s="222"/>
      <c r="X12" s="82"/>
      <c r="Y12" s="83"/>
      <c r="Z12" s="103">
        <f>Y12*X12</f>
        <v>0</v>
      </c>
      <c r="AA12" s="218">
        <f>ROUND(W12*Z12,0)</f>
        <v>0</v>
      </c>
      <c r="AB12" s="492">
        <f>SUM(G12,L12,Q12,V12,AA12)</f>
        <v>0</v>
      </c>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ht="19.5" customHeight="1">
      <c r="A13" s="598"/>
      <c r="B13" s="592"/>
      <c r="C13" s="222"/>
      <c r="D13" s="82"/>
      <c r="E13" s="83"/>
      <c r="F13" s="103">
        <f t="shared" ref="F13:F49" si="1">E13*D13</f>
        <v>0</v>
      </c>
      <c r="G13" s="218">
        <f t="shared" ref="G13:G49" si="2">ROUND(C13*F13,0)</f>
        <v>0</v>
      </c>
      <c r="H13" s="222"/>
      <c r="I13" s="82"/>
      <c r="J13" s="83"/>
      <c r="K13" s="103">
        <f t="shared" si="0"/>
        <v>0</v>
      </c>
      <c r="L13" s="218">
        <f t="shared" ref="L13:L49" si="3">ROUND(H13*K13,0)</f>
        <v>0</v>
      </c>
      <c r="M13" s="222"/>
      <c r="N13" s="82"/>
      <c r="O13" s="83"/>
      <c r="P13" s="103">
        <f t="shared" ref="P13:P49" si="4">O13*N13</f>
        <v>0</v>
      </c>
      <c r="Q13" s="218">
        <f t="shared" ref="Q13:Q49" si="5">ROUND(M13*P13,0)</f>
        <v>0</v>
      </c>
      <c r="R13" s="222"/>
      <c r="S13" s="82"/>
      <c r="T13" s="83"/>
      <c r="U13" s="103">
        <f t="shared" ref="U13:U49" si="6">T13*S13</f>
        <v>0</v>
      </c>
      <c r="V13" s="218">
        <f t="shared" ref="V13:V49" si="7">ROUND(R13*U13,0)</f>
        <v>0</v>
      </c>
      <c r="W13" s="222"/>
      <c r="X13" s="82"/>
      <c r="Y13" s="83"/>
      <c r="Z13" s="103">
        <f t="shared" ref="Z13:Z49" si="8">Y13*X13</f>
        <v>0</v>
      </c>
      <c r="AA13" s="218">
        <f t="shared" ref="AA13:AA49" si="9">ROUND(W13*Z13,0)</f>
        <v>0</v>
      </c>
      <c r="AB13" s="492">
        <f t="shared" ref="AB13:AB49" si="10">SUM(G13,L13,Q13,V13,AA13)</f>
        <v>0</v>
      </c>
      <c r="AC13" s="8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ht="20.100000000000001" customHeight="1">
      <c r="A14" s="598"/>
      <c r="B14" s="592"/>
      <c r="C14" s="222"/>
      <c r="D14" s="82"/>
      <c r="E14" s="83"/>
      <c r="F14" s="103">
        <f t="shared" si="1"/>
        <v>0</v>
      </c>
      <c r="G14" s="218">
        <f t="shared" si="2"/>
        <v>0</v>
      </c>
      <c r="H14" s="222"/>
      <c r="I14" s="82"/>
      <c r="J14" s="83"/>
      <c r="K14" s="103">
        <f t="shared" si="0"/>
        <v>0</v>
      </c>
      <c r="L14" s="218">
        <f t="shared" si="3"/>
        <v>0</v>
      </c>
      <c r="M14" s="222"/>
      <c r="N14" s="82"/>
      <c r="O14" s="83"/>
      <c r="P14" s="103">
        <f t="shared" si="4"/>
        <v>0</v>
      </c>
      <c r="Q14" s="218">
        <f t="shared" si="5"/>
        <v>0</v>
      </c>
      <c r="R14" s="222"/>
      <c r="S14" s="82"/>
      <c r="T14" s="83"/>
      <c r="U14" s="103">
        <f t="shared" si="6"/>
        <v>0</v>
      </c>
      <c r="V14" s="218">
        <f t="shared" si="7"/>
        <v>0</v>
      </c>
      <c r="W14" s="222"/>
      <c r="X14" s="82"/>
      <c r="Y14" s="83"/>
      <c r="Z14" s="103">
        <f t="shared" si="8"/>
        <v>0</v>
      </c>
      <c r="AA14" s="218">
        <f t="shared" si="9"/>
        <v>0</v>
      </c>
      <c r="AB14" s="492">
        <f t="shared" si="10"/>
        <v>0</v>
      </c>
      <c r="AC14" s="8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ht="20.100000000000001" customHeight="1">
      <c r="A15" s="598"/>
      <c r="B15" s="592"/>
      <c r="C15" s="222"/>
      <c r="D15" s="82"/>
      <c r="E15" s="83"/>
      <c r="F15" s="103">
        <f t="shared" si="1"/>
        <v>0</v>
      </c>
      <c r="G15" s="218">
        <f t="shared" si="2"/>
        <v>0</v>
      </c>
      <c r="H15" s="222"/>
      <c r="I15" s="82"/>
      <c r="J15" s="83"/>
      <c r="K15" s="103">
        <f t="shared" si="0"/>
        <v>0</v>
      </c>
      <c r="L15" s="218">
        <f t="shared" si="3"/>
        <v>0</v>
      </c>
      <c r="M15" s="222"/>
      <c r="N15" s="82"/>
      <c r="O15" s="83"/>
      <c r="P15" s="103">
        <f t="shared" si="4"/>
        <v>0</v>
      </c>
      <c r="Q15" s="218">
        <f t="shared" si="5"/>
        <v>0</v>
      </c>
      <c r="R15" s="222"/>
      <c r="S15" s="82"/>
      <c r="T15" s="83"/>
      <c r="U15" s="103">
        <f t="shared" si="6"/>
        <v>0</v>
      </c>
      <c r="V15" s="218">
        <f t="shared" si="7"/>
        <v>0</v>
      </c>
      <c r="W15" s="222"/>
      <c r="X15" s="82"/>
      <c r="Y15" s="83"/>
      <c r="Z15" s="103">
        <f t="shared" si="8"/>
        <v>0</v>
      </c>
      <c r="AA15" s="218">
        <f t="shared" si="9"/>
        <v>0</v>
      </c>
      <c r="AB15" s="492">
        <f t="shared" si="10"/>
        <v>0</v>
      </c>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ht="20.100000000000001" customHeight="1">
      <c r="A16" s="598"/>
      <c r="B16" s="592"/>
      <c r="C16" s="222"/>
      <c r="D16" s="82"/>
      <c r="E16" s="83"/>
      <c r="F16" s="103">
        <f t="shared" si="1"/>
        <v>0</v>
      </c>
      <c r="G16" s="218">
        <f t="shared" si="2"/>
        <v>0</v>
      </c>
      <c r="H16" s="222"/>
      <c r="I16" s="82"/>
      <c r="J16" s="83"/>
      <c r="K16" s="103">
        <f t="shared" si="0"/>
        <v>0</v>
      </c>
      <c r="L16" s="218">
        <f t="shared" si="3"/>
        <v>0</v>
      </c>
      <c r="M16" s="222"/>
      <c r="N16" s="82"/>
      <c r="O16" s="83"/>
      <c r="P16" s="103">
        <f t="shared" si="4"/>
        <v>0</v>
      </c>
      <c r="Q16" s="218">
        <f t="shared" si="5"/>
        <v>0</v>
      </c>
      <c r="R16" s="222"/>
      <c r="S16" s="82"/>
      <c r="T16" s="83"/>
      <c r="U16" s="103">
        <f t="shared" si="6"/>
        <v>0</v>
      </c>
      <c r="V16" s="218">
        <f t="shared" si="7"/>
        <v>0</v>
      </c>
      <c r="W16" s="222"/>
      <c r="X16" s="82"/>
      <c r="Y16" s="83"/>
      <c r="Z16" s="103">
        <f t="shared" si="8"/>
        <v>0</v>
      </c>
      <c r="AA16" s="218">
        <f t="shared" si="9"/>
        <v>0</v>
      </c>
      <c r="AB16" s="492">
        <f t="shared" si="10"/>
        <v>0</v>
      </c>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ht="20.100000000000001" customHeight="1">
      <c r="A17" s="598"/>
      <c r="B17" s="592"/>
      <c r="C17" s="222"/>
      <c r="D17" s="82"/>
      <c r="E17" s="83"/>
      <c r="F17" s="103">
        <f t="shared" si="1"/>
        <v>0</v>
      </c>
      <c r="G17" s="218">
        <f t="shared" si="2"/>
        <v>0</v>
      </c>
      <c r="H17" s="222"/>
      <c r="I17" s="82"/>
      <c r="J17" s="83"/>
      <c r="K17" s="103">
        <f t="shared" si="0"/>
        <v>0</v>
      </c>
      <c r="L17" s="218">
        <f t="shared" si="3"/>
        <v>0</v>
      </c>
      <c r="M17" s="222"/>
      <c r="N17" s="82"/>
      <c r="O17" s="83"/>
      <c r="P17" s="103">
        <f t="shared" si="4"/>
        <v>0</v>
      </c>
      <c r="Q17" s="218">
        <f t="shared" si="5"/>
        <v>0</v>
      </c>
      <c r="R17" s="222"/>
      <c r="S17" s="82"/>
      <c r="T17" s="83"/>
      <c r="U17" s="103">
        <f t="shared" si="6"/>
        <v>0</v>
      </c>
      <c r="V17" s="218">
        <f t="shared" si="7"/>
        <v>0</v>
      </c>
      <c r="W17" s="222"/>
      <c r="X17" s="82"/>
      <c r="Y17" s="83"/>
      <c r="Z17" s="103">
        <f t="shared" si="8"/>
        <v>0</v>
      </c>
      <c r="AA17" s="218">
        <f t="shared" si="9"/>
        <v>0</v>
      </c>
      <c r="AB17" s="492">
        <f t="shared" si="10"/>
        <v>0</v>
      </c>
      <c r="AC17" s="85"/>
      <c r="AD17" s="85"/>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ht="20.100000000000001" customHeight="1">
      <c r="A18" s="598"/>
      <c r="B18" s="592"/>
      <c r="C18" s="222"/>
      <c r="D18" s="82"/>
      <c r="E18" s="83"/>
      <c r="F18" s="103">
        <f t="shared" si="1"/>
        <v>0</v>
      </c>
      <c r="G18" s="218">
        <f t="shared" si="2"/>
        <v>0</v>
      </c>
      <c r="H18" s="222"/>
      <c r="I18" s="82"/>
      <c r="J18" s="83"/>
      <c r="K18" s="103">
        <f t="shared" si="0"/>
        <v>0</v>
      </c>
      <c r="L18" s="218">
        <f t="shared" si="3"/>
        <v>0</v>
      </c>
      <c r="M18" s="222"/>
      <c r="N18" s="82"/>
      <c r="O18" s="83"/>
      <c r="P18" s="103">
        <f t="shared" si="4"/>
        <v>0</v>
      </c>
      <c r="Q18" s="218">
        <f t="shared" si="5"/>
        <v>0</v>
      </c>
      <c r="R18" s="222"/>
      <c r="S18" s="82"/>
      <c r="T18" s="83"/>
      <c r="U18" s="103">
        <f t="shared" si="6"/>
        <v>0</v>
      </c>
      <c r="V18" s="218">
        <f t="shared" si="7"/>
        <v>0</v>
      </c>
      <c r="W18" s="222"/>
      <c r="X18" s="82"/>
      <c r="Y18" s="83"/>
      <c r="Z18" s="103">
        <f t="shared" si="8"/>
        <v>0</v>
      </c>
      <c r="AA18" s="218">
        <f t="shared" si="9"/>
        <v>0</v>
      </c>
      <c r="AB18" s="492">
        <f t="shared" si="10"/>
        <v>0</v>
      </c>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row r="19" spans="1:65" ht="20.100000000000001" customHeight="1">
      <c r="A19" s="598"/>
      <c r="B19" s="592"/>
      <c r="C19" s="222"/>
      <c r="D19" s="82"/>
      <c r="E19" s="83"/>
      <c r="F19" s="103">
        <f t="shared" si="1"/>
        <v>0</v>
      </c>
      <c r="G19" s="218">
        <f t="shared" si="2"/>
        <v>0</v>
      </c>
      <c r="H19" s="222"/>
      <c r="I19" s="82"/>
      <c r="J19" s="83"/>
      <c r="K19" s="103">
        <f t="shared" si="0"/>
        <v>0</v>
      </c>
      <c r="L19" s="218">
        <f t="shared" si="3"/>
        <v>0</v>
      </c>
      <c r="M19" s="222"/>
      <c r="N19" s="82"/>
      <c r="O19" s="83"/>
      <c r="P19" s="103">
        <f t="shared" si="4"/>
        <v>0</v>
      </c>
      <c r="Q19" s="218">
        <f t="shared" si="5"/>
        <v>0</v>
      </c>
      <c r="R19" s="222"/>
      <c r="S19" s="82"/>
      <c r="T19" s="83"/>
      <c r="U19" s="103">
        <f t="shared" si="6"/>
        <v>0</v>
      </c>
      <c r="V19" s="218">
        <f t="shared" si="7"/>
        <v>0</v>
      </c>
      <c r="W19" s="222"/>
      <c r="X19" s="82"/>
      <c r="Y19" s="83"/>
      <c r="Z19" s="103">
        <f t="shared" si="8"/>
        <v>0</v>
      </c>
      <c r="AA19" s="218">
        <f t="shared" si="9"/>
        <v>0</v>
      </c>
      <c r="AB19" s="492">
        <f t="shared" si="10"/>
        <v>0</v>
      </c>
      <c r="AC19" s="8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row>
    <row r="20" spans="1:65" ht="20.100000000000001" customHeight="1">
      <c r="A20" s="598"/>
      <c r="B20" s="592"/>
      <c r="C20" s="222"/>
      <c r="D20" s="82"/>
      <c r="E20" s="83"/>
      <c r="F20" s="103">
        <f t="shared" si="1"/>
        <v>0</v>
      </c>
      <c r="G20" s="218">
        <f t="shared" si="2"/>
        <v>0</v>
      </c>
      <c r="H20" s="222"/>
      <c r="I20" s="82"/>
      <c r="J20" s="83"/>
      <c r="K20" s="103">
        <f t="shared" si="0"/>
        <v>0</v>
      </c>
      <c r="L20" s="218">
        <f t="shared" si="3"/>
        <v>0</v>
      </c>
      <c r="M20" s="222"/>
      <c r="N20" s="82"/>
      <c r="O20" s="83"/>
      <c r="P20" s="103">
        <f t="shared" si="4"/>
        <v>0</v>
      </c>
      <c r="Q20" s="218">
        <f t="shared" si="5"/>
        <v>0</v>
      </c>
      <c r="R20" s="222"/>
      <c r="S20" s="82"/>
      <c r="T20" s="83"/>
      <c r="U20" s="103">
        <f t="shared" si="6"/>
        <v>0</v>
      </c>
      <c r="V20" s="218">
        <f t="shared" si="7"/>
        <v>0</v>
      </c>
      <c r="W20" s="222"/>
      <c r="X20" s="82"/>
      <c r="Y20" s="83"/>
      <c r="Z20" s="103">
        <f t="shared" si="8"/>
        <v>0</v>
      </c>
      <c r="AA20" s="218">
        <f t="shared" si="9"/>
        <v>0</v>
      </c>
      <c r="AB20" s="492">
        <f t="shared" si="10"/>
        <v>0</v>
      </c>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row>
    <row r="21" spans="1:65" ht="20.100000000000001" customHeight="1">
      <c r="A21" s="598"/>
      <c r="B21" s="592"/>
      <c r="C21" s="222"/>
      <c r="D21" s="82"/>
      <c r="E21" s="83"/>
      <c r="F21" s="103">
        <f t="shared" si="1"/>
        <v>0</v>
      </c>
      <c r="G21" s="218">
        <f t="shared" si="2"/>
        <v>0</v>
      </c>
      <c r="H21" s="222"/>
      <c r="I21" s="82"/>
      <c r="J21" s="83"/>
      <c r="K21" s="103">
        <f t="shared" si="0"/>
        <v>0</v>
      </c>
      <c r="L21" s="218">
        <f t="shared" si="3"/>
        <v>0</v>
      </c>
      <c r="M21" s="222"/>
      <c r="N21" s="82"/>
      <c r="O21" s="83"/>
      <c r="P21" s="103">
        <f t="shared" si="4"/>
        <v>0</v>
      </c>
      <c r="Q21" s="218">
        <f t="shared" si="5"/>
        <v>0</v>
      </c>
      <c r="R21" s="222"/>
      <c r="S21" s="82"/>
      <c r="T21" s="83"/>
      <c r="U21" s="103">
        <f t="shared" si="6"/>
        <v>0</v>
      </c>
      <c r="V21" s="218">
        <f t="shared" si="7"/>
        <v>0</v>
      </c>
      <c r="W21" s="222"/>
      <c r="X21" s="82"/>
      <c r="Y21" s="83"/>
      <c r="Z21" s="103">
        <f t="shared" si="8"/>
        <v>0</v>
      </c>
      <c r="AA21" s="218">
        <f t="shared" si="9"/>
        <v>0</v>
      </c>
      <c r="AB21" s="492">
        <f t="shared" si="10"/>
        <v>0</v>
      </c>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row>
    <row r="22" spans="1:65" ht="20.100000000000001" customHeight="1">
      <c r="A22" s="598"/>
      <c r="B22" s="592"/>
      <c r="C22" s="222"/>
      <c r="D22" s="82"/>
      <c r="E22" s="83"/>
      <c r="F22" s="103">
        <f t="shared" si="1"/>
        <v>0</v>
      </c>
      <c r="G22" s="218">
        <f t="shared" si="2"/>
        <v>0</v>
      </c>
      <c r="H22" s="222"/>
      <c r="I22" s="82"/>
      <c r="J22" s="83"/>
      <c r="K22" s="103">
        <f t="shared" si="0"/>
        <v>0</v>
      </c>
      <c r="L22" s="218">
        <f t="shared" si="3"/>
        <v>0</v>
      </c>
      <c r="M22" s="222"/>
      <c r="N22" s="82"/>
      <c r="O22" s="83"/>
      <c r="P22" s="103">
        <f t="shared" si="4"/>
        <v>0</v>
      </c>
      <c r="Q22" s="218">
        <f t="shared" si="5"/>
        <v>0</v>
      </c>
      <c r="R22" s="222"/>
      <c r="S22" s="82"/>
      <c r="T22" s="83"/>
      <c r="U22" s="103">
        <f t="shared" si="6"/>
        <v>0</v>
      </c>
      <c r="V22" s="218">
        <f t="shared" si="7"/>
        <v>0</v>
      </c>
      <c r="W22" s="222"/>
      <c r="X22" s="82"/>
      <c r="Y22" s="83"/>
      <c r="Z22" s="103">
        <f t="shared" si="8"/>
        <v>0</v>
      </c>
      <c r="AA22" s="218">
        <f t="shared" si="9"/>
        <v>0</v>
      </c>
      <c r="AB22" s="492">
        <f t="shared" si="10"/>
        <v>0</v>
      </c>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row>
    <row r="23" spans="1:65" ht="20.100000000000001" customHeight="1">
      <c r="A23" s="598"/>
      <c r="B23" s="592"/>
      <c r="C23" s="222"/>
      <c r="D23" s="82"/>
      <c r="E23" s="83"/>
      <c r="F23" s="103">
        <f t="shared" si="1"/>
        <v>0</v>
      </c>
      <c r="G23" s="218">
        <f t="shared" si="2"/>
        <v>0</v>
      </c>
      <c r="H23" s="222"/>
      <c r="I23" s="82"/>
      <c r="J23" s="83"/>
      <c r="K23" s="103">
        <f t="shared" si="0"/>
        <v>0</v>
      </c>
      <c r="L23" s="218">
        <f t="shared" si="3"/>
        <v>0</v>
      </c>
      <c r="M23" s="222"/>
      <c r="N23" s="82"/>
      <c r="O23" s="83"/>
      <c r="P23" s="103">
        <f t="shared" si="4"/>
        <v>0</v>
      </c>
      <c r="Q23" s="218">
        <f t="shared" si="5"/>
        <v>0</v>
      </c>
      <c r="R23" s="222"/>
      <c r="S23" s="82"/>
      <c r="T23" s="83"/>
      <c r="U23" s="103">
        <f t="shared" si="6"/>
        <v>0</v>
      </c>
      <c r="V23" s="218">
        <f t="shared" si="7"/>
        <v>0</v>
      </c>
      <c r="W23" s="222"/>
      <c r="X23" s="82"/>
      <c r="Y23" s="83"/>
      <c r="Z23" s="103">
        <f t="shared" si="8"/>
        <v>0</v>
      </c>
      <c r="AA23" s="218">
        <f t="shared" si="9"/>
        <v>0</v>
      </c>
      <c r="AB23" s="492">
        <f t="shared" si="10"/>
        <v>0</v>
      </c>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row>
    <row r="24" spans="1:65" ht="20.100000000000001" customHeight="1">
      <c r="A24" s="598"/>
      <c r="B24" s="592"/>
      <c r="C24" s="222"/>
      <c r="D24" s="82"/>
      <c r="E24" s="83"/>
      <c r="F24" s="103">
        <f t="shared" si="1"/>
        <v>0</v>
      </c>
      <c r="G24" s="218">
        <f t="shared" si="2"/>
        <v>0</v>
      </c>
      <c r="H24" s="222"/>
      <c r="I24" s="82"/>
      <c r="J24" s="83"/>
      <c r="K24" s="103">
        <f t="shared" si="0"/>
        <v>0</v>
      </c>
      <c r="L24" s="218">
        <f t="shared" si="3"/>
        <v>0</v>
      </c>
      <c r="M24" s="222"/>
      <c r="N24" s="82"/>
      <c r="O24" s="83"/>
      <c r="P24" s="103">
        <f t="shared" si="4"/>
        <v>0</v>
      </c>
      <c r="Q24" s="218">
        <f t="shared" si="5"/>
        <v>0</v>
      </c>
      <c r="R24" s="222"/>
      <c r="S24" s="82"/>
      <c r="T24" s="83"/>
      <c r="U24" s="103">
        <f t="shared" si="6"/>
        <v>0</v>
      </c>
      <c r="V24" s="218">
        <f t="shared" si="7"/>
        <v>0</v>
      </c>
      <c r="W24" s="222"/>
      <c r="X24" s="82"/>
      <c r="Y24" s="83"/>
      <c r="Z24" s="103">
        <f t="shared" si="8"/>
        <v>0</v>
      </c>
      <c r="AA24" s="218">
        <f t="shared" si="9"/>
        <v>0</v>
      </c>
      <c r="AB24" s="492">
        <f t="shared" si="10"/>
        <v>0</v>
      </c>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row>
    <row r="25" spans="1:65" ht="20.100000000000001" customHeight="1">
      <c r="A25" s="598"/>
      <c r="B25" s="592"/>
      <c r="C25" s="222"/>
      <c r="D25" s="82"/>
      <c r="E25" s="83"/>
      <c r="F25" s="103">
        <f t="shared" si="1"/>
        <v>0</v>
      </c>
      <c r="G25" s="218">
        <f t="shared" si="2"/>
        <v>0</v>
      </c>
      <c r="H25" s="222"/>
      <c r="I25" s="82"/>
      <c r="J25" s="83"/>
      <c r="K25" s="103">
        <f t="shared" si="0"/>
        <v>0</v>
      </c>
      <c r="L25" s="218">
        <f t="shared" si="3"/>
        <v>0</v>
      </c>
      <c r="M25" s="222"/>
      <c r="N25" s="82"/>
      <c r="O25" s="83"/>
      <c r="P25" s="103">
        <f t="shared" si="4"/>
        <v>0</v>
      </c>
      <c r="Q25" s="218">
        <f t="shared" si="5"/>
        <v>0</v>
      </c>
      <c r="R25" s="222"/>
      <c r="S25" s="82"/>
      <c r="T25" s="83"/>
      <c r="U25" s="103">
        <f t="shared" si="6"/>
        <v>0</v>
      </c>
      <c r="V25" s="218">
        <f t="shared" si="7"/>
        <v>0</v>
      </c>
      <c r="W25" s="222"/>
      <c r="X25" s="82"/>
      <c r="Y25" s="83"/>
      <c r="Z25" s="103">
        <f t="shared" si="8"/>
        <v>0</v>
      </c>
      <c r="AA25" s="218">
        <f t="shared" si="9"/>
        <v>0</v>
      </c>
      <c r="AB25" s="492">
        <f t="shared" si="10"/>
        <v>0</v>
      </c>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row>
    <row r="26" spans="1:65" ht="20.100000000000001" customHeight="1">
      <c r="A26" s="598"/>
      <c r="B26" s="592"/>
      <c r="C26" s="222"/>
      <c r="D26" s="82"/>
      <c r="E26" s="83"/>
      <c r="F26" s="103">
        <f t="shared" si="1"/>
        <v>0</v>
      </c>
      <c r="G26" s="218">
        <f t="shared" si="2"/>
        <v>0</v>
      </c>
      <c r="H26" s="222"/>
      <c r="I26" s="82"/>
      <c r="J26" s="83"/>
      <c r="K26" s="103">
        <f t="shared" si="0"/>
        <v>0</v>
      </c>
      <c r="L26" s="218">
        <f t="shared" si="3"/>
        <v>0</v>
      </c>
      <c r="M26" s="222"/>
      <c r="N26" s="82"/>
      <c r="O26" s="83"/>
      <c r="P26" s="103">
        <f t="shared" si="4"/>
        <v>0</v>
      </c>
      <c r="Q26" s="218">
        <f t="shared" si="5"/>
        <v>0</v>
      </c>
      <c r="R26" s="222"/>
      <c r="S26" s="82"/>
      <c r="T26" s="83"/>
      <c r="U26" s="103">
        <f t="shared" si="6"/>
        <v>0</v>
      </c>
      <c r="V26" s="218">
        <f t="shared" si="7"/>
        <v>0</v>
      </c>
      <c r="W26" s="222"/>
      <c r="X26" s="82"/>
      <c r="Y26" s="83"/>
      <c r="Z26" s="103">
        <f t="shared" si="8"/>
        <v>0</v>
      </c>
      <c r="AA26" s="218">
        <f t="shared" si="9"/>
        <v>0</v>
      </c>
      <c r="AB26" s="492">
        <f t="shared" si="10"/>
        <v>0</v>
      </c>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row>
    <row r="27" spans="1:65" ht="20.100000000000001" customHeight="1">
      <c r="A27" s="598"/>
      <c r="B27" s="592"/>
      <c r="C27" s="222"/>
      <c r="D27" s="82"/>
      <c r="E27" s="83"/>
      <c r="F27" s="103">
        <f t="shared" si="1"/>
        <v>0</v>
      </c>
      <c r="G27" s="218">
        <f t="shared" si="2"/>
        <v>0</v>
      </c>
      <c r="H27" s="222"/>
      <c r="I27" s="82"/>
      <c r="J27" s="83"/>
      <c r="K27" s="103">
        <f t="shared" si="0"/>
        <v>0</v>
      </c>
      <c r="L27" s="218">
        <f t="shared" si="3"/>
        <v>0</v>
      </c>
      <c r="M27" s="222"/>
      <c r="N27" s="82"/>
      <c r="O27" s="83"/>
      <c r="P27" s="103">
        <f t="shared" si="4"/>
        <v>0</v>
      </c>
      <c r="Q27" s="218">
        <f t="shared" si="5"/>
        <v>0</v>
      </c>
      <c r="R27" s="222"/>
      <c r="S27" s="82"/>
      <c r="T27" s="83"/>
      <c r="U27" s="103">
        <f t="shared" si="6"/>
        <v>0</v>
      </c>
      <c r="V27" s="218">
        <f t="shared" si="7"/>
        <v>0</v>
      </c>
      <c r="W27" s="222"/>
      <c r="X27" s="82"/>
      <c r="Y27" s="83"/>
      <c r="Z27" s="103">
        <f t="shared" si="8"/>
        <v>0</v>
      </c>
      <c r="AA27" s="218">
        <f t="shared" si="9"/>
        <v>0</v>
      </c>
      <c r="AB27" s="492">
        <f t="shared" si="10"/>
        <v>0</v>
      </c>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row>
    <row r="28" spans="1:65" ht="20.100000000000001" customHeight="1">
      <c r="A28" s="598"/>
      <c r="B28" s="592"/>
      <c r="C28" s="222"/>
      <c r="D28" s="82"/>
      <c r="E28" s="83"/>
      <c r="F28" s="103">
        <f t="shared" si="1"/>
        <v>0</v>
      </c>
      <c r="G28" s="218">
        <f t="shared" si="2"/>
        <v>0</v>
      </c>
      <c r="H28" s="222"/>
      <c r="I28" s="82"/>
      <c r="J28" s="83"/>
      <c r="K28" s="103">
        <f t="shared" si="0"/>
        <v>0</v>
      </c>
      <c r="L28" s="218">
        <f t="shared" si="3"/>
        <v>0</v>
      </c>
      <c r="M28" s="222"/>
      <c r="N28" s="82"/>
      <c r="O28" s="83"/>
      <c r="P28" s="103">
        <f t="shared" si="4"/>
        <v>0</v>
      </c>
      <c r="Q28" s="218">
        <f t="shared" si="5"/>
        <v>0</v>
      </c>
      <c r="R28" s="222"/>
      <c r="S28" s="82"/>
      <c r="T28" s="83"/>
      <c r="U28" s="103">
        <f t="shared" si="6"/>
        <v>0</v>
      </c>
      <c r="V28" s="218">
        <f t="shared" si="7"/>
        <v>0</v>
      </c>
      <c r="W28" s="222"/>
      <c r="X28" s="82"/>
      <c r="Y28" s="83"/>
      <c r="Z28" s="103">
        <f t="shared" si="8"/>
        <v>0</v>
      </c>
      <c r="AA28" s="218">
        <f t="shared" si="9"/>
        <v>0</v>
      </c>
      <c r="AB28" s="492">
        <f t="shared" si="10"/>
        <v>0</v>
      </c>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row>
    <row r="29" spans="1:65" ht="20.100000000000001" customHeight="1">
      <c r="A29" s="598"/>
      <c r="B29" s="592"/>
      <c r="C29" s="222"/>
      <c r="D29" s="82"/>
      <c r="E29" s="83"/>
      <c r="F29" s="103">
        <f t="shared" si="1"/>
        <v>0</v>
      </c>
      <c r="G29" s="218">
        <f t="shared" si="2"/>
        <v>0</v>
      </c>
      <c r="H29" s="222"/>
      <c r="I29" s="82"/>
      <c r="J29" s="83"/>
      <c r="K29" s="103">
        <f t="shared" si="0"/>
        <v>0</v>
      </c>
      <c r="L29" s="218">
        <f t="shared" si="3"/>
        <v>0</v>
      </c>
      <c r="M29" s="222"/>
      <c r="N29" s="82"/>
      <c r="O29" s="83"/>
      <c r="P29" s="103">
        <f t="shared" si="4"/>
        <v>0</v>
      </c>
      <c r="Q29" s="218">
        <f t="shared" si="5"/>
        <v>0</v>
      </c>
      <c r="R29" s="222"/>
      <c r="S29" s="82"/>
      <c r="T29" s="83"/>
      <c r="U29" s="103">
        <f t="shared" si="6"/>
        <v>0</v>
      </c>
      <c r="V29" s="218">
        <f t="shared" si="7"/>
        <v>0</v>
      </c>
      <c r="W29" s="222"/>
      <c r="X29" s="82"/>
      <c r="Y29" s="83"/>
      <c r="Z29" s="103">
        <f t="shared" si="8"/>
        <v>0</v>
      </c>
      <c r="AA29" s="218">
        <f t="shared" si="9"/>
        <v>0</v>
      </c>
      <c r="AB29" s="492">
        <f t="shared" si="10"/>
        <v>0</v>
      </c>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row>
    <row r="30" spans="1:65" ht="20.100000000000001" customHeight="1">
      <c r="A30" s="598"/>
      <c r="B30" s="592"/>
      <c r="C30" s="222"/>
      <c r="D30" s="82"/>
      <c r="E30" s="83"/>
      <c r="F30" s="103">
        <f t="shared" si="1"/>
        <v>0</v>
      </c>
      <c r="G30" s="218">
        <f t="shared" si="2"/>
        <v>0</v>
      </c>
      <c r="H30" s="222"/>
      <c r="I30" s="82"/>
      <c r="J30" s="83"/>
      <c r="K30" s="103">
        <f t="shared" si="0"/>
        <v>0</v>
      </c>
      <c r="L30" s="218">
        <f t="shared" si="3"/>
        <v>0</v>
      </c>
      <c r="M30" s="222"/>
      <c r="N30" s="82"/>
      <c r="O30" s="83"/>
      <c r="P30" s="103">
        <f t="shared" si="4"/>
        <v>0</v>
      </c>
      <c r="Q30" s="218">
        <f t="shared" si="5"/>
        <v>0</v>
      </c>
      <c r="R30" s="222"/>
      <c r="S30" s="82"/>
      <c r="T30" s="83"/>
      <c r="U30" s="103">
        <f t="shared" si="6"/>
        <v>0</v>
      </c>
      <c r="V30" s="218">
        <f t="shared" si="7"/>
        <v>0</v>
      </c>
      <c r="W30" s="222"/>
      <c r="X30" s="82"/>
      <c r="Y30" s="83"/>
      <c r="Z30" s="103">
        <f t="shared" si="8"/>
        <v>0</v>
      </c>
      <c r="AA30" s="218">
        <f t="shared" si="9"/>
        <v>0</v>
      </c>
      <c r="AB30" s="492">
        <f t="shared" si="10"/>
        <v>0</v>
      </c>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row>
    <row r="31" spans="1:65" ht="20.100000000000001" customHeight="1">
      <c r="A31" s="598"/>
      <c r="B31" s="592"/>
      <c r="C31" s="222"/>
      <c r="D31" s="82"/>
      <c r="E31" s="83"/>
      <c r="F31" s="103">
        <f t="shared" si="1"/>
        <v>0</v>
      </c>
      <c r="G31" s="218">
        <f t="shared" si="2"/>
        <v>0</v>
      </c>
      <c r="H31" s="222"/>
      <c r="I31" s="82"/>
      <c r="J31" s="83"/>
      <c r="K31" s="103">
        <f t="shared" si="0"/>
        <v>0</v>
      </c>
      <c r="L31" s="218">
        <f t="shared" si="3"/>
        <v>0</v>
      </c>
      <c r="M31" s="222"/>
      <c r="N31" s="82"/>
      <c r="O31" s="83"/>
      <c r="P31" s="103">
        <f t="shared" si="4"/>
        <v>0</v>
      </c>
      <c r="Q31" s="218">
        <f t="shared" si="5"/>
        <v>0</v>
      </c>
      <c r="R31" s="222"/>
      <c r="S31" s="82"/>
      <c r="T31" s="83"/>
      <c r="U31" s="103">
        <f t="shared" si="6"/>
        <v>0</v>
      </c>
      <c r="V31" s="218">
        <f t="shared" si="7"/>
        <v>0</v>
      </c>
      <c r="W31" s="222"/>
      <c r="X31" s="82"/>
      <c r="Y31" s="83"/>
      <c r="Z31" s="103">
        <f t="shared" si="8"/>
        <v>0</v>
      </c>
      <c r="AA31" s="218">
        <f t="shared" si="9"/>
        <v>0</v>
      </c>
      <c r="AB31" s="492">
        <f t="shared" si="10"/>
        <v>0</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row>
    <row r="32" spans="1:65" ht="20.100000000000001" customHeight="1">
      <c r="A32" s="598"/>
      <c r="B32" s="592"/>
      <c r="C32" s="222"/>
      <c r="D32" s="82"/>
      <c r="E32" s="83"/>
      <c r="F32" s="103">
        <f t="shared" si="1"/>
        <v>0</v>
      </c>
      <c r="G32" s="218">
        <f t="shared" si="2"/>
        <v>0</v>
      </c>
      <c r="H32" s="222"/>
      <c r="I32" s="82"/>
      <c r="J32" s="83"/>
      <c r="K32" s="103">
        <f t="shared" si="0"/>
        <v>0</v>
      </c>
      <c r="L32" s="218">
        <f t="shared" si="3"/>
        <v>0</v>
      </c>
      <c r="M32" s="222"/>
      <c r="N32" s="82"/>
      <c r="O32" s="83"/>
      <c r="P32" s="103">
        <f t="shared" si="4"/>
        <v>0</v>
      </c>
      <c r="Q32" s="218">
        <f t="shared" si="5"/>
        <v>0</v>
      </c>
      <c r="R32" s="222"/>
      <c r="S32" s="82"/>
      <c r="T32" s="83"/>
      <c r="U32" s="103">
        <f t="shared" si="6"/>
        <v>0</v>
      </c>
      <c r="V32" s="218">
        <f t="shared" si="7"/>
        <v>0</v>
      </c>
      <c r="W32" s="222"/>
      <c r="X32" s="82"/>
      <c r="Y32" s="83"/>
      <c r="Z32" s="103">
        <f t="shared" si="8"/>
        <v>0</v>
      </c>
      <c r="AA32" s="218">
        <f t="shared" si="9"/>
        <v>0</v>
      </c>
      <c r="AB32" s="492">
        <f t="shared" si="10"/>
        <v>0</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row>
    <row r="33" spans="1:65" ht="20.100000000000001" customHeight="1">
      <c r="A33" s="598"/>
      <c r="B33" s="592"/>
      <c r="C33" s="222"/>
      <c r="D33" s="82"/>
      <c r="E33" s="83"/>
      <c r="F33" s="103">
        <f t="shared" si="1"/>
        <v>0</v>
      </c>
      <c r="G33" s="218">
        <f t="shared" si="2"/>
        <v>0</v>
      </c>
      <c r="H33" s="222"/>
      <c r="I33" s="82"/>
      <c r="J33" s="83"/>
      <c r="K33" s="103">
        <f t="shared" si="0"/>
        <v>0</v>
      </c>
      <c r="L33" s="218">
        <f t="shared" si="3"/>
        <v>0</v>
      </c>
      <c r="M33" s="222"/>
      <c r="N33" s="82"/>
      <c r="O33" s="83"/>
      <c r="P33" s="103">
        <f t="shared" si="4"/>
        <v>0</v>
      </c>
      <c r="Q33" s="218">
        <f t="shared" si="5"/>
        <v>0</v>
      </c>
      <c r="R33" s="222"/>
      <c r="S33" s="82"/>
      <c r="T33" s="83"/>
      <c r="U33" s="103">
        <f t="shared" si="6"/>
        <v>0</v>
      </c>
      <c r="V33" s="218">
        <f t="shared" si="7"/>
        <v>0</v>
      </c>
      <c r="W33" s="222"/>
      <c r="X33" s="82"/>
      <c r="Y33" s="83"/>
      <c r="Z33" s="103">
        <f t="shared" si="8"/>
        <v>0</v>
      </c>
      <c r="AA33" s="218">
        <f t="shared" si="9"/>
        <v>0</v>
      </c>
      <c r="AB33" s="492">
        <f t="shared" si="10"/>
        <v>0</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row>
    <row r="34" spans="1:65" ht="20.100000000000001" customHeight="1">
      <c r="A34" s="598"/>
      <c r="B34" s="592"/>
      <c r="C34" s="222"/>
      <c r="D34" s="82"/>
      <c r="E34" s="83"/>
      <c r="F34" s="103">
        <f t="shared" si="1"/>
        <v>0</v>
      </c>
      <c r="G34" s="218">
        <f t="shared" si="2"/>
        <v>0</v>
      </c>
      <c r="H34" s="222"/>
      <c r="I34" s="82"/>
      <c r="J34" s="83"/>
      <c r="K34" s="103">
        <f t="shared" si="0"/>
        <v>0</v>
      </c>
      <c r="L34" s="218">
        <f t="shared" si="3"/>
        <v>0</v>
      </c>
      <c r="M34" s="222"/>
      <c r="N34" s="82"/>
      <c r="O34" s="83"/>
      <c r="P34" s="103">
        <f t="shared" si="4"/>
        <v>0</v>
      </c>
      <c r="Q34" s="218">
        <f t="shared" si="5"/>
        <v>0</v>
      </c>
      <c r="R34" s="222"/>
      <c r="S34" s="82"/>
      <c r="T34" s="83"/>
      <c r="U34" s="103">
        <f t="shared" si="6"/>
        <v>0</v>
      </c>
      <c r="V34" s="218">
        <f t="shared" si="7"/>
        <v>0</v>
      </c>
      <c r="W34" s="222"/>
      <c r="X34" s="82"/>
      <c r="Y34" s="83"/>
      <c r="Z34" s="103">
        <f t="shared" si="8"/>
        <v>0</v>
      </c>
      <c r="AA34" s="218">
        <f t="shared" si="9"/>
        <v>0</v>
      </c>
      <c r="AB34" s="492">
        <f t="shared" si="10"/>
        <v>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row>
    <row r="35" spans="1:65" ht="20.100000000000001" customHeight="1">
      <c r="A35" s="598"/>
      <c r="B35" s="592"/>
      <c r="C35" s="222"/>
      <c r="D35" s="82"/>
      <c r="E35" s="83"/>
      <c r="F35" s="103">
        <f t="shared" si="1"/>
        <v>0</v>
      </c>
      <c r="G35" s="218">
        <f t="shared" si="2"/>
        <v>0</v>
      </c>
      <c r="H35" s="222"/>
      <c r="I35" s="82"/>
      <c r="J35" s="83"/>
      <c r="K35" s="103">
        <f t="shared" si="0"/>
        <v>0</v>
      </c>
      <c r="L35" s="218">
        <f t="shared" si="3"/>
        <v>0</v>
      </c>
      <c r="M35" s="222"/>
      <c r="N35" s="82"/>
      <c r="O35" s="83"/>
      <c r="P35" s="103">
        <f t="shared" si="4"/>
        <v>0</v>
      </c>
      <c r="Q35" s="218">
        <f t="shared" si="5"/>
        <v>0</v>
      </c>
      <c r="R35" s="222"/>
      <c r="S35" s="82"/>
      <c r="T35" s="83"/>
      <c r="U35" s="103">
        <f t="shared" si="6"/>
        <v>0</v>
      </c>
      <c r="V35" s="218">
        <f t="shared" si="7"/>
        <v>0</v>
      </c>
      <c r="W35" s="222"/>
      <c r="X35" s="82"/>
      <c r="Y35" s="83"/>
      <c r="Z35" s="103">
        <f t="shared" si="8"/>
        <v>0</v>
      </c>
      <c r="AA35" s="218">
        <f t="shared" si="9"/>
        <v>0</v>
      </c>
      <c r="AB35" s="492">
        <f t="shared" si="10"/>
        <v>0</v>
      </c>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1:65" ht="20.100000000000001" customHeight="1">
      <c r="A36" s="598"/>
      <c r="B36" s="592"/>
      <c r="C36" s="222"/>
      <c r="D36" s="82"/>
      <c r="E36" s="83"/>
      <c r="F36" s="103">
        <f t="shared" si="1"/>
        <v>0</v>
      </c>
      <c r="G36" s="218">
        <f t="shared" si="2"/>
        <v>0</v>
      </c>
      <c r="H36" s="222"/>
      <c r="I36" s="82"/>
      <c r="J36" s="83"/>
      <c r="K36" s="103">
        <f t="shared" si="0"/>
        <v>0</v>
      </c>
      <c r="L36" s="218">
        <f t="shared" si="3"/>
        <v>0</v>
      </c>
      <c r="M36" s="222"/>
      <c r="N36" s="82"/>
      <c r="O36" s="83"/>
      <c r="P36" s="103">
        <f t="shared" si="4"/>
        <v>0</v>
      </c>
      <c r="Q36" s="218">
        <f t="shared" si="5"/>
        <v>0</v>
      </c>
      <c r="R36" s="222"/>
      <c r="S36" s="82"/>
      <c r="T36" s="83"/>
      <c r="U36" s="103">
        <f t="shared" si="6"/>
        <v>0</v>
      </c>
      <c r="V36" s="218">
        <f t="shared" si="7"/>
        <v>0</v>
      </c>
      <c r="W36" s="222"/>
      <c r="X36" s="82"/>
      <c r="Y36" s="83"/>
      <c r="Z36" s="103">
        <f t="shared" si="8"/>
        <v>0</v>
      </c>
      <c r="AA36" s="218">
        <f t="shared" si="9"/>
        <v>0</v>
      </c>
      <c r="AB36" s="492">
        <f t="shared" si="10"/>
        <v>0</v>
      </c>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row>
    <row r="37" spans="1:65" ht="20.100000000000001" customHeight="1">
      <c r="A37" s="598"/>
      <c r="B37" s="592"/>
      <c r="C37" s="222"/>
      <c r="D37" s="82"/>
      <c r="E37" s="83"/>
      <c r="F37" s="103">
        <f t="shared" si="1"/>
        <v>0</v>
      </c>
      <c r="G37" s="218">
        <f t="shared" si="2"/>
        <v>0</v>
      </c>
      <c r="H37" s="222"/>
      <c r="I37" s="82"/>
      <c r="J37" s="83"/>
      <c r="K37" s="103">
        <f t="shared" si="0"/>
        <v>0</v>
      </c>
      <c r="L37" s="218">
        <f t="shared" si="3"/>
        <v>0</v>
      </c>
      <c r="M37" s="222"/>
      <c r="N37" s="82"/>
      <c r="O37" s="83"/>
      <c r="P37" s="103">
        <f t="shared" si="4"/>
        <v>0</v>
      </c>
      <c r="Q37" s="218">
        <f t="shared" si="5"/>
        <v>0</v>
      </c>
      <c r="R37" s="222"/>
      <c r="S37" s="82"/>
      <c r="T37" s="83"/>
      <c r="U37" s="103">
        <f t="shared" si="6"/>
        <v>0</v>
      </c>
      <c r="V37" s="218">
        <f t="shared" si="7"/>
        <v>0</v>
      </c>
      <c r="W37" s="222"/>
      <c r="X37" s="82"/>
      <c r="Y37" s="83"/>
      <c r="Z37" s="103">
        <f t="shared" si="8"/>
        <v>0</v>
      </c>
      <c r="AA37" s="218">
        <f t="shared" si="9"/>
        <v>0</v>
      </c>
      <c r="AB37" s="492">
        <f t="shared" si="10"/>
        <v>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row>
    <row r="38" spans="1:65" ht="20.100000000000001" customHeight="1">
      <c r="A38" s="598"/>
      <c r="B38" s="592"/>
      <c r="C38" s="222"/>
      <c r="D38" s="82"/>
      <c r="E38" s="83"/>
      <c r="F38" s="103">
        <f t="shared" si="1"/>
        <v>0</v>
      </c>
      <c r="G38" s="218">
        <f t="shared" si="2"/>
        <v>0</v>
      </c>
      <c r="H38" s="222"/>
      <c r="I38" s="82"/>
      <c r="J38" s="83"/>
      <c r="K38" s="103">
        <f t="shared" si="0"/>
        <v>0</v>
      </c>
      <c r="L38" s="218">
        <f t="shared" si="3"/>
        <v>0</v>
      </c>
      <c r="M38" s="222"/>
      <c r="N38" s="82"/>
      <c r="O38" s="83"/>
      <c r="P38" s="103">
        <f t="shared" si="4"/>
        <v>0</v>
      </c>
      <c r="Q38" s="218">
        <f t="shared" si="5"/>
        <v>0</v>
      </c>
      <c r="R38" s="222"/>
      <c r="S38" s="82"/>
      <c r="T38" s="83"/>
      <c r="U38" s="103">
        <f t="shared" si="6"/>
        <v>0</v>
      </c>
      <c r="V38" s="218">
        <f t="shared" si="7"/>
        <v>0</v>
      </c>
      <c r="W38" s="222"/>
      <c r="X38" s="82"/>
      <c r="Y38" s="83"/>
      <c r="Z38" s="103">
        <f t="shared" si="8"/>
        <v>0</v>
      </c>
      <c r="AA38" s="218">
        <f t="shared" si="9"/>
        <v>0</v>
      </c>
      <c r="AB38" s="492">
        <f t="shared" si="10"/>
        <v>0</v>
      </c>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row>
    <row r="39" spans="1:65" ht="20.100000000000001" customHeight="1">
      <c r="A39" s="598"/>
      <c r="B39" s="592"/>
      <c r="C39" s="222"/>
      <c r="D39" s="82"/>
      <c r="E39" s="83"/>
      <c r="F39" s="103">
        <f t="shared" si="1"/>
        <v>0</v>
      </c>
      <c r="G39" s="218">
        <f t="shared" si="2"/>
        <v>0</v>
      </c>
      <c r="H39" s="222"/>
      <c r="I39" s="82"/>
      <c r="J39" s="83"/>
      <c r="K39" s="103">
        <f t="shared" si="0"/>
        <v>0</v>
      </c>
      <c r="L39" s="218">
        <f t="shared" si="3"/>
        <v>0</v>
      </c>
      <c r="M39" s="222"/>
      <c r="N39" s="82"/>
      <c r="O39" s="83"/>
      <c r="P39" s="103">
        <f t="shared" si="4"/>
        <v>0</v>
      </c>
      <c r="Q39" s="218">
        <f t="shared" si="5"/>
        <v>0</v>
      </c>
      <c r="R39" s="222"/>
      <c r="S39" s="82"/>
      <c r="T39" s="83"/>
      <c r="U39" s="103">
        <f t="shared" si="6"/>
        <v>0</v>
      </c>
      <c r="V39" s="218">
        <f t="shared" si="7"/>
        <v>0</v>
      </c>
      <c r="W39" s="222"/>
      <c r="X39" s="82"/>
      <c r="Y39" s="83"/>
      <c r="Z39" s="103">
        <f t="shared" si="8"/>
        <v>0</v>
      </c>
      <c r="AA39" s="218">
        <f t="shared" si="9"/>
        <v>0</v>
      </c>
      <c r="AB39" s="492">
        <f t="shared" si="10"/>
        <v>0</v>
      </c>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row>
    <row r="40" spans="1:65" ht="20.100000000000001" customHeight="1">
      <c r="A40" s="598"/>
      <c r="B40" s="592"/>
      <c r="C40" s="222"/>
      <c r="D40" s="82"/>
      <c r="E40" s="83"/>
      <c r="F40" s="103">
        <f t="shared" si="1"/>
        <v>0</v>
      </c>
      <c r="G40" s="218">
        <f t="shared" si="2"/>
        <v>0</v>
      </c>
      <c r="H40" s="222"/>
      <c r="I40" s="82"/>
      <c r="J40" s="83"/>
      <c r="K40" s="103">
        <f t="shared" si="0"/>
        <v>0</v>
      </c>
      <c r="L40" s="218">
        <f t="shared" si="3"/>
        <v>0</v>
      </c>
      <c r="M40" s="222"/>
      <c r="N40" s="82"/>
      <c r="O40" s="83"/>
      <c r="P40" s="103">
        <f t="shared" si="4"/>
        <v>0</v>
      </c>
      <c r="Q40" s="218">
        <f t="shared" si="5"/>
        <v>0</v>
      </c>
      <c r="R40" s="222"/>
      <c r="S40" s="82"/>
      <c r="T40" s="83"/>
      <c r="U40" s="103">
        <f t="shared" si="6"/>
        <v>0</v>
      </c>
      <c r="V40" s="218">
        <f t="shared" si="7"/>
        <v>0</v>
      </c>
      <c r="W40" s="222"/>
      <c r="X40" s="82"/>
      <c r="Y40" s="83"/>
      <c r="Z40" s="103">
        <f t="shared" si="8"/>
        <v>0</v>
      </c>
      <c r="AA40" s="218">
        <f t="shared" si="9"/>
        <v>0</v>
      </c>
      <c r="AB40" s="492">
        <f t="shared" si="10"/>
        <v>0</v>
      </c>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row>
    <row r="41" spans="1:65" ht="20.100000000000001" customHeight="1">
      <c r="A41" s="598"/>
      <c r="B41" s="592"/>
      <c r="C41" s="222"/>
      <c r="D41" s="82"/>
      <c r="E41" s="83"/>
      <c r="F41" s="103">
        <f t="shared" si="1"/>
        <v>0</v>
      </c>
      <c r="G41" s="218">
        <f t="shared" si="2"/>
        <v>0</v>
      </c>
      <c r="H41" s="222"/>
      <c r="I41" s="82"/>
      <c r="J41" s="83"/>
      <c r="K41" s="103">
        <f t="shared" si="0"/>
        <v>0</v>
      </c>
      <c r="L41" s="218">
        <f t="shared" si="3"/>
        <v>0</v>
      </c>
      <c r="M41" s="222"/>
      <c r="N41" s="82"/>
      <c r="O41" s="83"/>
      <c r="P41" s="103">
        <f t="shared" si="4"/>
        <v>0</v>
      </c>
      <c r="Q41" s="218">
        <f t="shared" si="5"/>
        <v>0</v>
      </c>
      <c r="R41" s="222"/>
      <c r="S41" s="82"/>
      <c r="T41" s="83"/>
      <c r="U41" s="103">
        <f t="shared" si="6"/>
        <v>0</v>
      </c>
      <c r="V41" s="218">
        <f t="shared" si="7"/>
        <v>0</v>
      </c>
      <c r="W41" s="222"/>
      <c r="X41" s="82"/>
      <c r="Y41" s="83"/>
      <c r="Z41" s="103">
        <f t="shared" si="8"/>
        <v>0</v>
      </c>
      <c r="AA41" s="218">
        <f t="shared" si="9"/>
        <v>0</v>
      </c>
      <c r="AB41" s="492">
        <f t="shared" si="10"/>
        <v>0</v>
      </c>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row>
    <row r="42" spans="1:65" ht="20.100000000000001" customHeight="1">
      <c r="A42" s="598"/>
      <c r="B42" s="592"/>
      <c r="C42" s="222"/>
      <c r="D42" s="82"/>
      <c r="E42" s="83"/>
      <c r="F42" s="103">
        <f t="shared" si="1"/>
        <v>0</v>
      </c>
      <c r="G42" s="218">
        <f t="shared" si="2"/>
        <v>0</v>
      </c>
      <c r="H42" s="222"/>
      <c r="I42" s="82"/>
      <c r="J42" s="83"/>
      <c r="K42" s="103">
        <f t="shared" si="0"/>
        <v>0</v>
      </c>
      <c r="L42" s="218">
        <f t="shared" si="3"/>
        <v>0</v>
      </c>
      <c r="M42" s="222"/>
      <c r="N42" s="82"/>
      <c r="O42" s="83"/>
      <c r="P42" s="103">
        <f t="shared" si="4"/>
        <v>0</v>
      </c>
      <c r="Q42" s="218">
        <f t="shared" si="5"/>
        <v>0</v>
      </c>
      <c r="R42" s="222"/>
      <c r="S42" s="82"/>
      <c r="T42" s="83"/>
      <c r="U42" s="103">
        <f t="shared" si="6"/>
        <v>0</v>
      </c>
      <c r="V42" s="218">
        <f t="shared" si="7"/>
        <v>0</v>
      </c>
      <c r="W42" s="222"/>
      <c r="X42" s="82"/>
      <c r="Y42" s="83"/>
      <c r="Z42" s="103">
        <f t="shared" si="8"/>
        <v>0</v>
      </c>
      <c r="AA42" s="218">
        <f t="shared" si="9"/>
        <v>0</v>
      </c>
      <c r="AB42" s="492">
        <f t="shared" si="10"/>
        <v>0</v>
      </c>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row>
    <row r="43" spans="1:65" ht="20.100000000000001" customHeight="1">
      <c r="A43" s="598"/>
      <c r="B43" s="592"/>
      <c r="C43" s="222"/>
      <c r="D43" s="82"/>
      <c r="E43" s="83"/>
      <c r="F43" s="103">
        <f t="shared" si="1"/>
        <v>0</v>
      </c>
      <c r="G43" s="218">
        <f t="shared" si="2"/>
        <v>0</v>
      </c>
      <c r="H43" s="222"/>
      <c r="I43" s="82"/>
      <c r="J43" s="83"/>
      <c r="K43" s="103">
        <f t="shared" si="0"/>
        <v>0</v>
      </c>
      <c r="L43" s="218">
        <f t="shared" si="3"/>
        <v>0</v>
      </c>
      <c r="M43" s="222"/>
      <c r="N43" s="82"/>
      <c r="O43" s="83"/>
      <c r="P43" s="103">
        <f t="shared" si="4"/>
        <v>0</v>
      </c>
      <c r="Q43" s="218">
        <f t="shared" si="5"/>
        <v>0</v>
      </c>
      <c r="R43" s="222"/>
      <c r="S43" s="82"/>
      <c r="T43" s="83"/>
      <c r="U43" s="103">
        <f t="shared" si="6"/>
        <v>0</v>
      </c>
      <c r="V43" s="218">
        <f t="shared" si="7"/>
        <v>0</v>
      </c>
      <c r="W43" s="222"/>
      <c r="X43" s="82"/>
      <c r="Y43" s="83"/>
      <c r="Z43" s="103">
        <f t="shared" si="8"/>
        <v>0</v>
      </c>
      <c r="AA43" s="218">
        <f t="shared" si="9"/>
        <v>0</v>
      </c>
      <c r="AB43" s="492">
        <f t="shared" si="10"/>
        <v>0</v>
      </c>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row>
    <row r="44" spans="1:65" ht="20.100000000000001" customHeight="1">
      <c r="A44" s="598"/>
      <c r="B44" s="592"/>
      <c r="C44" s="222"/>
      <c r="D44" s="82"/>
      <c r="E44" s="83"/>
      <c r="F44" s="103">
        <f t="shared" si="1"/>
        <v>0</v>
      </c>
      <c r="G44" s="218">
        <f t="shared" si="2"/>
        <v>0</v>
      </c>
      <c r="H44" s="222"/>
      <c r="I44" s="82"/>
      <c r="J44" s="83"/>
      <c r="K44" s="103">
        <f t="shared" si="0"/>
        <v>0</v>
      </c>
      <c r="L44" s="218">
        <f t="shared" si="3"/>
        <v>0</v>
      </c>
      <c r="M44" s="222"/>
      <c r="N44" s="82"/>
      <c r="O44" s="83"/>
      <c r="P44" s="103">
        <f t="shared" si="4"/>
        <v>0</v>
      </c>
      <c r="Q44" s="218">
        <f t="shared" si="5"/>
        <v>0</v>
      </c>
      <c r="R44" s="222"/>
      <c r="S44" s="82"/>
      <c r="T44" s="83"/>
      <c r="U44" s="103">
        <f t="shared" si="6"/>
        <v>0</v>
      </c>
      <c r="V44" s="218">
        <f t="shared" si="7"/>
        <v>0</v>
      </c>
      <c r="W44" s="222"/>
      <c r="X44" s="82"/>
      <c r="Y44" s="83"/>
      <c r="Z44" s="103">
        <f t="shared" si="8"/>
        <v>0</v>
      </c>
      <c r="AA44" s="218">
        <f t="shared" si="9"/>
        <v>0</v>
      </c>
      <c r="AB44" s="492">
        <f t="shared" si="10"/>
        <v>0</v>
      </c>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row>
    <row r="45" spans="1:65" ht="20.100000000000001" customHeight="1">
      <c r="A45" s="598"/>
      <c r="B45" s="592"/>
      <c r="C45" s="222"/>
      <c r="D45" s="82"/>
      <c r="E45" s="83"/>
      <c r="F45" s="103">
        <f t="shared" si="1"/>
        <v>0</v>
      </c>
      <c r="G45" s="218">
        <f t="shared" si="2"/>
        <v>0</v>
      </c>
      <c r="H45" s="222"/>
      <c r="I45" s="82"/>
      <c r="J45" s="83"/>
      <c r="K45" s="103">
        <f t="shared" si="0"/>
        <v>0</v>
      </c>
      <c r="L45" s="218">
        <f t="shared" si="3"/>
        <v>0</v>
      </c>
      <c r="M45" s="222"/>
      <c r="N45" s="82"/>
      <c r="O45" s="83"/>
      <c r="P45" s="103">
        <f t="shared" si="4"/>
        <v>0</v>
      </c>
      <c r="Q45" s="218">
        <f t="shared" si="5"/>
        <v>0</v>
      </c>
      <c r="R45" s="222"/>
      <c r="S45" s="82"/>
      <c r="T45" s="83"/>
      <c r="U45" s="103">
        <f t="shared" si="6"/>
        <v>0</v>
      </c>
      <c r="V45" s="218">
        <f t="shared" si="7"/>
        <v>0</v>
      </c>
      <c r="W45" s="222"/>
      <c r="X45" s="82"/>
      <c r="Y45" s="83"/>
      <c r="Z45" s="103">
        <f t="shared" si="8"/>
        <v>0</v>
      </c>
      <c r="AA45" s="218">
        <f t="shared" si="9"/>
        <v>0</v>
      </c>
      <c r="AB45" s="492">
        <f t="shared" si="10"/>
        <v>0</v>
      </c>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row>
    <row r="46" spans="1:65" ht="20.100000000000001" customHeight="1">
      <c r="A46" s="598"/>
      <c r="B46" s="592"/>
      <c r="C46" s="222"/>
      <c r="D46" s="82"/>
      <c r="E46" s="83"/>
      <c r="F46" s="103">
        <f t="shared" si="1"/>
        <v>0</v>
      </c>
      <c r="G46" s="218">
        <f t="shared" si="2"/>
        <v>0</v>
      </c>
      <c r="H46" s="222"/>
      <c r="I46" s="82"/>
      <c r="J46" s="83"/>
      <c r="K46" s="103">
        <f t="shared" si="0"/>
        <v>0</v>
      </c>
      <c r="L46" s="218">
        <f t="shared" si="3"/>
        <v>0</v>
      </c>
      <c r="M46" s="222"/>
      <c r="N46" s="82"/>
      <c r="O46" s="83"/>
      <c r="P46" s="103">
        <f t="shared" si="4"/>
        <v>0</v>
      </c>
      <c r="Q46" s="218">
        <f t="shared" si="5"/>
        <v>0</v>
      </c>
      <c r="R46" s="222"/>
      <c r="S46" s="82"/>
      <c r="T46" s="83"/>
      <c r="U46" s="103">
        <f t="shared" si="6"/>
        <v>0</v>
      </c>
      <c r="V46" s="218">
        <f t="shared" si="7"/>
        <v>0</v>
      </c>
      <c r="W46" s="222"/>
      <c r="X46" s="82"/>
      <c r="Y46" s="83"/>
      <c r="Z46" s="103">
        <f t="shared" si="8"/>
        <v>0</v>
      </c>
      <c r="AA46" s="218">
        <f t="shared" si="9"/>
        <v>0</v>
      </c>
      <c r="AB46" s="492">
        <f t="shared" si="10"/>
        <v>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row>
    <row r="47" spans="1:65" ht="20.100000000000001" customHeight="1">
      <c r="A47" s="598"/>
      <c r="B47" s="592"/>
      <c r="C47" s="222"/>
      <c r="D47" s="82"/>
      <c r="E47" s="83"/>
      <c r="F47" s="103">
        <f t="shared" si="1"/>
        <v>0</v>
      </c>
      <c r="G47" s="218">
        <f t="shared" si="2"/>
        <v>0</v>
      </c>
      <c r="H47" s="222"/>
      <c r="I47" s="82"/>
      <c r="J47" s="83"/>
      <c r="K47" s="103">
        <f t="shared" si="0"/>
        <v>0</v>
      </c>
      <c r="L47" s="218">
        <f t="shared" si="3"/>
        <v>0</v>
      </c>
      <c r="M47" s="222"/>
      <c r="N47" s="82"/>
      <c r="O47" s="83"/>
      <c r="P47" s="103">
        <f t="shared" si="4"/>
        <v>0</v>
      </c>
      <c r="Q47" s="218">
        <f t="shared" si="5"/>
        <v>0</v>
      </c>
      <c r="R47" s="222"/>
      <c r="S47" s="82"/>
      <c r="T47" s="83"/>
      <c r="U47" s="103">
        <f t="shared" si="6"/>
        <v>0</v>
      </c>
      <c r="V47" s="218">
        <f t="shared" si="7"/>
        <v>0</v>
      </c>
      <c r="W47" s="222"/>
      <c r="X47" s="82"/>
      <c r="Y47" s="83"/>
      <c r="Z47" s="103">
        <f t="shared" si="8"/>
        <v>0</v>
      </c>
      <c r="AA47" s="218">
        <f t="shared" si="9"/>
        <v>0</v>
      </c>
      <c r="AB47" s="492">
        <f t="shared" si="10"/>
        <v>0</v>
      </c>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row>
    <row r="48" spans="1:65" ht="20.100000000000001" customHeight="1">
      <c r="A48" s="598"/>
      <c r="B48" s="592"/>
      <c r="C48" s="222"/>
      <c r="D48" s="82"/>
      <c r="E48" s="83"/>
      <c r="F48" s="103">
        <f t="shared" si="1"/>
        <v>0</v>
      </c>
      <c r="G48" s="218">
        <f t="shared" si="2"/>
        <v>0</v>
      </c>
      <c r="H48" s="222"/>
      <c r="I48" s="82"/>
      <c r="J48" s="83"/>
      <c r="K48" s="103">
        <f t="shared" si="0"/>
        <v>0</v>
      </c>
      <c r="L48" s="218">
        <f t="shared" si="3"/>
        <v>0</v>
      </c>
      <c r="M48" s="222"/>
      <c r="N48" s="82"/>
      <c r="O48" s="83"/>
      <c r="P48" s="103">
        <f t="shared" si="4"/>
        <v>0</v>
      </c>
      <c r="Q48" s="218">
        <f t="shared" si="5"/>
        <v>0</v>
      </c>
      <c r="R48" s="222"/>
      <c r="S48" s="82"/>
      <c r="T48" s="83"/>
      <c r="U48" s="103">
        <f t="shared" si="6"/>
        <v>0</v>
      </c>
      <c r="V48" s="218">
        <f t="shared" si="7"/>
        <v>0</v>
      </c>
      <c r="W48" s="222"/>
      <c r="X48" s="82"/>
      <c r="Y48" s="83"/>
      <c r="Z48" s="103">
        <f t="shared" si="8"/>
        <v>0</v>
      </c>
      <c r="AA48" s="218">
        <f t="shared" si="9"/>
        <v>0</v>
      </c>
      <c r="AB48" s="492">
        <f t="shared" si="10"/>
        <v>0</v>
      </c>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row>
    <row r="49" spans="1:65" ht="20.100000000000001" customHeight="1">
      <c r="A49" s="598"/>
      <c r="B49" s="592"/>
      <c r="C49" s="222"/>
      <c r="D49" s="82"/>
      <c r="E49" s="83"/>
      <c r="F49" s="103">
        <f t="shared" si="1"/>
        <v>0</v>
      </c>
      <c r="G49" s="218">
        <f t="shared" si="2"/>
        <v>0</v>
      </c>
      <c r="H49" s="222"/>
      <c r="I49" s="82"/>
      <c r="J49" s="83"/>
      <c r="K49" s="103">
        <f t="shared" si="0"/>
        <v>0</v>
      </c>
      <c r="L49" s="218">
        <f t="shared" si="3"/>
        <v>0</v>
      </c>
      <c r="M49" s="222"/>
      <c r="N49" s="82"/>
      <c r="O49" s="83"/>
      <c r="P49" s="103">
        <f t="shared" si="4"/>
        <v>0</v>
      </c>
      <c r="Q49" s="218">
        <f t="shared" si="5"/>
        <v>0</v>
      </c>
      <c r="R49" s="222"/>
      <c r="S49" s="82"/>
      <c r="T49" s="83"/>
      <c r="U49" s="103">
        <f t="shared" si="6"/>
        <v>0</v>
      </c>
      <c r="V49" s="218">
        <f t="shared" si="7"/>
        <v>0</v>
      </c>
      <c r="W49" s="222"/>
      <c r="X49" s="82"/>
      <c r="Y49" s="83"/>
      <c r="Z49" s="103">
        <f t="shared" si="8"/>
        <v>0</v>
      </c>
      <c r="AA49" s="218">
        <f t="shared" si="9"/>
        <v>0</v>
      </c>
      <c r="AB49" s="492">
        <f t="shared" si="10"/>
        <v>0</v>
      </c>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row>
    <row r="50" spans="1:65" s="25" customFormat="1" ht="20.100000000000001" customHeight="1">
      <c r="A50" s="687" t="s">
        <v>248</v>
      </c>
      <c r="B50" s="688"/>
      <c r="C50" s="659"/>
      <c r="D50" s="659"/>
      <c r="E50" s="659"/>
      <c r="F50" s="660"/>
      <c r="G50" s="104">
        <f>ROUND(SUM(G12:G49),0)</f>
        <v>0</v>
      </c>
      <c r="H50" s="661"/>
      <c r="I50" s="659"/>
      <c r="J50" s="659"/>
      <c r="K50" s="660"/>
      <c r="L50" s="104">
        <f>ROUND(SUM(L12:L49),0)</f>
        <v>0</v>
      </c>
      <c r="M50" s="661"/>
      <c r="N50" s="659"/>
      <c r="O50" s="659"/>
      <c r="P50" s="660"/>
      <c r="Q50" s="276">
        <f>ROUND(SUM(Q12:Q49),0)</f>
        <v>0</v>
      </c>
      <c r="R50" s="661"/>
      <c r="S50" s="659"/>
      <c r="T50" s="659"/>
      <c r="U50" s="660"/>
      <c r="V50" s="104">
        <f>ROUND(SUM(V12:V49),0)</f>
        <v>0</v>
      </c>
      <c r="W50" s="659"/>
      <c r="X50" s="659"/>
      <c r="Y50" s="659"/>
      <c r="Z50" s="660"/>
      <c r="AA50" s="104">
        <f>SUM(AA12:AA49)</f>
        <v>0</v>
      </c>
      <c r="AB50" s="493">
        <f>SUM(AB12:AB49)</f>
        <v>0</v>
      </c>
      <c r="AC50" s="74"/>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s="25" customFormat="1" ht="20.100000000000001" customHeight="1">
      <c r="A51" s="689" t="s">
        <v>249</v>
      </c>
      <c r="B51" s="690"/>
      <c r="C51" s="652"/>
      <c r="D51" s="652"/>
      <c r="E51" s="652"/>
      <c r="F51" s="461">
        <f>SUM(F12:F49)</f>
        <v>0</v>
      </c>
      <c r="G51" s="462"/>
      <c r="H51" s="653"/>
      <c r="I51" s="652"/>
      <c r="J51" s="652"/>
      <c r="K51" s="461">
        <f>SUM(K12:K49)</f>
        <v>0</v>
      </c>
      <c r="L51" s="462"/>
      <c r="M51" s="653"/>
      <c r="N51" s="652"/>
      <c r="O51" s="652"/>
      <c r="P51" s="461">
        <f>SUM(P12:P49)</f>
        <v>0</v>
      </c>
      <c r="Q51" s="463"/>
      <c r="R51" s="653"/>
      <c r="S51" s="652"/>
      <c r="T51" s="652"/>
      <c r="U51" s="461">
        <f>SUM(U12:U49)</f>
        <v>0</v>
      </c>
      <c r="V51" s="462"/>
      <c r="W51" s="652"/>
      <c r="X51" s="652"/>
      <c r="Y51" s="652"/>
      <c r="Z51" s="461"/>
      <c r="AA51" s="462"/>
      <c r="AB51" s="494"/>
      <c r="AC51" s="74"/>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ht="20.100000000000001" customHeight="1">
      <c r="A52" s="689" t="s">
        <v>250</v>
      </c>
      <c r="B52" s="690"/>
      <c r="C52" s="38"/>
      <c r="D52" s="38"/>
      <c r="E52" s="38"/>
      <c r="F52" s="464"/>
      <c r="G52" s="87"/>
      <c r="H52" s="465"/>
      <c r="I52" s="38"/>
      <c r="J52" s="38"/>
      <c r="K52" s="464"/>
      <c r="L52" s="87"/>
      <c r="M52" s="465"/>
      <c r="N52" s="38"/>
      <c r="O52" s="38"/>
      <c r="P52" s="464"/>
      <c r="Q52" s="277"/>
      <c r="R52" s="465"/>
      <c r="S52" s="38"/>
      <c r="T52" s="38"/>
      <c r="U52" s="464"/>
      <c r="V52" s="87"/>
      <c r="W52" s="38"/>
      <c r="X52" s="38"/>
      <c r="Y52" s="38"/>
      <c r="Z52" s="464"/>
      <c r="AA52" s="87"/>
      <c r="AB52" s="495"/>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row>
    <row r="53" spans="1:65" s="25" customFormat="1" ht="20.100000000000001" customHeight="1">
      <c r="A53" s="689" t="s">
        <v>251</v>
      </c>
      <c r="B53" s="690"/>
      <c r="C53" s="139"/>
      <c r="D53" s="29"/>
      <c r="E53" s="466"/>
      <c r="F53" s="467"/>
      <c r="G53" s="468">
        <f>ROUND(G50*G52,0)</f>
        <v>0</v>
      </c>
      <c r="H53" s="273"/>
      <c r="I53" s="29"/>
      <c r="J53" s="466"/>
      <c r="K53" s="467"/>
      <c r="L53" s="468">
        <f>ROUND(L50*L52,0)</f>
        <v>0</v>
      </c>
      <c r="M53" s="273"/>
      <c r="N53" s="29"/>
      <c r="O53" s="466"/>
      <c r="P53" s="467"/>
      <c r="Q53" s="469">
        <f>ROUND(Q50*Q52,0)</f>
        <v>0</v>
      </c>
      <c r="R53" s="273"/>
      <c r="S53" s="29"/>
      <c r="T53" s="466"/>
      <c r="U53" s="467"/>
      <c r="V53" s="468">
        <f>ROUND(V50*V52,0)</f>
        <v>0</v>
      </c>
      <c r="W53" s="139"/>
      <c r="X53" s="29"/>
      <c r="Y53" s="466"/>
      <c r="Z53" s="467"/>
      <c r="AA53" s="468">
        <f>ROUND(AA50*AA52,0)</f>
        <v>0</v>
      </c>
      <c r="AB53" s="496">
        <f>SUM(G53,L53,Q53,V53,AA53)</f>
        <v>0</v>
      </c>
      <c r="AC53" s="74"/>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s="25" customFormat="1">
      <c r="A54" s="685" t="s">
        <v>252</v>
      </c>
      <c r="B54" s="686"/>
      <c r="C54" s="278"/>
      <c r="D54" s="470"/>
      <c r="E54" s="470"/>
      <c r="F54" s="471"/>
      <c r="G54" s="472">
        <f>G50+G53</f>
        <v>0</v>
      </c>
      <c r="H54" s="274"/>
      <c r="I54" s="470"/>
      <c r="J54" s="470"/>
      <c r="K54" s="471"/>
      <c r="L54" s="472">
        <f>L50+L53</f>
        <v>0</v>
      </c>
      <c r="M54" s="274"/>
      <c r="N54" s="470"/>
      <c r="O54" s="470"/>
      <c r="P54" s="471"/>
      <c r="Q54" s="473">
        <f>Q50+Q53</f>
        <v>0</v>
      </c>
      <c r="R54" s="274"/>
      <c r="S54" s="470"/>
      <c r="T54" s="470"/>
      <c r="U54" s="471"/>
      <c r="V54" s="472">
        <f>V50+V53</f>
        <v>0</v>
      </c>
      <c r="W54" s="278"/>
      <c r="X54" s="470"/>
      <c r="Y54" s="470"/>
      <c r="Z54" s="471"/>
      <c r="AA54" s="472">
        <f>AA50+AA53</f>
        <v>0</v>
      </c>
      <c r="AB54" s="496">
        <f>SUM(G54,L54,Q54,V54,AA54)</f>
        <v>0</v>
      </c>
      <c r="AC54" s="74"/>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ht="22.5" customHeight="1">
      <c r="A55" s="86"/>
      <c r="B55" s="86"/>
      <c r="C55" s="76"/>
      <c r="D55" s="78"/>
      <c r="E55" s="78"/>
      <c r="F55" s="78"/>
      <c r="G55" s="74"/>
      <c r="H55" s="74"/>
      <c r="I55" s="74"/>
      <c r="J55" s="74"/>
      <c r="K55" s="74"/>
      <c r="L55" s="74"/>
      <c r="M55" s="74"/>
      <c r="N55" s="74"/>
      <c r="O55" s="74"/>
      <c r="P55" s="74"/>
      <c r="Q55" s="74"/>
      <c r="R55" s="74"/>
      <c r="S55" s="74"/>
      <c r="T55" s="74"/>
      <c r="U55" s="74"/>
      <c r="V55" s="74"/>
      <c r="W55" s="74"/>
      <c r="X55" s="74"/>
      <c r="Y55" s="74"/>
      <c r="Z55" s="74"/>
      <c r="AA55" s="74"/>
      <c r="AB55" s="503"/>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row>
    <row r="56" spans="1:65">
      <c r="B56" s="64"/>
      <c r="C56" s="76"/>
      <c r="D56" s="78"/>
      <c r="E56" s="78"/>
      <c r="F56" s="78"/>
      <c r="AB56" s="50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row>
    <row r="57" spans="1:65" ht="20.100000000000001"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505"/>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row>
    <row r="58" spans="1:65" ht="20.100000000000001"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505"/>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row>
    <row r="59" spans="1:65" s="75" customFormat="1" ht="20.100000000000001" customHeight="1">
      <c r="AB59" s="505"/>
    </row>
    <row r="60" spans="1:65" s="75" customFormat="1" ht="20.100000000000001" customHeight="1">
      <c r="A60" s="64"/>
      <c r="B60" s="64"/>
      <c r="C60" s="76"/>
      <c r="D60" s="78"/>
      <c r="E60" s="78"/>
      <c r="F60" s="78"/>
      <c r="G60" s="64"/>
      <c r="H60" s="64"/>
      <c r="I60" s="64"/>
      <c r="J60" s="64"/>
      <c r="K60" s="64"/>
      <c r="L60" s="64"/>
      <c r="M60" s="64"/>
      <c r="N60" s="64"/>
      <c r="O60" s="64"/>
      <c r="P60" s="64"/>
      <c r="Q60" s="64"/>
      <c r="R60" s="64"/>
      <c r="S60" s="64"/>
      <c r="T60" s="64"/>
      <c r="U60" s="64"/>
      <c r="V60" s="64"/>
      <c r="W60" s="64"/>
      <c r="X60" s="64"/>
      <c r="Y60" s="64"/>
      <c r="Z60" s="64"/>
      <c r="AA60" s="64"/>
      <c r="AB60" s="504"/>
    </row>
    <row r="61" spans="1:65" s="75" customFormat="1" ht="20.100000000000001" customHeight="1">
      <c r="A61" s="64"/>
      <c r="B61" s="64"/>
      <c r="C61" s="76"/>
      <c r="D61" s="78"/>
      <c r="E61" s="78"/>
      <c r="F61" s="78"/>
      <c r="G61" s="64"/>
      <c r="H61" s="64"/>
      <c r="I61" s="64"/>
      <c r="J61" s="64"/>
      <c r="K61" s="64"/>
      <c r="L61" s="64"/>
      <c r="M61" s="64"/>
      <c r="N61" s="64"/>
      <c r="O61" s="64"/>
      <c r="P61" s="64"/>
      <c r="Q61" s="64"/>
      <c r="R61" s="64"/>
      <c r="S61" s="64"/>
      <c r="T61" s="64"/>
      <c r="U61" s="64"/>
      <c r="V61" s="64"/>
      <c r="W61" s="64"/>
      <c r="X61" s="64"/>
      <c r="Y61" s="64"/>
      <c r="Z61" s="64"/>
      <c r="AA61" s="64"/>
      <c r="AB61" s="504"/>
    </row>
    <row r="62" spans="1:65" ht="20.100000000000001" customHeight="1">
      <c r="B62" s="64"/>
      <c r="C62" s="76"/>
      <c r="D62" s="78"/>
      <c r="E62" s="78"/>
      <c r="F62" s="78"/>
      <c r="AB62" s="50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row>
    <row r="63" spans="1:65" ht="20.100000000000001" customHeight="1">
      <c r="B63" s="64"/>
      <c r="C63" s="76"/>
      <c r="D63" s="78"/>
      <c r="E63" s="78"/>
      <c r="F63" s="78"/>
      <c r="AB63" s="50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row>
    <row r="64" spans="1:65" s="25" customFormat="1">
      <c r="A64" s="641" t="s">
        <v>220</v>
      </c>
      <c r="B64" s="641"/>
      <c r="C64" s="285">
        <f>'Summary (5)'!E57</f>
        <v>1</v>
      </c>
      <c r="D64" s="286">
        <f>$C$64</f>
        <v>1</v>
      </c>
      <c r="E64" s="286">
        <f t="shared" ref="E64:G64" si="11">$C$64</f>
        <v>1</v>
      </c>
      <c r="F64" s="286">
        <f t="shared" si="11"/>
        <v>1</v>
      </c>
      <c r="G64" s="287">
        <f t="shared" si="11"/>
        <v>1</v>
      </c>
      <c r="H64" s="285">
        <f>'Summary (5)'!F57</f>
        <v>2</v>
      </c>
      <c r="I64" s="286">
        <f>$H$64</f>
        <v>2</v>
      </c>
      <c r="J64" s="286">
        <f>$H$64</f>
        <v>2</v>
      </c>
      <c r="K64" s="286">
        <f>$H$64</f>
        <v>2</v>
      </c>
      <c r="L64" s="287">
        <f>$H$64</f>
        <v>2</v>
      </c>
      <c r="M64" s="285">
        <f>'Summary (5)'!G57</f>
        <v>3</v>
      </c>
      <c r="N64" s="286">
        <f>$M$64</f>
        <v>3</v>
      </c>
      <c r="O64" s="286">
        <f>$M$64</f>
        <v>3</v>
      </c>
      <c r="P64" s="286">
        <f>$M$64</f>
        <v>3</v>
      </c>
      <c r="Q64" s="287">
        <f>$M$64</f>
        <v>3</v>
      </c>
      <c r="R64" s="285">
        <f>'Summary (5)'!H57</f>
        <v>4</v>
      </c>
      <c r="S64" s="286">
        <f>$R$64</f>
        <v>4</v>
      </c>
      <c r="T64" s="286">
        <f>$R$64</f>
        <v>4</v>
      </c>
      <c r="U64" s="286">
        <f>$R$64</f>
        <v>4</v>
      </c>
      <c r="V64" s="287">
        <f>$R$64</f>
        <v>4</v>
      </c>
      <c r="W64" s="286">
        <f>'Summary (5)'!I57</f>
        <v>5</v>
      </c>
      <c r="X64" s="286">
        <f>$W$64</f>
        <v>5</v>
      </c>
      <c r="Y64" s="286">
        <f>$W$64</f>
        <v>5</v>
      </c>
      <c r="Z64" s="286">
        <f>$W$64</f>
        <v>5</v>
      </c>
      <c r="AA64" s="286">
        <f>$W$64</f>
        <v>5</v>
      </c>
      <c r="AB64" s="506">
        <f>AA64</f>
        <v>5</v>
      </c>
      <c r="AC64" s="74"/>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s="25" customFormat="1">
      <c r="A65" s="641" t="s">
        <v>221</v>
      </c>
      <c r="B65" s="641"/>
      <c r="C65" s="288">
        <f>'Summary (5)'!E58</f>
        <v>0</v>
      </c>
      <c r="D65" s="289">
        <f>$C$65</f>
        <v>0</v>
      </c>
      <c r="E65" s="289">
        <f t="shared" ref="E65:G65" si="12">$C$65</f>
        <v>0</v>
      </c>
      <c r="F65" s="289">
        <f t="shared" si="12"/>
        <v>0</v>
      </c>
      <c r="G65" s="290">
        <f t="shared" si="12"/>
        <v>0</v>
      </c>
      <c r="H65" s="288">
        <f>'Summary (5)'!F58</f>
        <v>0</v>
      </c>
      <c r="I65" s="289">
        <f>$H$65</f>
        <v>0</v>
      </c>
      <c r="J65" s="289">
        <f>$H$65</f>
        <v>0</v>
      </c>
      <c r="K65" s="289">
        <f>$H$65</f>
        <v>0</v>
      </c>
      <c r="L65" s="290">
        <f>$H$65</f>
        <v>0</v>
      </c>
      <c r="M65" s="288">
        <f>'Summary (5)'!G58</f>
        <v>0</v>
      </c>
      <c r="N65" s="289">
        <f>$M$65</f>
        <v>0</v>
      </c>
      <c r="O65" s="289">
        <f>$M$65</f>
        <v>0</v>
      </c>
      <c r="P65" s="289">
        <f>$M$65</f>
        <v>0</v>
      </c>
      <c r="Q65" s="290">
        <f>$M$65</f>
        <v>0</v>
      </c>
      <c r="R65" s="288">
        <f>'Summary (5)'!H58</f>
        <v>0</v>
      </c>
      <c r="S65" s="289">
        <f>+$R$65</f>
        <v>0</v>
      </c>
      <c r="T65" s="289">
        <f>+$R$65</f>
        <v>0</v>
      </c>
      <c r="U65" s="289">
        <f>+$R$65</f>
        <v>0</v>
      </c>
      <c r="V65" s="290">
        <f>+$R$65</f>
        <v>0</v>
      </c>
      <c r="W65" s="289">
        <f>'Summary (5)'!I58</f>
        <v>0</v>
      </c>
      <c r="X65" s="289">
        <f>+$W$65</f>
        <v>0</v>
      </c>
      <c r="Y65" s="289">
        <f>+$W$65</f>
        <v>0</v>
      </c>
      <c r="Z65" s="289">
        <f>+$W$65</f>
        <v>0</v>
      </c>
      <c r="AA65" s="289">
        <f>+$W$65</f>
        <v>0</v>
      </c>
      <c r="AB65" s="507">
        <f>'Summary (5)'!J58</f>
        <v>0</v>
      </c>
      <c r="AC65" s="74"/>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s="42" customFormat="1">
      <c r="A66" s="641" t="s">
        <v>222</v>
      </c>
      <c r="B66" s="641"/>
      <c r="C66" s="288">
        <f>'Summary (5)'!E59</f>
        <v>0</v>
      </c>
      <c r="D66" s="289">
        <f>$C$66</f>
        <v>0</v>
      </c>
      <c r="E66" s="289">
        <f t="shared" ref="E66:G66" si="13">$C$66</f>
        <v>0</v>
      </c>
      <c r="F66" s="289">
        <f t="shared" si="13"/>
        <v>0</v>
      </c>
      <c r="G66" s="290">
        <f t="shared" si="13"/>
        <v>0</v>
      </c>
      <c r="H66" s="288">
        <f>'Summary (5)'!F59</f>
        <v>0</v>
      </c>
      <c r="I66" s="289">
        <f>$H$66</f>
        <v>0</v>
      </c>
      <c r="J66" s="289">
        <f>$H$66</f>
        <v>0</v>
      </c>
      <c r="K66" s="289">
        <f>$H$66</f>
        <v>0</v>
      </c>
      <c r="L66" s="290">
        <f>$H$66</f>
        <v>0</v>
      </c>
      <c r="M66" s="288">
        <f>'Summary (5)'!G59</f>
        <v>0</v>
      </c>
      <c r="N66" s="289">
        <f>$M$66</f>
        <v>0</v>
      </c>
      <c r="O66" s="289">
        <f>$M$66</f>
        <v>0</v>
      </c>
      <c r="P66" s="289">
        <f>$M$66</f>
        <v>0</v>
      </c>
      <c r="Q66" s="290">
        <f>$M$66</f>
        <v>0</v>
      </c>
      <c r="R66" s="288">
        <f>'Summary (5)'!H59</f>
        <v>0</v>
      </c>
      <c r="S66" s="289">
        <f>+$R$66</f>
        <v>0</v>
      </c>
      <c r="T66" s="289">
        <f>+$R$66</f>
        <v>0</v>
      </c>
      <c r="U66" s="289">
        <f>+$R$66</f>
        <v>0</v>
      </c>
      <c r="V66" s="290">
        <f>+$R$66</f>
        <v>0</v>
      </c>
      <c r="W66" s="289">
        <f>'Summary (5)'!I59</f>
        <v>0</v>
      </c>
      <c r="X66" s="289">
        <f>+$W$66</f>
        <v>0</v>
      </c>
      <c r="Y66" s="289">
        <f>+$W$66</f>
        <v>0</v>
      </c>
      <c r="Z66" s="289">
        <f>+$W$66</f>
        <v>0</v>
      </c>
      <c r="AA66" s="289">
        <f>+$W$66</f>
        <v>0</v>
      </c>
      <c r="AB66" s="507">
        <f>'Summary (5)'!J59</f>
        <v>0</v>
      </c>
      <c r="AC66" s="88"/>
    </row>
    <row r="67" spans="1:65" s="77" customFormat="1">
      <c r="A67" s="641" t="s">
        <v>253</v>
      </c>
      <c r="B67" s="641"/>
      <c r="C67" s="291" t="e">
        <f>LOOKUP(C65,'Dropdown Lists'!$K$1:$K$20,'Dropdown Lists'!$N$1:$N$20)</f>
        <v>#N/A</v>
      </c>
      <c r="D67" s="292"/>
      <c r="E67" s="292"/>
      <c r="F67" s="292"/>
      <c r="G67" s="293"/>
      <c r="H67" s="291" t="e">
        <f>LOOKUP(H65,'Dropdown Lists'!$K$1:$K$20,'Dropdown Lists'!$N$1:$N$20)</f>
        <v>#N/A</v>
      </c>
      <c r="I67" s="294"/>
      <c r="J67" s="294"/>
      <c r="K67" s="294"/>
      <c r="L67" s="293"/>
      <c r="M67" s="291" t="e">
        <f>LOOKUP(M65,'Dropdown Lists'!$K$1:$K$20,'Dropdown Lists'!$N$1:$N$20)</f>
        <v>#N/A</v>
      </c>
      <c r="N67" s="294"/>
      <c r="O67" s="294"/>
      <c r="P67" s="294"/>
      <c r="Q67" s="293"/>
      <c r="R67" s="291" t="e">
        <f>LOOKUP(R65,'Dropdown Lists'!$K$1:$K$20,'Dropdown Lists'!$N$1:$N$20)</f>
        <v>#N/A</v>
      </c>
      <c r="S67" s="294"/>
      <c r="T67" s="294"/>
      <c r="U67" s="294"/>
      <c r="V67" s="293"/>
      <c r="W67" s="295" t="e">
        <f>LOOKUP(W65,'Dropdown Lists'!$K$1:$K$20,'Dropdown Lists'!$N$1:$N$20)</f>
        <v>#N/A</v>
      </c>
      <c r="X67" s="294"/>
      <c r="Y67" s="294"/>
      <c r="Z67" s="294"/>
      <c r="AA67" s="294"/>
      <c r="AB67" s="508"/>
    </row>
    <row r="68" spans="1:65" s="88" customFormat="1">
      <c r="C68" s="76"/>
      <c r="D68" s="78"/>
      <c r="E68" s="78"/>
      <c r="F68" s="78"/>
      <c r="G68" s="64"/>
      <c r="H68" s="64"/>
      <c r="I68" s="64"/>
      <c r="J68" s="64"/>
      <c r="K68" s="64"/>
      <c r="L68" s="64"/>
      <c r="M68" s="64"/>
      <c r="N68" s="64"/>
      <c r="O68" s="64"/>
      <c r="P68" s="64"/>
      <c r="Q68" s="64"/>
      <c r="R68" s="64"/>
      <c r="S68" s="64"/>
      <c r="T68" s="64"/>
      <c r="U68" s="64"/>
      <c r="V68" s="64"/>
      <c r="W68" s="64"/>
      <c r="X68" s="64"/>
      <c r="Y68" s="64"/>
      <c r="Z68" s="64"/>
      <c r="AA68" s="64"/>
      <c r="AB68" s="509"/>
    </row>
    <row r="69" spans="1:65">
      <c r="B69" s="64"/>
      <c r="C69" s="76"/>
      <c r="D69" s="78"/>
      <c r="E69" s="78"/>
      <c r="F69" s="78"/>
      <c r="AB69" s="509"/>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row>
    <row r="70" spans="1:65">
      <c r="B70" s="64"/>
      <c r="AB70" s="509"/>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row>
    <row r="71" spans="1:65" hidden="1">
      <c r="B71" s="64"/>
      <c r="AB71" s="509"/>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row>
    <row r="72" spans="1:65" hidden="1">
      <c r="B72" s="64"/>
      <c r="AB72" s="509"/>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row>
    <row r="73" spans="1:65" hidden="1">
      <c r="B73" s="64"/>
      <c r="AB73" s="509"/>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row>
    <row r="74" spans="1:65" hidden="1">
      <c r="B74" s="64"/>
      <c r="AB74" s="509"/>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row>
    <row r="75" spans="1:65" hidden="1">
      <c r="B75" s="64"/>
      <c r="G75" s="25"/>
      <c r="H75" s="25"/>
      <c r="I75" s="25"/>
      <c r="J75" s="25"/>
      <c r="K75" s="25"/>
      <c r="L75" s="25"/>
      <c r="M75" s="25"/>
      <c r="N75" s="25"/>
      <c r="O75" s="25"/>
      <c r="P75" s="25"/>
      <c r="Q75" s="25"/>
      <c r="R75" s="25"/>
      <c r="S75" s="25"/>
      <c r="T75" s="25"/>
      <c r="U75" s="25"/>
      <c r="V75" s="25"/>
      <c r="W75" s="25"/>
      <c r="X75" s="25"/>
      <c r="Y75" s="25"/>
      <c r="Z75" s="25"/>
      <c r="AA75" s="25"/>
      <c r="AB75" s="509"/>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row>
    <row r="76" spans="1:65" hidden="1">
      <c r="B76" s="64"/>
      <c r="F76" s="25"/>
      <c r="G76" s="25"/>
      <c r="H76" s="25"/>
      <c r="I76" s="25"/>
      <c r="J76" s="25"/>
      <c r="K76" s="25"/>
      <c r="L76" s="25"/>
      <c r="M76" s="25"/>
      <c r="N76" s="25"/>
      <c r="O76" s="25"/>
      <c r="P76" s="25"/>
      <c r="Q76" s="25"/>
      <c r="R76" s="25"/>
      <c r="S76" s="25"/>
      <c r="T76" s="25"/>
      <c r="U76" s="25"/>
      <c r="V76" s="25"/>
      <c r="W76" s="25"/>
      <c r="X76" s="25"/>
      <c r="Y76" s="25"/>
      <c r="Z76" s="25"/>
      <c r="AA76" s="25"/>
      <c r="AB76" s="509"/>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row>
    <row r="77" spans="1:65" hidden="1">
      <c r="B77" s="64"/>
      <c r="F77" s="25"/>
      <c r="G77" s="25"/>
      <c r="H77" s="25"/>
      <c r="I77" s="25"/>
      <c r="J77" s="25"/>
      <c r="K77" s="25"/>
      <c r="L77" s="25"/>
      <c r="M77" s="25"/>
      <c r="N77" s="25"/>
      <c r="O77" s="25"/>
      <c r="P77" s="25"/>
      <c r="Q77" s="25"/>
      <c r="R77" s="25"/>
      <c r="S77" s="25"/>
      <c r="T77" s="25"/>
      <c r="U77" s="25"/>
      <c r="V77" s="25"/>
      <c r="W77" s="25"/>
      <c r="X77" s="25"/>
      <c r="Y77" s="25"/>
      <c r="Z77" s="25"/>
      <c r="AA77" s="25"/>
      <c r="AB77" s="509"/>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row>
    <row r="78" spans="1:65" hidden="1">
      <c r="B78" s="64"/>
      <c r="F78" s="25"/>
      <c r="G78" s="25"/>
      <c r="H78" s="25"/>
      <c r="I78" s="25"/>
      <c r="J78" s="25"/>
      <c r="K78" s="25"/>
      <c r="L78" s="25"/>
      <c r="M78" s="25"/>
      <c r="N78" s="25"/>
      <c r="O78" s="25"/>
      <c r="P78" s="25"/>
      <c r="Q78" s="25"/>
      <c r="R78" s="25"/>
      <c r="S78" s="25"/>
      <c r="T78" s="25"/>
      <c r="U78" s="25"/>
      <c r="V78" s="25"/>
      <c r="W78" s="25"/>
      <c r="X78" s="25"/>
      <c r="Y78" s="25"/>
      <c r="Z78" s="25"/>
      <c r="AA78" s="25"/>
      <c r="AB78" s="509"/>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row>
    <row r="79" spans="1:65" hidden="1">
      <c r="B79" s="64"/>
      <c r="F79" s="25"/>
      <c r="G79" s="25"/>
      <c r="H79" s="25"/>
      <c r="I79" s="25"/>
      <c r="J79" s="25"/>
      <c r="K79" s="25"/>
      <c r="L79" s="25"/>
      <c r="M79" s="25"/>
      <c r="N79" s="25"/>
      <c r="O79" s="25"/>
      <c r="P79" s="25"/>
      <c r="Q79" s="25"/>
      <c r="R79" s="25"/>
      <c r="S79" s="25"/>
      <c r="T79" s="25"/>
      <c r="U79" s="25"/>
      <c r="V79" s="25"/>
      <c r="W79" s="25"/>
      <c r="X79" s="25"/>
      <c r="Y79" s="25"/>
      <c r="Z79" s="25"/>
      <c r="AB79" s="509"/>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row>
    <row r="80" spans="1:65" hidden="1">
      <c r="B80" s="64"/>
      <c r="AA80" s="25"/>
      <c r="AB80" s="509"/>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row>
    <row r="81" spans="2:65" hidden="1">
      <c r="B81" s="64"/>
      <c r="AA81" s="25"/>
      <c r="AB81" s="509"/>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row>
    <row r="82" spans="2:65" hidden="1">
      <c r="B82" s="64"/>
      <c r="AB82" s="509"/>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row>
    <row r="83" spans="2:65" hidden="1">
      <c r="B83" s="64"/>
      <c r="AB83" s="509"/>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row>
    <row r="84" spans="2:65" hidden="1">
      <c r="B84" s="64"/>
      <c r="AB84" s="509"/>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row>
    <row r="85" spans="2:65" hidden="1">
      <c r="B85" s="64"/>
      <c r="AB85" s="509"/>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row>
    <row r="86" spans="2:65" hidden="1">
      <c r="B86" s="64"/>
      <c r="AB86" s="509"/>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row>
    <row r="87" spans="2:65" hidden="1">
      <c r="B87" s="64"/>
      <c r="AB87" s="509"/>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row>
    <row r="88" spans="2:65" hidden="1">
      <c r="B88" s="64"/>
      <c r="AB88" s="509"/>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row>
    <row r="89" spans="2:65" hidden="1">
      <c r="B89" s="64"/>
      <c r="AB89" s="509"/>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row>
    <row r="90" spans="2:65" hidden="1">
      <c r="B90" s="64"/>
      <c r="AB90" s="509"/>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row>
    <row r="91" spans="2:65" hidden="1">
      <c r="B91" s="64"/>
      <c r="AB91" s="509"/>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row>
    <row r="92" spans="2:65" hidden="1">
      <c r="B92" s="64"/>
      <c r="AB92" s="509"/>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row>
    <row r="93" spans="2:65" hidden="1">
      <c r="B93" s="64"/>
      <c r="AB93" s="509"/>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row>
    <row r="94" spans="2:65" hidden="1">
      <c r="B94" s="64"/>
      <c r="AB94" s="509"/>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row>
    <row r="95" spans="2:65" hidden="1">
      <c r="B95" s="64"/>
      <c r="AB95" s="509"/>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row>
    <row r="96" spans="2:65" hidden="1">
      <c r="B96" s="64"/>
      <c r="AB96" s="509"/>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row>
    <row r="97" spans="2:65" hidden="1">
      <c r="B97" s="64"/>
      <c r="AB97" s="509"/>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row>
    <row r="98" spans="2:65" hidden="1">
      <c r="B98" s="64"/>
      <c r="AB98" s="509"/>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row>
    <row r="99" spans="2:65" hidden="1">
      <c r="B99" s="64"/>
      <c r="AB99" s="509"/>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row>
    <row r="100" spans="2:65" hidden="1">
      <c r="B100" s="64"/>
      <c r="AB100" s="509"/>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2:65" hidden="1">
      <c r="B101" s="64"/>
      <c r="AB101" s="509"/>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2:65" hidden="1">
      <c r="B102" s="64"/>
      <c r="AB102" s="509"/>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row>
    <row r="103" spans="2:65" hidden="1">
      <c r="B103" s="64"/>
      <c r="AB103" s="509"/>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row>
    <row r="104" spans="2:65" hidden="1">
      <c r="B104" s="64"/>
      <c r="AB104" s="509"/>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row>
    <row r="105" spans="2:65" hidden="1">
      <c r="B105" s="64"/>
      <c r="AB105" s="509"/>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2:65" hidden="1">
      <c r="B106" s="64"/>
      <c r="AB106" s="509"/>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2:65" hidden="1">
      <c r="B107" s="64"/>
      <c r="AB107" s="509"/>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2:65" hidden="1">
      <c r="B108" s="64"/>
      <c r="AB108" s="509"/>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2:65" hidden="1">
      <c r="B109" s="64"/>
      <c r="AB109" s="509"/>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2:65" hidden="1">
      <c r="B110" s="64"/>
      <c r="AB110" s="509"/>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2:65" hidden="1">
      <c r="B111" s="64"/>
      <c r="AB111" s="509"/>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2:65" hidden="1">
      <c r="B112" s="64"/>
      <c r="AB112" s="50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row>
    <row r="113" spans="2:58" hidden="1">
      <c r="B113" s="64"/>
      <c r="AB113" s="50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row>
    <row r="114" spans="2:58" hidden="1">
      <c r="B114" s="64"/>
      <c r="AB114" s="50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row>
    <row r="115" spans="2:58" hidden="1">
      <c r="B115" s="64"/>
      <c r="AB115" s="50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row>
    <row r="116" spans="2:58" hidden="1">
      <c r="B116" s="64"/>
      <c r="AB116" s="50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row>
    <row r="117" spans="2:58" hidden="1">
      <c r="B117" s="64"/>
      <c r="AB117" s="50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row>
    <row r="118" spans="2:58" hidden="1">
      <c r="B118" s="64"/>
      <c r="AB118" s="50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row>
    <row r="119" spans="2:58" hidden="1">
      <c r="B119" s="64"/>
      <c r="AB119" s="50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row>
    <row r="120" spans="2:58" hidden="1">
      <c r="B120" s="64"/>
      <c r="AB120" s="50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row>
    <row r="121" spans="2:58" hidden="1">
      <c r="B121" s="64"/>
      <c r="AB121" s="50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row>
    <row r="122" spans="2:58" hidden="1">
      <c r="B122" s="64"/>
      <c r="AB122" s="50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2:58" hidden="1">
      <c r="B123" s="64"/>
      <c r="AB123" s="50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row>
    <row r="124" spans="2:58" hidden="1">
      <c r="B124" s="64"/>
      <c r="AB124" s="50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row>
    <row r="125" spans="2:58" hidden="1">
      <c r="B125" s="64"/>
      <c r="AB125" s="50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row>
    <row r="126" spans="2:58" hidden="1">
      <c r="B126" s="64"/>
      <c r="AB126" s="50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row>
    <row r="127" spans="2:58" hidden="1">
      <c r="B127" s="64"/>
      <c r="AB127" s="50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row>
    <row r="128" spans="2:58" hidden="1">
      <c r="B128" s="64"/>
      <c r="AB128" s="50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row>
    <row r="129" spans="2:58" hidden="1">
      <c r="B129" s="64"/>
      <c r="AB129" s="50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row>
    <row r="130" spans="2:58" hidden="1">
      <c r="B130" s="64"/>
      <c r="AB130" s="50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row>
    <row r="131" spans="2:58" hidden="1">
      <c r="B131" s="64"/>
      <c r="AB131" s="50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row>
    <row r="132" spans="2:58" hidden="1">
      <c r="B132" s="64"/>
      <c r="AB132" s="50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row>
    <row r="133" spans="2:58" hidden="1">
      <c r="B133" s="64"/>
      <c r="AB133" s="50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row>
    <row r="134" spans="2:58" hidden="1">
      <c r="B134" s="64"/>
      <c r="AB134" s="50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row>
    <row r="135" spans="2:58" hidden="1">
      <c r="B135" s="64"/>
      <c r="AB135" s="50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row>
    <row r="136" spans="2:58" hidden="1">
      <c r="B136" s="64"/>
      <c r="AB136" s="50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row>
    <row r="137" spans="2:58" hidden="1">
      <c r="B137" s="64"/>
      <c r="AB137" s="50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2:58" hidden="1">
      <c r="B138" s="64"/>
      <c r="AB138" s="50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row>
    <row r="139" spans="2:58" hidden="1">
      <c r="B139" s="64"/>
      <c r="AB139" s="50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row>
    <row r="140" spans="2:58" hidden="1">
      <c r="B140" s="64"/>
      <c r="AB140" s="50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row>
    <row r="141" spans="2:58" hidden="1">
      <c r="B141" s="64"/>
      <c r="AB141" s="50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row>
    <row r="142" spans="2:58" hidden="1">
      <c r="B142" s="64"/>
      <c r="AB142" s="50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row>
    <row r="143" spans="2:58" hidden="1">
      <c r="B143" s="64"/>
      <c r="AB143" s="50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row>
    <row r="144" spans="2:58" hidden="1">
      <c r="B144" s="64"/>
      <c r="AB144" s="50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row>
    <row r="145" spans="2:58" hidden="1">
      <c r="B145" s="64"/>
      <c r="AB145" s="50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row>
    <row r="146" spans="2:58" hidden="1">
      <c r="B146" s="64"/>
      <c r="AB146" s="50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row>
    <row r="147" spans="2:58" hidden="1">
      <c r="B147" s="64"/>
      <c r="AB147" s="50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row>
    <row r="148" spans="2:58" hidden="1">
      <c r="B148" s="64"/>
      <c r="AB148" s="50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row>
    <row r="149" spans="2:58" hidden="1">
      <c r="B149" s="64"/>
      <c r="AB149" s="50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row>
    <row r="150" spans="2:58" hidden="1">
      <c r="B150" s="64"/>
      <c r="AB150" s="50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row>
    <row r="151" spans="2:58" hidden="1">
      <c r="B151" s="64"/>
      <c r="AB151" s="50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row>
    <row r="152" spans="2:58" hidden="1">
      <c r="B152" s="64"/>
      <c r="AB152" s="50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row>
    <row r="153" spans="2:58" hidden="1">
      <c r="B153" s="64"/>
      <c r="AB153" s="50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row>
    <row r="154" spans="2:58" hidden="1">
      <c r="B154" s="64"/>
      <c r="AB154" s="50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row>
    <row r="155" spans="2:58" hidden="1">
      <c r="B155" s="64"/>
      <c r="AB155" s="50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row>
    <row r="156" spans="2:58" hidden="1">
      <c r="B156" s="64"/>
      <c r="AB156" s="50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row>
    <row r="157" spans="2:58" hidden="1">
      <c r="B157" s="64"/>
      <c r="AB157" s="50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row>
    <row r="158" spans="2:58" hidden="1">
      <c r="B158" s="64"/>
      <c r="AB158" s="50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row>
    <row r="159" spans="2:58" hidden="1">
      <c r="B159" s="64"/>
      <c r="AB159" s="50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row>
    <row r="160" spans="2:58" hidden="1">
      <c r="B160" s="64"/>
      <c r="AB160" s="50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row>
    <row r="161" spans="2:58" hidden="1">
      <c r="B161" s="64"/>
      <c r="AB161" s="50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row>
    <row r="162" spans="2:58" hidden="1">
      <c r="B162" s="64"/>
      <c r="AB162" s="50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row>
    <row r="163" spans="2:58" hidden="1">
      <c r="B163" s="64"/>
      <c r="AB163" s="50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row>
    <row r="164" spans="2:58" hidden="1">
      <c r="B164" s="64"/>
      <c r="AB164" s="50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row>
    <row r="165" spans="2:58" hidden="1">
      <c r="B165" s="64"/>
      <c r="AB165" s="50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row>
    <row r="166" spans="2:58" hidden="1">
      <c r="B166" s="64"/>
      <c r="AB166" s="50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row>
    <row r="167" spans="2:58" hidden="1">
      <c r="B167" s="64"/>
      <c r="AB167" s="50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row>
    <row r="168" spans="2:58" hidden="1">
      <c r="B168" s="64"/>
      <c r="AB168" s="50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row>
    <row r="169" spans="2:58" hidden="1">
      <c r="B169" s="64"/>
      <c r="AB169" s="50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row>
    <row r="170" spans="2:58" hidden="1">
      <c r="B170" s="64"/>
      <c r="AB170" s="50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row>
    <row r="171" spans="2:58" hidden="1">
      <c r="B171" s="64"/>
      <c r="AB171" s="50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row>
    <row r="172" spans="2:58" hidden="1">
      <c r="B172" s="64"/>
      <c r="AB172" s="50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row>
    <row r="173" spans="2:58" hidden="1">
      <c r="B173" s="64"/>
      <c r="AB173" s="50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row>
    <row r="174" spans="2:58" hidden="1">
      <c r="B174" s="64"/>
      <c r="AB174" s="50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row>
    <row r="175" spans="2:58" hidden="1">
      <c r="B175" s="64"/>
      <c r="AB175" s="50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row>
    <row r="176" spans="2:58" hidden="1">
      <c r="B176" s="64"/>
      <c r="AB176" s="50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row>
    <row r="177" spans="2:58" hidden="1">
      <c r="B177" s="64"/>
      <c r="AB177" s="50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row>
    <row r="178" spans="2:58" hidden="1">
      <c r="B178" s="64"/>
      <c r="AB178" s="50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row>
    <row r="179" spans="2:58" hidden="1">
      <c r="B179" s="64"/>
      <c r="AB179" s="50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row>
    <row r="180" spans="2:58" hidden="1">
      <c r="B180" s="64"/>
      <c r="AB180" s="50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row>
    <row r="181" spans="2:58" hidden="1">
      <c r="B181" s="64"/>
      <c r="AB181" s="50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row>
    <row r="182" spans="2:58" hidden="1">
      <c r="B182" s="64"/>
      <c r="AB182" s="50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row>
    <row r="183" spans="2:58" hidden="1">
      <c r="B183" s="64"/>
      <c r="AB183" s="50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row>
    <row r="184" spans="2:58" hidden="1">
      <c r="B184" s="64"/>
      <c r="AB184" s="50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row>
    <row r="185" spans="2:58" hidden="1">
      <c r="B185" s="64"/>
      <c r="AB185" s="50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row>
    <row r="186" spans="2:58" hidden="1">
      <c r="B186" s="64"/>
      <c r="AB186" s="50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row>
    <row r="187" spans="2:58" hidden="1">
      <c r="B187" s="64"/>
      <c r="AB187" s="50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row>
    <row r="188" spans="2:58" hidden="1">
      <c r="B188" s="64"/>
      <c r="AB188" s="50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row>
    <row r="189" spans="2:58" hidden="1">
      <c r="B189" s="64"/>
      <c r="AB189" s="50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row>
    <row r="190" spans="2:58" hidden="1">
      <c r="B190" s="64"/>
      <c r="AB190" s="50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row>
    <row r="191" spans="2:58" hidden="1">
      <c r="B191" s="64"/>
      <c r="AB191" s="50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row>
    <row r="192" spans="2:58" hidden="1">
      <c r="B192" s="64"/>
      <c r="AB192" s="50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row>
    <row r="193" spans="2:58" hidden="1">
      <c r="B193" s="64"/>
      <c r="AB193" s="50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row>
    <row r="194" spans="2:58" hidden="1">
      <c r="B194" s="64"/>
      <c r="AB194" s="50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row>
    <row r="195" spans="2:58" hidden="1">
      <c r="B195" s="64"/>
      <c r="AB195" s="50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row>
    <row r="196" spans="2:58" hidden="1">
      <c r="B196" s="64"/>
      <c r="AB196" s="50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row>
    <row r="197" spans="2:58" hidden="1">
      <c r="B197" s="64"/>
      <c r="AB197" s="50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row>
    <row r="198" spans="2:58" hidden="1">
      <c r="B198" s="64"/>
      <c r="AB198" s="50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row>
    <row r="199" spans="2:58" hidden="1">
      <c r="B199" s="64"/>
      <c r="AB199" s="50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row>
    <row r="200" spans="2:58" hidden="1">
      <c r="B200" s="64"/>
      <c r="AB200" s="50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row>
    <row r="201" spans="2:58" hidden="1">
      <c r="B201" s="64"/>
      <c r="AB201" s="50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row>
    <row r="202" spans="2:58" hidden="1">
      <c r="B202" s="64"/>
      <c r="AB202" s="50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row>
    <row r="203" spans="2:58" hidden="1">
      <c r="B203" s="64"/>
      <c r="AB203" s="50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row>
    <row r="204" spans="2:58" hidden="1">
      <c r="B204" s="64"/>
      <c r="AB204" s="50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row>
    <row r="205" spans="2:58" hidden="1">
      <c r="B205" s="64"/>
      <c r="AB205" s="50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row>
    <row r="206" spans="2:58" hidden="1">
      <c r="B206" s="64"/>
      <c r="AB206" s="50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row>
    <row r="207" spans="2:58" hidden="1">
      <c r="B207" s="64"/>
      <c r="AB207" s="50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row>
    <row r="208" spans="2:58" hidden="1">
      <c r="B208" s="64"/>
      <c r="AB208" s="50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row>
    <row r="209" spans="2:58" hidden="1">
      <c r="B209" s="64"/>
      <c r="AB209" s="50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row>
    <row r="210" spans="2:58" hidden="1">
      <c r="B210" s="64"/>
      <c r="AB210" s="50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row>
    <row r="211" spans="2:58" hidden="1">
      <c r="B211" s="64"/>
      <c r="AB211" s="50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row>
    <row r="212" spans="2:58" hidden="1">
      <c r="B212" s="64"/>
      <c r="AB212" s="50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row>
    <row r="213" spans="2:58" hidden="1">
      <c r="B213" s="64"/>
      <c r="AB213" s="50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row>
    <row r="214" spans="2:58" hidden="1">
      <c r="B214" s="64"/>
      <c r="AB214" s="50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row>
    <row r="215" spans="2:58" hidden="1">
      <c r="B215" s="64"/>
      <c r="AB215" s="50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row>
    <row r="216" spans="2:58" hidden="1">
      <c r="B216" s="64"/>
      <c r="AB216" s="50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row>
    <row r="217" spans="2:58" hidden="1">
      <c r="B217" s="64"/>
      <c r="AB217" s="50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row>
    <row r="218" spans="2:58" hidden="1">
      <c r="B218" s="64"/>
      <c r="AB218" s="50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row>
    <row r="219" spans="2:58" hidden="1">
      <c r="B219" s="64"/>
      <c r="AB219" s="50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row>
    <row r="220" spans="2:58" hidden="1">
      <c r="B220" s="64"/>
      <c r="AB220" s="50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row>
    <row r="221" spans="2:58" hidden="1">
      <c r="B221" s="64"/>
      <c r="AB221" s="50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row>
    <row r="222" spans="2:58" hidden="1">
      <c r="B222" s="64"/>
      <c r="AB222" s="50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row>
    <row r="223" spans="2:58" hidden="1">
      <c r="B223" s="64"/>
      <c r="AB223" s="50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row>
    <row r="224" spans="2:58" hidden="1">
      <c r="B224" s="64"/>
      <c r="AB224" s="50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row>
    <row r="225" spans="2:58" hidden="1">
      <c r="B225" s="64"/>
      <c r="AB225" s="50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row>
    <row r="226" spans="2:58" hidden="1">
      <c r="B226" s="64"/>
      <c r="AB226" s="50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row>
    <row r="227" spans="2:58" hidden="1">
      <c r="B227" s="64"/>
      <c r="AB227" s="50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row>
    <row r="228" spans="2:58" hidden="1">
      <c r="B228" s="64"/>
      <c r="AB228" s="50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row>
    <row r="229" spans="2:58" hidden="1">
      <c r="B229" s="64"/>
      <c r="AB229" s="50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row>
    <row r="230" spans="2:58" hidden="1">
      <c r="B230" s="64"/>
      <c r="AB230" s="50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row>
    <row r="231" spans="2:58" hidden="1">
      <c r="B231" s="64"/>
      <c r="AB231" s="50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row>
    <row r="232" spans="2:58" hidden="1">
      <c r="B232" s="64"/>
      <c r="AB232" s="50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row>
    <row r="233" spans="2:58" hidden="1">
      <c r="B233" s="64"/>
      <c r="AB233" s="50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row>
    <row r="234" spans="2:58" hidden="1">
      <c r="B234" s="64"/>
      <c r="AB234" s="50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row>
    <row r="235" spans="2:58" hidden="1">
      <c r="B235" s="64"/>
      <c r="AB235" s="50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row>
    <row r="236" spans="2:58" hidden="1">
      <c r="B236" s="64"/>
      <c r="AB236" s="50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row>
    <row r="237" spans="2:58" hidden="1">
      <c r="B237" s="64"/>
      <c r="AB237" s="50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row>
    <row r="238" spans="2:58" hidden="1">
      <c r="B238" s="64"/>
      <c r="AB238" s="50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row>
    <row r="239" spans="2:58" hidden="1">
      <c r="B239" s="64"/>
      <c r="AB239" s="50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row>
    <row r="240" spans="2:58" hidden="1">
      <c r="B240" s="64"/>
      <c r="AB240" s="50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row>
    <row r="241" spans="2:58" hidden="1">
      <c r="B241" s="64"/>
      <c r="AB241" s="50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row>
    <row r="242" spans="2:58" hidden="1">
      <c r="B242" s="64"/>
      <c r="AB242" s="50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row>
    <row r="243" spans="2:58" hidden="1">
      <c r="B243" s="64"/>
      <c r="AB243" s="50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row>
    <row r="244" spans="2:58" hidden="1">
      <c r="B244" s="64"/>
      <c r="AB244" s="50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row>
    <row r="245" spans="2:58" hidden="1">
      <c r="B245" s="64"/>
      <c r="AB245" s="50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row>
    <row r="246" spans="2:58" hidden="1">
      <c r="B246" s="64"/>
      <c r="AB246" s="50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row>
    <row r="247" spans="2:58" hidden="1">
      <c r="B247" s="64"/>
      <c r="AB247" s="50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row>
    <row r="248" spans="2:58" hidden="1">
      <c r="B248" s="64"/>
      <c r="AB248" s="50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row>
    <row r="249" spans="2:58" hidden="1">
      <c r="B249" s="64"/>
      <c r="AB249" s="50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row>
    <row r="250" spans="2:58" hidden="1">
      <c r="B250" s="64"/>
      <c r="AB250" s="50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row>
    <row r="251" spans="2:58" hidden="1">
      <c r="B251" s="64"/>
      <c r="AB251" s="50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row>
    <row r="252" spans="2:58" hidden="1">
      <c r="B252" s="64"/>
      <c r="AB252" s="50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row>
    <row r="253" spans="2:58" hidden="1">
      <c r="B253" s="64"/>
      <c r="AB253" s="50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row>
    <row r="254" spans="2:58" hidden="1">
      <c r="B254" s="64"/>
      <c r="AB254" s="50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row>
    <row r="255" spans="2:58" hidden="1">
      <c r="B255" s="64"/>
      <c r="AB255" s="50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row>
    <row r="256" spans="2:58" hidden="1">
      <c r="B256" s="64"/>
      <c r="AB256" s="50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row>
    <row r="257" spans="2:58" hidden="1">
      <c r="B257" s="64"/>
      <c r="AB257" s="50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row>
    <row r="258" spans="2:58" hidden="1">
      <c r="B258" s="64"/>
      <c r="AB258" s="50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row>
    <row r="259" spans="2:58" hidden="1">
      <c r="B259" s="64"/>
      <c r="AB259" s="50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row>
    <row r="260" spans="2:58" hidden="1">
      <c r="B260" s="64"/>
      <c r="AB260" s="50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row>
    <row r="261" spans="2:58" hidden="1">
      <c r="B261" s="64"/>
      <c r="AB261" s="50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row>
    <row r="262" spans="2:58" hidden="1">
      <c r="B262" s="64"/>
      <c r="AB262" s="50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row>
    <row r="263" spans="2:58" hidden="1">
      <c r="B263" s="64"/>
      <c r="AB263" s="50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row>
    <row r="264" spans="2:58" hidden="1">
      <c r="B264" s="64"/>
      <c r="AB264" s="50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row>
    <row r="265" spans="2:58" hidden="1">
      <c r="B265" s="64"/>
      <c r="AB265" s="50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row>
    <row r="266" spans="2:58" hidden="1">
      <c r="B266" s="64"/>
      <c r="AB266" s="50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row>
    <row r="267" spans="2:58" hidden="1">
      <c r="B267" s="64"/>
      <c r="AB267" s="50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row>
    <row r="268" spans="2:58" hidden="1">
      <c r="B268" s="64"/>
      <c r="AB268" s="50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row>
    <row r="269" spans="2:58" hidden="1">
      <c r="B269" s="64"/>
      <c r="AB269" s="50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row>
    <row r="270" spans="2:58" hidden="1">
      <c r="B270" s="64"/>
      <c r="AB270" s="50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row>
    <row r="271" spans="2:58" hidden="1">
      <c r="B271" s="64"/>
      <c r="AB271" s="50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row>
    <row r="272" spans="2:58" hidden="1">
      <c r="B272" s="64"/>
      <c r="AB272" s="50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row>
    <row r="273" spans="2:58" hidden="1">
      <c r="B273" s="64"/>
      <c r="AB273" s="50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row>
    <row r="274" spans="2:58" hidden="1">
      <c r="B274" s="64"/>
      <c r="AB274" s="50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row>
    <row r="275" spans="2:58" hidden="1">
      <c r="B275" s="64"/>
      <c r="AB275" s="50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row>
    <row r="276" spans="2:58" hidden="1">
      <c r="B276" s="64"/>
      <c r="AB276" s="50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row>
    <row r="277" spans="2:58" hidden="1">
      <c r="B277" s="64"/>
      <c r="AB277" s="50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row>
    <row r="278" spans="2:58" hidden="1">
      <c r="B278" s="64"/>
      <c r="AB278" s="50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row>
    <row r="279" spans="2:58" hidden="1">
      <c r="B279" s="64"/>
      <c r="AB279" s="50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row>
    <row r="280" spans="2:58" hidden="1">
      <c r="B280" s="64"/>
      <c r="AB280" s="50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row>
    <row r="281" spans="2:58" hidden="1">
      <c r="B281" s="64"/>
      <c r="AB281" s="50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row>
    <row r="282" spans="2:58" hidden="1">
      <c r="B282" s="64"/>
      <c r="AB282" s="50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row>
    <row r="283" spans="2:58" hidden="1">
      <c r="B283" s="64"/>
      <c r="AB283" s="50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row>
    <row r="284" spans="2:58" hidden="1">
      <c r="B284" s="64"/>
      <c r="AB284" s="50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row>
    <row r="285" spans="2:58" hidden="1">
      <c r="B285" s="64"/>
      <c r="AB285" s="50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row>
    <row r="286" spans="2:58" hidden="1">
      <c r="B286" s="64"/>
      <c r="AB286" s="50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row>
    <row r="287" spans="2:58" hidden="1">
      <c r="B287" s="64"/>
      <c r="AB287" s="50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row>
    <row r="288" spans="2:58" hidden="1">
      <c r="B288" s="64"/>
      <c r="AB288" s="50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row>
    <row r="289" spans="2:58" hidden="1">
      <c r="B289" s="64"/>
      <c r="AB289" s="50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row>
    <row r="290" spans="2:58" hidden="1">
      <c r="B290" s="64"/>
      <c r="AB290" s="50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row>
    <row r="291" spans="2:58" hidden="1">
      <c r="B291" s="64"/>
      <c r="AB291" s="50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row>
    <row r="292" spans="2:58" hidden="1">
      <c r="B292" s="64"/>
      <c r="AB292" s="50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row>
    <row r="293" spans="2:58" hidden="1">
      <c r="B293" s="64"/>
      <c r="AB293" s="50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row>
    <row r="294" spans="2:58" hidden="1">
      <c r="B294" s="64"/>
      <c r="AB294" s="50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row>
    <row r="295" spans="2:58" hidden="1">
      <c r="B295" s="64"/>
      <c r="AB295" s="50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row>
    <row r="296" spans="2:58" hidden="1">
      <c r="B296" s="64"/>
      <c r="AB296" s="50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row>
    <row r="297" spans="2:58" hidden="1">
      <c r="B297" s="64"/>
      <c r="AB297" s="50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row>
    <row r="298" spans="2:58" hidden="1">
      <c r="B298" s="64"/>
      <c r="AB298" s="50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row>
    <row r="299" spans="2:58" hidden="1">
      <c r="B299" s="64"/>
      <c r="AB299" s="50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row>
    <row r="300" spans="2:58" hidden="1">
      <c r="B300" s="64"/>
      <c r="AB300" s="50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row>
    <row r="301" spans="2:58" hidden="1">
      <c r="B301" s="64"/>
      <c r="AB301" s="50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row>
    <row r="302" spans="2:58" hidden="1">
      <c r="B302" s="64"/>
      <c r="AB302" s="50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row>
    <row r="303" spans="2:58" hidden="1">
      <c r="B303" s="64"/>
      <c r="AB303" s="50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row>
    <row r="304" spans="2:58" hidden="1">
      <c r="B304" s="64"/>
      <c r="AB304" s="50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row>
    <row r="305" spans="2:58" hidden="1">
      <c r="B305" s="64"/>
      <c r="AB305" s="50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row>
    <row r="306" spans="2:58" hidden="1">
      <c r="B306" s="64"/>
      <c r="AB306" s="50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row>
    <row r="307" spans="2:58" hidden="1">
      <c r="B307" s="64"/>
      <c r="AB307" s="50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row>
    <row r="308" spans="2:58" hidden="1">
      <c r="B308" s="64"/>
      <c r="AB308" s="50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row>
    <row r="309" spans="2:58" hidden="1">
      <c r="B309" s="64"/>
      <c r="AB309" s="50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row>
    <row r="310" spans="2:58" hidden="1">
      <c r="B310" s="64"/>
      <c r="AB310" s="50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row>
    <row r="311" spans="2:58" hidden="1">
      <c r="B311" s="64"/>
      <c r="AB311" s="50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row>
    <row r="312" spans="2:58" hidden="1">
      <c r="B312" s="64"/>
      <c r="AB312" s="50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row>
    <row r="313" spans="2:58" hidden="1">
      <c r="B313" s="64"/>
      <c r="AB313" s="50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row>
    <row r="314" spans="2:58" hidden="1">
      <c r="B314" s="64"/>
      <c r="AB314" s="50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row>
    <row r="315" spans="2:58" hidden="1">
      <c r="B315" s="64"/>
      <c r="AB315" s="50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row>
    <row r="316" spans="2:58" hidden="1">
      <c r="B316" s="64"/>
      <c r="AB316" s="50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row>
    <row r="317" spans="2:58" hidden="1">
      <c r="B317" s="64"/>
      <c r="AB317" s="50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row>
    <row r="318" spans="2:58" hidden="1">
      <c r="B318" s="64"/>
      <c r="AB318" s="50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row>
    <row r="319" spans="2:58" hidden="1">
      <c r="B319" s="64"/>
      <c r="AB319" s="50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row>
    <row r="320" spans="2:58" hidden="1">
      <c r="B320" s="64"/>
      <c r="AB320" s="50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row>
    <row r="321" spans="2:58" hidden="1">
      <c r="B321" s="64"/>
      <c r="AB321" s="50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row>
    <row r="322" spans="2:58" hidden="1">
      <c r="B322" s="64"/>
      <c r="AB322" s="50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row>
    <row r="323" spans="2:58" hidden="1">
      <c r="B323" s="64"/>
      <c r="AB323" s="50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row>
    <row r="324" spans="2:58" hidden="1">
      <c r="B324" s="64"/>
      <c r="AB324" s="50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row>
    <row r="325" spans="2:58" hidden="1">
      <c r="B325" s="64"/>
      <c r="AB325" s="50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row>
    <row r="326" spans="2:58" hidden="1">
      <c r="B326" s="64"/>
      <c r="AB326" s="50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row>
    <row r="327" spans="2:58" hidden="1">
      <c r="B327" s="64"/>
      <c r="AB327" s="50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row>
    <row r="328" spans="2:58" hidden="1">
      <c r="B328" s="64"/>
      <c r="AB328" s="50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row>
    <row r="329" spans="2:58" hidden="1">
      <c r="B329" s="64"/>
      <c r="AB329" s="50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row>
    <row r="330" spans="2:58" hidden="1">
      <c r="B330" s="64"/>
      <c r="AB330" s="50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row>
    <row r="331" spans="2:58" hidden="1">
      <c r="B331" s="64"/>
      <c r="AB331" s="50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row>
    <row r="332" spans="2:58" hidden="1">
      <c r="B332" s="64"/>
      <c r="AB332" s="50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row>
    <row r="333" spans="2:58" hidden="1">
      <c r="B333" s="64"/>
      <c r="AB333" s="50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row>
    <row r="334" spans="2:58" hidden="1">
      <c r="B334" s="64"/>
      <c r="AB334" s="50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row>
    <row r="335" spans="2:58" hidden="1">
      <c r="B335" s="64"/>
      <c r="AB335" s="50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row>
    <row r="336" spans="2:58" hidden="1">
      <c r="B336" s="64"/>
      <c r="AB336" s="50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row>
    <row r="337" spans="2:58" hidden="1">
      <c r="B337" s="64"/>
      <c r="AB337" s="50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row>
    <row r="338" spans="2:58" hidden="1">
      <c r="B338" s="64"/>
      <c r="AB338" s="50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row>
    <row r="339" spans="2:58" hidden="1">
      <c r="B339" s="64"/>
      <c r="AB339" s="50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row>
    <row r="340" spans="2:58" hidden="1">
      <c r="B340" s="64"/>
      <c r="AB340" s="50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row>
    <row r="341" spans="2:58" hidden="1">
      <c r="B341" s="64"/>
      <c r="AB341" s="50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row>
    <row r="342" spans="2:58" hidden="1">
      <c r="B342" s="64"/>
      <c r="AB342" s="50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row>
    <row r="343" spans="2:58" hidden="1">
      <c r="B343" s="64"/>
      <c r="AB343" s="50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row>
    <row r="344" spans="2:58" hidden="1">
      <c r="B344" s="64"/>
      <c r="AB344" s="50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row>
    <row r="345" spans="2:58" hidden="1">
      <c r="B345" s="64"/>
      <c r="AB345" s="50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row>
    <row r="346" spans="2:58" hidden="1">
      <c r="B346" s="64"/>
      <c r="AB346" s="50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row>
    <row r="347" spans="2:58" hidden="1">
      <c r="B347" s="64"/>
      <c r="AB347" s="50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row>
    <row r="348" spans="2:58" hidden="1">
      <c r="B348" s="64"/>
      <c r="AB348" s="50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row>
    <row r="349" spans="2:58" hidden="1">
      <c r="B349" s="64"/>
      <c r="AB349" s="50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row>
    <row r="350" spans="2:58" hidden="1">
      <c r="B350" s="64"/>
      <c r="AB350" s="50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row>
    <row r="351" spans="2:58" hidden="1">
      <c r="B351" s="64"/>
      <c r="AB351" s="50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row>
    <row r="352" spans="2:58" hidden="1">
      <c r="B352" s="64"/>
      <c r="AB352" s="50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row>
    <row r="353" spans="2:58" hidden="1">
      <c r="B353" s="64"/>
      <c r="AB353" s="50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row>
    <row r="354" spans="2:58" hidden="1">
      <c r="B354" s="64"/>
      <c r="AB354" s="50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row>
    <row r="355" spans="2:58" hidden="1">
      <c r="B355" s="64"/>
      <c r="AB355" s="50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row>
    <row r="356" spans="2:58" hidden="1">
      <c r="B356" s="64"/>
      <c r="AB356" s="50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row>
    <row r="357" spans="2:58" hidden="1">
      <c r="B357" s="64"/>
      <c r="AB357" s="50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row>
    <row r="358" spans="2:58" hidden="1">
      <c r="B358" s="64"/>
      <c r="AB358" s="50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row>
    <row r="359" spans="2:58" hidden="1">
      <c r="B359" s="64"/>
      <c r="AB359" s="50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row>
    <row r="360" spans="2:58" hidden="1">
      <c r="B360" s="64"/>
      <c r="AB360" s="50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row>
    <row r="361" spans="2:58" hidden="1">
      <c r="B361" s="64"/>
      <c r="AB361" s="50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row>
    <row r="362" spans="2:58" hidden="1">
      <c r="B362" s="64"/>
      <c r="AB362" s="50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row>
    <row r="363" spans="2:58" hidden="1">
      <c r="B363" s="64"/>
      <c r="AB363" s="50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row>
    <row r="364" spans="2:58" hidden="1">
      <c r="B364" s="64"/>
      <c r="AB364" s="50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row>
    <row r="365" spans="2:58" hidden="1">
      <c r="B365" s="64"/>
      <c r="AB365" s="50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row>
    <row r="366" spans="2:58" hidden="1">
      <c r="B366" s="64"/>
      <c r="AB366" s="50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row>
    <row r="367" spans="2:58" hidden="1">
      <c r="B367" s="64"/>
      <c r="AB367" s="50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row>
    <row r="368" spans="2:58" hidden="1">
      <c r="B368" s="64"/>
      <c r="AB368" s="50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row>
    <row r="369" spans="2:58" hidden="1">
      <c r="B369" s="64"/>
      <c r="AB369" s="50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row>
    <row r="370" spans="2:58" hidden="1">
      <c r="B370" s="64"/>
      <c r="AB370" s="50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row>
    <row r="371" spans="2:58" hidden="1">
      <c r="B371" s="64"/>
      <c r="AB371" s="50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row>
    <row r="372" spans="2:58" hidden="1">
      <c r="B372" s="64"/>
      <c r="AB372" s="50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row>
    <row r="373" spans="2:58" hidden="1">
      <c r="B373" s="64"/>
      <c r="AB373" s="50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row>
    <row r="374" spans="2:58" hidden="1">
      <c r="B374" s="64"/>
      <c r="AB374" s="50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row>
    <row r="375" spans="2:58" hidden="1">
      <c r="B375" s="64"/>
      <c r="AB375" s="50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row>
    <row r="376" spans="2:58" hidden="1">
      <c r="B376" s="64"/>
      <c r="AB376" s="50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row>
    <row r="377" spans="2:58" hidden="1">
      <c r="B377" s="64"/>
      <c r="AB377" s="50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row>
    <row r="378" spans="2:58" hidden="1">
      <c r="B378" s="64"/>
      <c r="AB378" s="50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row>
    <row r="379" spans="2:58" hidden="1">
      <c r="B379" s="64"/>
      <c r="AB379" s="50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row>
    <row r="380" spans="2:58" hidden="1">
      <c r="B380" s="64"/>
      <c r="AB380" s="50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row>
    <row r="381" spans="2:58" hidden="1">
      <c r="B381" s="64"/>
      <c r="AB381" s="50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row>
    <row r="382" spans="2:58" hidden="1">
      <c r="B382" s="64"/>
      <c r="AB382" s="50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row>
    <row r="383" spans="2:58" hidden="1">
      <c r="B383" s="64"/>
      <c r="AB383" s="50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row>
    <row r="384" spans="2:58" hidden="1">
      <c r="B384" s="64"/>
      <c r="AB384" s="50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row>
    <row r="385" spans="2:58" hidden="1">
      <c r="B385" s="64"/>
      <c r="AB385" s="50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row>
    <row r="386" spans="2:58" hidden="1">
      <c r="B386" s="64"/>
      <c r="AB386" s="50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row>
    <row r="387" spans="2:58" hidden="1">
      <c r="B387" s="64"/>
      <c r="AB387" s="50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row>
    <row r="388" spans="2:58" hidden="1">
      <c r="B388" s="64"/>
      <c r="AB388" s="50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row>
    <row r="389" spans="2:58" hidden="1">
      <c r="B389" s="64"/>
      <c r="AB389" s="50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row>
    <row r="390" spans="2:58" hidden="1">
      <c r="B390" s="64"/>
      <c r="AB390" s="50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row>
    <row r="391" spans="2:58" hidden="1">
      <c r="B391" s="64"/>
      <c r="AB391" s="50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row>
    <row r="392" spans="2:58" hidden="1">
      <c r="B392" s="64"/>
      <c r="AB392" s="50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row>
    <row r="393" spans="2:58" hidden="1">
      <c r="B393" s="64"/>
      <c r="AB393" s="50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row>
    <row r="394" spans="2:58" hidden="1">
      <c r="B394" s="64"/>
      <c r="AB394" s="50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row>
    <row r="395" spans="2:58" hidden="1">
      <c r="B395" s="64"/>
      <c r="AB395" s="50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row>
    <row r="396" spans="2:58" hidden="1">
      <c r="B396" s="64"/>
      <c r="AB396" s="50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row>
    <row r="397" spans="2:58" hidden="1">
      <c r="B397" s="64"/>
      <c r="AB397" s="50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row>
    <row r="398" spans="2:58" hidden="1">
      <c r="B398" s="64"/>
      <c r="AB398" s="50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row>
    <row r="399" spans="2:58" hidden="1">
      <c r="B399" s="64"/>
      <c r="AB399" s="50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row>
    <row r="400" spans="2:58" hidden="1">
      <c r="B400" s="64"/>
      <c r="AB400" s="50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row>
    <row r="401" spans="2:58" hidden="1">
      <c r="B401" s="64"/>
      <c r="AB401" s="50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row>
    <row r="402" spans="2:58" hidden="1">
      <c r="B402" s="64"/>
      <c r="AB402" s="50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row>
    <row r="403" spans="2:58" hidden="1">
      <c r="B403" s="64"/>
      <c r="AB403" s="50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row>
    <row r="404" spans="2:58" hidden="1">
      <c r="B404" s="64"/>
      <c r="AB404" s="50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row>
    <row r="405" spans="2:58" hidden="1">
      <c r="B405" s="64"/>
      <c r="AB405" s="50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row>
    <row r="406" spans="2:58" hidden="1">
      <c r="B406" s="64"/>
      <c r="AB406" s="50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row>
    <row r="407" spans="2:58" hidden="1">
      <c r="B407" s="64"/>
      <c r="AB407" s="50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row>
    <row r="408" spans="2:58" hidden="1">
      <c r="B408" s="64"/>
      <c r="AB408" s="50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row>
    <row r="409" spans="2:58" hidden="1">
      <c r="B409" s="64"/>
      <c r="AB409" s="50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row>
    <row r="410" spans="2:58" hidden="1">
      <c r="B410" s="64"/>
      <c r="AB410" s="50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row>
    <row r="411" spans="2:58" hidden="1">
      <c r="B411" s="64"/>
      <c r="AB411" s="50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row>
    <row r="412" spans="2:58" hidden="1">
      <c r="B412" s="64"/>
      <c r="AB412" s="50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row>
    <row r="413" spans="2:58" hidden="1">
      <c r="B413" s="64"/>
      <c r="AB413" s="50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row>
    <row r="414" spans="2:58" hidden="1">
      <c r="B414" s="64"/>
      <c r="AB414" s="50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row>
    <row r="415" spans="2:58" hidden="1">
      <c r="B415" s="64"/>
      <c r="AB415" s="50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row>
    <row r="416" spans="2:58" hidden="1">
      <c r="B416" s="64"/>
      <c r="AB416" s="50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row>
    <row r="417" spans="2:58" hidden="1">
      <c r="B417" s="64"/>
      <c r="AB417" s="50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row>
    <row r="418" spans="2:58" hidden="1">
      <c r="B418" s="64"/>
      <c r="AB418" s="50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row>
    <row r="419" spans="2:58" hidden="1">
      <c r="B419" s="64"/>
      <c r="AB419" s="50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row>
    <row r="420" spans="2:58" hidden="1">
      <c r="B420" s="64"/>
      <c r="AB420" s="50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row>
    <row r="421" spans="2:58" hidden="1">
      <c r="B421" s="64"/>
      <c r="AB421" s="50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row>
    <row r="422" spans="2:58" hidden="1">
      <c r="B422" s="64"/>
      <c r="AB422" s="50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row>
    <row r="423" spans="2:58" hidden="1">
      <c r="B423" s="64"/>
      <c r="AB423" s="50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row>
    <row r="424" spans="2:58" hidden="1">
      <c r="B424" s="64"/>
      <c r="AB424" s="50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row>
    <row r="425" spans="2:58" hidden="1">
      <c r="B425" s="64"/>
      <c r="AB425" s="50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row>
    <row r="426" spans="2:58" hidden="1">
      <c r="B426" s="64"/>
      <c r="AB426" s="50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row>
    <row r="427" spans="2:58" hidden="1">
      <c r="B427" s="64"/>
      <c r="AB427" s="50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row>
    <row r="428" spans="2:58" hidden="1">
      <c r="B428" s="64"/>
      <c r="AB428" s="50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row>
    <row r="429" spans="2:58" hidden="1">
      <c r="B429" s="64"/>
      <c r="AB429" s="50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row>
    <row r="430" spans="2:58" hidden="1">
      <c r="B430" s="64"/>
      <c r="AB430" s="50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row>
    <row r="431" spans="2:58" hidden="1">
      <c r="B431" s="64"/>
      <c r="AB431" s="50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row>
    <row r="432" spans="2:58" hidden="1">
      <c r="B432" s="64"/>
      <c r="AB432" s="50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row>
    <row r="433" spans="2:58" hidden="1">
      <c r="B433" s="64"/>
      <c r="AB433" s="50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row>
    <row r="434" spans="2:58" hidden="1">
      <c r="B434" s="64"/>
      <c r="AB434" s="50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row>
    <row r="435" spans="2:58" hidden="1">
      <c r="B435" s="64"/>
      <c r="AB435" s="50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row>
    <row r="436" spans="2:58" hidden="1">
      <c r="B436" s="64"/>
      <c r="AB436" s="50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row>
    <row r="437" spans="2:58" hidden="1">
      <c r="B437" s="64"/>
      <c r="AB437" s="50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row>
    <row r="438" spans="2:58" hidden="1">
      <c r="B438" s="64"/>
      <c r="AB438" s="50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row>
    <row r="439" spans="2:58" hidden="1">
      <c r="B439" s="64"/>
      <c r="AB439" s="50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row>
    <row r="440" spans="2:58" hidden="1">
      <c r="B440" s="64"/>
      <c r="AB440" s="50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row>
    <row r="441" spans="2:58" hidden="1">
      <c r="B441" s="64"/>
      <c r="AB441" s="50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row>
    <row r="442" spans="2:58" hidden="1">
      <c r="B442" s="64"/>
      <c r="AB442" s="50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row>
    <row r="443" spans="2:58" hidden="1">
      <c r="B443" s="64"/>
      <c r="AB443" s="50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row>
    <row r="444" spans="2:58" hidden="1">
      <c r="B444" s="64"/>
      <c r="AB444" s="50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row>
    <row r="445" spans="2:58" hidden="1">
      <c r="B445" s="64"/>
      <c r="AB445" s="50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row>
    <row r="446" spans="2:58" hidden="1">
      <c r="B446" s="64"/>
      <c r="AB446" s="50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row>
    <row r="447" spans="2:58" hidden="1">
      <c r="B447" s="64"/>
      <c r="AB447" s="50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row>
    <row r="448" spans="2:58" hidden="1">
      <c r="B448" s="64"/>
      <c r="AB448" s="50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row>
    <row r="449" spans="2:58" hidden="1">
      <c r="B449" s="64"/>
      <c r="AB449" s="50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row>
    <row r="450" spans="2:58" hidden="1">
      <c r="B450" s="64"/>
      <c r="AB450" s="50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row>
    <row r="451" spans="2:58" hidden="1">
      <c r="B451" s="64"/>
      <c r="AB451" s="50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row>
    <row r="452" spans="2:58" hidden="1">
      <c r="B452" s="64"/>
      <c r="AB452" s="50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row>
    <row r="453" spans="2:58" hidden="1">
      <c r="B453" s="64"/>
      <c r="AB453" s="50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row>
    <row r="454" spans="2:58" hidden="1">
      <c r="B454" s="64"/>
      <c r="AB454" s="50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row>
    <row r="455" spans="2:58" hidden="1">
      <c r="B455" s="64"/>
      <c r="AB455" s="50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row>
    <row r="456" spans="2:58" hidden="1">
      <c r="B456" s="64"/>
      <c r="AB456" s="50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row>
    <row r="457" spans="2:58" hidden="1">
      <c r="B457" s="64"/>
      <c r="AB457" s="50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row>
    <row r="458" spans="2:58" hidden="1">
      <c r="B458" s="64"/>
      <c r="AB458" s="50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row>
    <row r="459" spans="2:58" hidden="1">
      <c r="B459" s="64"/>
      <c r="AB459" s="50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row>
    <row r="460" spans="2:58" hidden="1">
      <c r="B460" s="64"/>
      <c r="AB460" s="50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row>
    <row r="461" spans="2:58" hidden="1">
      <c r="B461" s="64"/>
      <c r="AB461" s="50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row>
    <row r="462" spans="2:58" hidden="1">
      <c r="B462" s="64"/>
      <c r="AB462" s="50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row>
    <row r="463" spans="2:58" hidden="1">
      <c r="B463" s="64"/>
      <c r="AB463" s="50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row>
    <row r="464" spans="2:58" hidden="1">
      <c r="B464" s="64"/>
      <c r="AB464" s="50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row>
    <row r="465" spans="2:58" hidden="1">
      <c r="B465" s="64"/>
      <c r="AB465" s="50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row>
    <row r="466" spans="2:58" hidden="1">
      <c r="B466" s="64"/>
      <c r="AB466" s="50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row>
    <row r="467" spans="2:58" hidden="1">
      <c r="B467" s="64"/>
      <c r="AB467" s="50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row>
    <row r="468" spans="2:58" hidden="1">
      <c r="B468" s="64"/>
      <c r="AB468" s="50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row>
    <row r="469" spans="2:58" hidden="1">
      <c r="B469" s="64"/>
      <c r="AB469" s="50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row>
    <row r="470" spans="2:58" hidden="1">
      <c r="B470" s="64"/>
      <c r="AB470" s="50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row>
    <row r="471" spans="2:58" hidden="1">
      <c r="B471" s="64"/>
      <c r="AB471" s="50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row>
    <row r="472" spans="2:58" hidden="1">
      <c r="B472" s="64"/>
      <c r="AB472" s="50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row>
    <row r="473" spans="2:58" hidden="1">
      <c r="B473" s="64"/>
      <c r="AB473" s="50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row>
    <row r="474" spans="2:58" hidden="1">
      <c r="B474" s="64"/>
      <c r="AB474" s="50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row>
    <row r="475" spans="2:58" hidden="1">
      <c r="B475" s="64"/>
      <c r="AB475" s="50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row>
    <row r="476" spans="2:58" hidden="1">
      <c r="B476" s="64"/>
      <c r="AB476" s="50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row>
    <row r="477" spans="2:58" hidden="1">
      <c r="B477" s="64"/>
      <c r="AB477" s="50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row>
    <row r="478" spans="2:58" hidden="1">
      <c r="B478" s="64"/>
      <c r="AB478" s="50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row>
    <row r="479" spans="2:58" hidden="1">
      <c r="B479" s="64"/>
      <c r="AB479" s="50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row>
    <row r="480" spans="2:58" hidden="1">
      <c r="B480" s="64"/>
      <c r="AB480" s="50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row>
    <row r="481" spans="2:58" hidden="1">
      <c r="B481" s="64"/>
      <c r="AB481" s="50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row>
    <row r="482" spans="2:58" hidden="1">
      <c r="B482" s="64"/>
      <c r="AB482" s="50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row>
    <row r="483" spans="2:58" hidden="1">
      <c r="B483" s="64"/>
      <c r="AB483" s="50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row>
    <row r="484" spans="2:58" hidden="1">
      <c r="B484" s="64"/>
      <c r="AB484" s="50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row>
    <row r="485" spans="2:58" hidden="1">
      <c r="B485" s="64"/>
      <c r="AB485" s="50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row>
    <row r="486" spans="2:58" hidden="1">
      <c r="B486" s="64"/>
      <c r="AB486" s="50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row>
    <row r="487" spans="2:58" hidden="1">
      <c r="B487" s="64"/>
      <c r="AB487" s="50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row>
    <row r="488" spans="2:58" hidden="1">
      <c r="B488" s="64"/>
      <c r="AB488" s="50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row>
    <row r="489" spans="2:58" hidden="1">
      <c r="B489" s="64"/>
      <c r="AB489" s="50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row>
    <row r="490" spans="2:58" hidden="1">
      <c r="B490" s="64"/>
      <c r="AB490" s="50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row>
    <row r="491" spans="2:58" hidden="1">
      <c r="B491" s="64"/>
      <c r="AB491" s="50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row>
    <row r="492" spans="2:58" hidden="1">
      <c r="B492" s="64"/>
      <c r="AB492" s="50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row>
    <row r="493" spans="2:58" hidden="1">
      <c r="B493" s="64"/>
      <c r="AB493" s="50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row>
    <row r="494" spans="2:58" hidden="1">
      <c r="B494" s="64"/>
      <c r="AB494" s="50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row>
    <row r="495" spans="2:58" hidden="1">
      <c r="B495" s="64"/>
      <c r="AB495" s="50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row>
    <row r="496" spans="2:58" hidden="1">
      <c r="B496" s="64"/>
      <c r="AB496" s="50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row>
    <row r="497" spans="2:58" hidden="1">
      <c r="B497" s="64"/>
      <c r="AB497" s="50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row>
    <row r="498" spans="2:58" hidden="1">
      <c r="B498" s="64"/>
      <c r="AB498" s="50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row>
    <row r="499" spans="2:58" hidden="1">
      <c r="B499" s="64"/>
      <c r="AB499" s="50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row>
    <row r="500" spans="2:58" hidden="1">
      <c r="B500" s="64"/>
      <c r="AB500" s="50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row>
    <row r="501" spans="2:58" hidden="1">
      <c r="B501" s="64"/>
      <c r="AB501" s="50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row>
    <row r="502" spans="2:58" hidden="1">
      <c r="B502" s="64"/>
      <c r="AB502" s="50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row>
    <row r="503" spans="2:58" hidden="1">
      <c r="B503" s="64"/>
      <c r="AB503" s="50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row>
    <row r="504" spans="2:58" hidden="1">
      <c r="B504" s="64"/>
      <c r="AB504" s="50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row>
    <row r="505" spans="2:58" hidden="1">
      <c r="B505" s="64"/>
      <c r="AB505" s="50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row>
    <row r="506" spans="2:58" hidden="1">
      <c r="B506" s="64"/>
      <c r="AB506" s="50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row>
    <row r="507" spans="2:58" hidden="1">
      <c r="B507" s="64"/>
      <c r="AB507" s="50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row>
    <row r="508" spans="2:58" hidden="1">
      <c r="B508" s="64"/>
      <c r="AB508" s="50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row>
    <row r="509" spans="2:58" hidden="1">
      <c r="B509" s="64"/>
      <c r="AB509" s="50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row>
    <row r="510" spans="2:58" hidden="1">
      <c r="B510" s="64"/>
      <c r="AB510" s="50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row>
    <row r="511" spans="2:58" hidden="1">
      <c r="B511" s="64"/>
      <c r="AB511" s="50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row>
    <row r="512" spans="2:58" hidden="1">
      <c r="B512" s="64"/>
      <c r="AB512" s="50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row>
    <row r="513" spans="2:58" hidden="1">
      <c r="B513" s="64"/>
      <c r="AB513" s="50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row>
    <row r="514" spans="2:58" hidden="1">
      <c r="B514" s="64"/>
      <c r="AB514" s="50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row>
    <row r="515" spans="2:58" hidden="1">
      <c r="B515" s="64"/>
      <c r="AB515" s="50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row>
    <row r="516" spans="2:58" hidden="1">
      <c r="B516" s="64"/>
      <c r="AB516" s="50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row>
    <row r="517" spans="2:58" hidden="1">
      <c r="B517" s="64"/>
      <c r="AB517" s="50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row>
    <row r="518" spans="2:58" hidden="1">
      <c r="B518" s="64"/>
      <c r="AB518" s="50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row>
    <row r="519" spans="2:58" hidden="1">
      <c r="B519" s="64"/>
      <c r="AB519" s="50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row>
    <row r="520" spans="2:58" hidden="1">
      <c r="B520" s="64"/>
      <c r="AB520" s="50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row>
    <row r="521" spans="2:58" hidden="1">
      <c r="B521" s="64"/>
      <c r="AB521" s="50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row>
    <row r="522" spans="2:58" hidden="1">
      <c r="B522" s="64"/>
      <c r="AB522" s="50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row>
    <row r="523" spans="2:58" hidden="1">
      <c r="B523" s="64"/>
      <c r="AB523" s="50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row>
    <row r="524" spans="2:58" hidden="1">
      <c r="B524" s="64"/>
      <c r="AB524" s="50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row>
    <row r="525" spans="2:58" hidden="1">
      <c r="B525" s="64"/>
      <c r="AB525" s="50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row>
    <row r="526" spans="2:58" hidden="1">
      <c r="B526" s="64"/>
      <c r="AB526" s="50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row>
    <row r="527" spans="2:58" hidden="1">
      <c r="B527" s="64"/>
      <c r="AB527" s="50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row>
    <row r="528" spans="2:58" hidden="1">
      <c r="B528" s="64"/>
      <c r="AB528" s="50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row>
    <row r="529" spans="2:58" hidden="1">
      <c r="B529" s="64"/>
      <c r="AB529" s="50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row>
    <row r="530" spans="2:58" hidden="1">
      <c r="B530" s="64"/>
      <c r="AB530" s="50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row>
    <row r="531" spans="2:58" hidden="1">
      <c r="B531" s="64"/>
      <c r="AB531" s="50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row>
    <row r="532" spans="2:58" hidden="1">
      <c r="B532" s="64"/>
      <c r="AB532" s="50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row>
    <row r="533" spans="2:58" hidden="1">
      <c r="B533" s="64"/>
      <c r="AB533" s="50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row>
    <row r="534" spans="2:58" hidden="1">
      <c r="B534" s="64"/>
      <c r="AB534" s="50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row>
    <row r="535" spans="2:58" hidden="1">
      <c r="B535" s="64"/>
      <c r="AB535" s="50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row>
    <row r="536" spans="2:58" hidden="1">
      <c r="B536" s="64"/>
      <c r="AB536" s="50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row>
    <row r="537" spans="2:58" hidden="1">
      <c r="B537" s="64"/>
      <c r="AB537" s="50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row>
    <row r="538" spans="2:58" hidden="1">
      <c r="B538" s="64"/>
      <c r="AB538" s="50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row>
    <row r="539" spans="2:58" hidden="1">
      <c r="B539" s="64"/>
      <c r="AB539" s="50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row>
    <row r="540" spans="2:58" hidden="1">
      <c r="B540" s="64"/>
      <c r="AB540" s="50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row>
    <row r="541" spans="2:58" hidden="1">
      <c r="B541" s="64"/>
      <c r="AB541" s="50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row>
    <row r="542" spans="2:58" hidden="1">
      <c r="B542" s="64"/>
      <c r="AB542" s="50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row>
    <row r="543" spans="2:58" hidden="1">
      <c r="B543" s="64"/>
      <c r="AB543" s="50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row>
    <row r="544" spans="2:58" hidden="1">
      <c r="B544" s="64"/>
      <c r="AB544" s="50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row>
    <row r="545" spans="2:58" hidden="1">
      <c r="B545" s="64"/>
      <c r="AB545" s="50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row>
    <row r="546" spans="2:58" hidden="1">
      <c r="B546" s="64"/>
      <c r="AB546" s="50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row>
    <row r="547" spans="2:58" hidden="1">
      <c r="B547" s="64"/>
      <c r="AB547" s="50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row>
    <row r="548" spans="2:58" hidden="1">
      <c r="B548" s="64"/>
      <c r="AB548" s="50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row>
    <row r="549" spans="2:58" hidden="1">
      <c r="B549" s="64"/>
      <c r="AB549" s="50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row>
    <row r="550" spans="2:58" hidden="1">
      <c r="B550" s="64"/>
      <c r="AB550" s="50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row>
    <row r="551" spans="2:58" hidden="1">
      <c r="B551" s="64"/>
      <c r="AB551" s="50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row>
    <row r="552" spans="2:58" hidden="1">
      <c r="B552" s="64"/>
      <c r="AB552" s="50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row>
    <row r="553" spans="2:58" hidden="1">
      <c r="AB553" s="50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row>
    <row r="554" spans="2:58" hidden="1">
      <c r="AB554" s="50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row>
  </sheetData>
  <sheetProtection formatCells="0" formatColumns="0" formatRows="0" insertHyperlinks="0" sort="0" autoFilter="0" pivotTables="0"/>
  <mergeCells count="72">
    <mergeCell ref="R8:V8"/>
    <mergeCell ref="W8:AA8"/>
    <mergeCell ref="C9:D10"/>
    <mergeCell ref="E9:F10"/>
    <mergeCell ref="H9:I10"/>
    <mergeCell ref="J9:K10"/>
    <mergeCell ref="R9:S10"/>
    <mergeCell ref="T9:U10"/>
    <mergeCell ref="W9:X10"/>
    <mergeCell ref="Y9:Z10"/>
    <mergeCell ref="A12:B12"/>
    <mergeCell ref="A8:B11"/>
    <mergeCell ref="C8:G8"/>
    <mergeCell ref="H8:L8"/>
    <mergeCell ref="M8:Q8"/>
    <mergeCell ref="M9:N10"/>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49:B49"/>
    <mergeCell ref="A50:B50"/>
    <mergeCell ref="C50:F50"/>
    <mergeCell ref="H50:K50"/>
    <mergeCell ref="M50:P50"/>
    <mergeCell ref="W50:Z50"/>
    <mergeCell ref="A51:B51"/>
    <mergeCell ref="C51:E51"/>
    <mergeCell ref="H51:J51"/>
    <mergeCell ref="M51:O51"/>
    <mergeCell ref="R51:T51"/>
    <mergeCell ref="W51:Y51"/>
    <mergeCell ref="R50:U50"/>
    <mergeCell ref="A67:B67"/>
    <mergeCell ref="A52:B52"/>
    <mergeCell ref="A53:B53"/>
    <mergeCell ref="A54:B54"/>
    <mergeCell ref="A64:B64"/>
    <mergeCell ref="A65:B65"/>
    <mergeCell ref="A66:B66"/>
  </mergeCells>
  <conditionalFormatting sqref="C12:C49 H12:H49 M12:M49 R12:R49 W12:W49">
    <cfRule type="expression" dxfId="61" priority="5">
      <formula>AND(C12&gt;0,C12&lt;C$67)</formula>
    </cfRule>
  </conditionalFormatting>
  <conditionalFormatting sqref="C12:E49 H12:J49 M12:O49 R12:T49 W12:Y49">
    <cfRule type="expression" dxfId="60" priority="2">
      <formula>$A12=""</formula>
    </cfRule>
    <cfRule type="containsBlanks" dxfId="59" priority="4">
      <formula>LEN(TRIM(C12))=0</formula>
    </cfRule>
  </conditionalFormatting>
  <conditionalFormatting sqref="G52">
    <cfRule type="containsBlanks" dxfId="58" priority="1">
      <formula>LEN(TRIM(G52))=0</formula>
    </cfRule>
  </conditionalFormatting>
  <conditionalFormatting sqref="L52 Q52 V52 AA52">
    <cfRule type="containsBlanks" dxfId="57" priority="3">
      <formula>LEN(TRIM(L52))=0</formula>
    </cfRule>
  </conditionalFormatting>
  <dataValidations count="2">
    <dataValidation type="decimal" allowBlank="1" showInputMessage="1" showErrorMessage="1" error="Enter a % between 0 and 100" sqref="G52 L52 Q52 V52 AA52" xr:uid="{344D292D-9584-46DA-A50A-EC3BB61F3CD0}">
      <formula1>0</formula1>
      <formula2>1</formula2>
    </dataValidation>
    <dataValidation type="decimal" allowBlank="1" showInputMessage="1" showErrorMessage="1" error="Cannot Exceed 100%" sqref="O12:O49 T12:T49 J12:J49 E12:E49 Y12:Y49" xr:uid="{7D9EE0C6-33EB-4AD5-8447-1045CA0B5C28}">
      <formula1>0</formula1>
      <formula2>1</formula2>
    </dataValidation>
  </dataValidations>
  <printOptions headings="1"/>
  <pageMargins left="0.25" right="0.25" top="0.75" bottom="0.75" header="0.3" footer="0.3"/>
  <pageSetup scale="38" fitToWidth="0" orientation="landscape" r:id="rId1"/>
  <headerFooter alignWithMargins="0">
    <oddFooter>&amp;CPage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6F8BF-060B-445B-A721-C9FF935CA67C}">
  <sheetPr>
    <tabColor theme="2" tint="-0.249977111117893"/>
    <pageSetUpPr fitToPage="1"/>
  </sheetPr>
  <dimension ref="A1:L125"/>
  <sheetViews>
    <sheetView showGridLines="0" showZeros="0" zoomScaleNormal="100" workbookViewId="0">
      <selection activeCell="B6" sqref="B6"/>
    </sheetView>
  </sheetViews>
  <sheetFormatPr defaultColWidth="0" defaultRowHeight="12.75" zeroHeight="1"/>
  <cols>
    <col min="1" max="1" width="20.140625" style="89" customWidth="1"/>
    <col min="2" max="2" width="41.5703125" style="89" customWidth="1"/>
    <col min="3" max="3" width="14.7109375" style="89" customWidth="1"/>
    <col min="4" max="4" width="15.85546875" style="89" customWidth="1"/>
    <col min="5" max="7" width="14.7109375" style="89" customWidth="1"/>
    <col min="8" max="8" width="13.5703125" customWidth="1"/>
    <col min="9" max="9" width="15.85546875" style="89" customWidth="1"/>
    <col min="10" max="10" width="13.28515625" style="89" hidden="1" customWidth="1"/>
    <col min="11" max="11" width="2.28515625" style="89" hidden="1" customWidth="1"/>
    <col min="12" max="12" width="10.28515625" style="89" hidden="1" customWidth="1"/>
    <col min="13" max="16384" width="9.85546875" style="89" hidden="1"/>
  </cols>
  <sheetData>
    <row r="1" spans="1:9" customFormat="1" ht="15.75">
      <c r="A1" s="30" t="str">
        <f>'Summary (5)'!A1</f>
        <v>DEPARTMENT OF HOMELESSNESS AND SUPPORTIVE HOUSING</v>
      </c>
      <c r="B1" s="30"/>
      <c r="C1" s="25"/>
      <c r="H1" s="97"/>
    </row>
    <row r="2" spans="1:9" customFormat="1" ht="15.75">
      <c r="A2" s="30" t="s">
        <v>254</v>
      </c>
      <c r="B2" s="30"/>
      <c r="C2" s="25"/>
    </row>
    <row r="3" spans="1:9" customFormat="1" ht="15" customHeight="1">
      <c r="A3" s="31" t="s">
        <v>184</v>
      </c>
      <c r="B3" s="204" t="str">
        <f>IF('Summary (5)'!B3&lt;&gt;"",'Summary (5)'!B3,"")</f>
        <v/>
      </c>
      <c r="C3" s="25"/>
      <c r="D3" s="28"/>
      <c r="E3" s="28"/>
      <c r="F3" s="28"/>
      <c r="G3" s="28"/>
    </row>
    <row r="4" spans="1:9" customFormat="1" ht="15" customHeight="1">
      <c r="A4" s="32" t="str">
        <f>'Summary (5)'!A6</f>
        <v>Proposer Name</v>
      </c>
      <c r="B4" s="207" t="str">
        <f>IF('Summary (5)'!B6&lt;&gt;"",'Summary (5)'!B6,"")</f>
        <v/>
      </c>
      <c r="C4" s="25"/>
      <c r="D4" s="26"/>
      <c r="E4" s="26"/>
      <c r="F4" s="26"/>
      <c r="G4" s="26"/>
      <c r="I4" s="89"/>
    </row>
    <row r="5" spans="1:9" customFormat="1" ht="15" customHeight="1">
      <c r="A5" s="32" t="str">
        <f>'Summary (5)'!A7</f>
        <v>Program</v>
      </c>
      <c r="B5" s="207" t="str">
        <f>IF('Summary (5)'!B7&lt;&gt;"",'Summary (5)'!B7,"")</f>
        <v>Health and Wellness Center</v>
      </c>
      <c r="C5" s="25"/>
      <c r="D5" s="26"/>
      <c r="E5" s="26"/>
      <c r="F5" s="26"/>
      <c r="G5" s="26"/>
      <c r="I5" s="89"/>
    </row>
    <row r="6" spans="1:9" customFormat="1" ht="36" customHeight="1">
      <c r="A6" s="32" t="str">
        <f>'Summary (5)'!A8</f>
        <v>Budget Name</v>
      </c>
      <c r="B6" s="531" t="str">
        <f>IF('Summary (5)'!B8&lt;&gt;"",'Summary (5)'!B8,"")</f>
        <v/>
      </c>
      <c r="C6" s="25"/>
      <c r="D6" s="26"/>
      <c r="E6" s="26"/>
      <c r="F6" s="26"/>
      <c r="G6" s="26"/>
      <c r="I6" s="89"/>
    </row>
    <row r="7" spans="1:9" customFormat="1">
      <c r="A7" s="11"/>
      <c r="B7" s="11"/>
      <c r="C7" s="370"/>
      <c r="D7" s="371"/>
      <c r="E7" s="371"/>
      <c r="F7" s="371"/>
      <c r="G7" s="371"/>
      <c r="I7" s="89"/>
    </row>
    <row r="8" spans="1:9" customFormat="1" ht="24.75" customHeight="1">
      <c r="A8" s="726"/>
      <c r="B8" s="727"/>
      <c r="C8" s="372" t="str">
        <f>'Summary (5)'!E11</f>
        <v>Year 1</v>
      </c>
      <c r="D8" s="373" t="str">
        <f>'Summary (5)'!F11</f>
        <v>Year 2</v>
      </c>
      <c r="E8" s="374" t="str">
        <f>'Summary (5)'!G11</f>
        <v>Year 3</v>
      </c>
      <c r="F8" s="375" t="str">
        <f>'Summary (5)'!H11</f>
        <v>Year 4</v>
      </c>
      <c r="G8" s="376" t="str">
        <f>'Summary (5)'!I11</f>
        <v>Year 5</v>
      </c>
      <c r="H8" s="389" t="str">
        <f>'Summary (5)'!J11</f>
        <v>All Years</v>
      </c>
      <c r="I8" s="89"/>
    </row>
    <row r="9" spans="1:9" s="9" customFormat="1" ht="27" customHeight="1">
      <c r="A9" s="726"/>
      <c r="B9" s="727"/>
      <c r="C9" s="169" t="str">
        <f>'Salary Detail (5)'!G9</f>
        <v>1/0/1900 - 1/0/1900</v>
      </c>
      <c r="D9" s="174" t="str">
        <f>'Salary Detail (5)'!L9</f>
        <v>1/0/1900 - 1/0/1900</v>
      </c>
      <c r="E9" s="113" t="str">
        <f>'Salary Detail (5)'!Q9</f>
        <v>1/0/1900 - 1/0/1900</v>
      </c>
      <c r="F9" s="377" t="str">
        <f>'Salary Detail (5)'!V9</f>
        <v>1/0/1900 - 1/0/1900</v>
      </c>
      <c r="G9" s="388" t="str">
        <f>'Salary Detail (5)'!AA9</f>
        <v>1/0/1900 - 1/0/1900</v>
      </c>
      <c r="H9" s="391" t="str">
        <f>'Salary Detail (5)'!AB9</f>
        <v xml:space="preserve"> - </v>
      </c>
      <c r="I9" s="385"/>
    </row>
    <row r="10" spans="1:9" s="117" customFormat="1" ht="19.5" customHeight="1">
      <c r="A10" s="726"/>
      <c r="B10" s="727"/>
      <c r="C10" s="378" t="str">
        <f>'Summary (5)'!E13</f>
        <v>0 Months</v>
      </c>
      <c r="D10" s="175" t="str">
        <f>'Summary (5)'!F13</f>
        <v>0 Months</v>
      </c>
      <c r="E10" s="379" t="str">
        <f>'Summary (5)'!G13</f>
        <v>0 Months</v>
      </c>
      <c r="F10" s="146" t="str">
        <f>'Summary (5)'!H13</f>
        <v>0 Months</v>
      </c>
      <c r="G10" s="145" t="str">
        <f>'Summary (5)'!I13</f>
        <v>0 Months</v>
      </c>
      <c r="H10" s="390">
        <f>'Salary Detail (5)'!AB10</f>
        <v>0</v>
      </c>
      <c r="I10" s="386"/>
    </row>
    <row r="11" spans="1:9" s="117" customFormat="1" ht="30.75" customHeight="1">
      <c r="A11" s="717" t="s">
        <v>255</v>
      </c>
      <c r="B11" s="717"/>
      <c r="C11" s="381" t="s">
        <v>256</v>
      </c>
      <c r="D11" s="210" t="s">
        <v>256</v>
      </c>
      <c r="E11" s="211" t="s">
        <v>256</v>
      </c>
      <c r="F11" s="146" t="s">
        <v>256</v>
      </c>
      <c r="G11" s="380" t="s">
        <v>256</v>
      </c>
      <c r="H11" s="390" t="s">
        <v>256</v>
      </c>
      <c r="I11" s="386"/>
    </row>
    <row r="12" spans="1:9" ht="17.25" customHeight="1">
      <c r="A12" s="724" t="s">
        <v>257</v>
      </c>
      <c r="B12" s="725"/>
      <c r="C12" s="263"/>
      <c r="D12" s="263"/>
      <c r="E12" s="264"/>
      <c r="F12" s="264"/>
      <c r="G12" s="264"/>
      <c r="H12" s="382">
        <f>SUM(C12,D12,E12,F12,G12)</f>
        <v>0</v>
      </c>
    </row>
    <row r="13" spans="1:9" ht="17.25" customHeight="1">
      <c r="A13" s="724" t="s">
        <v>258</v>
      </c>
      <c r="B13" s="725"/>
      <c r="C13" s="243"/>
      <c r="D13" s="243"/>
      <c r="E13" s="244"/>
      <c r="F13" s="244"/>
      <c r="G13" s="244"/>
      <c r="H13" s="166">
        <f t="shared" ref="H13:H55" si="0">SUM(C13,D13,E13,F13,G13)</f>
        <v>0</v>
      </c>
    </row>
    <row r="14" spans="1:9" ht="17.25" customHeight="1">
      <c r="A14" s="724" t="s">
        <v>259</v>
      </c>
      <c r="B14" s="725"/>
      <c r="C14" s="243"/>
      <c r="D14" s="243"/>
      <c r="E14" s="244"/>
      <c r="F14" s="244"/>
      <c r="G14" s="244"/>
      <c r="H14" s="166">
        <f t="shared" si="0"/>
        <v>0</v>
      </c>
    </row>
    <row r="15" spans="1:9" ht="17.25" customHeight="1">
      <c r="A15" s="724" t="s">
        <v>260</v>
      </c>
      <c r="B15" s="725"/>
      <c r="C15" s="243"/>
      <c r="D15" s="243"/>
      <c r="E15" s="244"/>
      <c r="F15" s="244"/>
      <c r="G15" s="244"/>
      <c r="H15" s="166">
        <f t="shared" si="0"/>
        <v>0</v>
      </c>
    </row>
    <row r="16" spans="1:9" ht="17.25" customHeight="1">
      <c r="A16" s="724" t="s">
        <v>261</v>
      </c>
      <c r="B16" s="725"/>
      <c r="C16" s="243"/>
      <c r="D16" s="243"/>
      <c r="E16" s="244"/>
      <c r="F16" s="244"/>
      <c r="G16" s="244"/>
      <c r="H16" s="166">
        <f t="shared" si="0"/>
        <v>0</v>
      </c>
    </row>
    <row r="17" spans="1:11" ht="17.25" customHeight="1">
      <c r="A17" s="724" t="s">
        <v>262</v>
      </c>
      <c r="B17" s="725"/>
      <c r="C17" s="243"/>
      <c r="D17" s="243"/>
      <c r="E17" s="244"/>
      <c r="F17" s="244"/>
      <c r="G17" s="244"/>
      <c r="H17" s="166">
        <f t="shared" si="0"/>
        <v>0</v>
      </c>
      <c r="J17"/>
      <c r="K17" s="6"/>
    </row>
    <row r="18" spans="1:11" ht="17.25" customHeight="1">
      <c r="A18" s="724" t="s">
        <v>263</v>
      </c>
      <c r="B18" s="725"/>
      <c r="C18" s="243"/>
      <c r="D18" s="243"/>
      <c r="E18" s="244"/>
      <c r="F18" s="244"/>
      <c r="G18" s="244"/>
      <c r="H18" s="166">
        <f t="shared" si="0"/>
        <v>0</v>
      </c>
      <c r="J18"/>
      <c r="K18"/>
    </row>
    <row r="19" spans="1:11" ht="17.25" customHeight="1">
      <c r="A19" s="724" t="s">
        <v>264</v>
      </c>
      <c r="B19" s="725"/>
      <c r="C19" s="243"/>
      <c r="D19" s="243"/>
      <c r="E19" s="244"/>
      <c r="F19" s="244"/>
      <c r="G19" s="244"/>
      <c r="H19" s="166">
        <f t="shared" si="0"/>
        <v>0</v>
      </c>
      <c r="J19"/>
      <c r="K19"/>
    </row>
    <row r="20" spans="1:11" ht="17.25" customHeight="1">
      <c r="A20" s="724" t="s">
        <v>265</v>
      </c>
      <c r="B20" s="725"/>
      <c r="C20" s="243"/>
      <c r="D20" s="243"/>
      <c r="E20" s="244"/>
      <c r="F20" s="244"/>
      <c r="G20" s="244"/>
      <c r="H20" s="166">
        <f t="shared" si="0"/>
        <v>0</v>
      </c>
    </row>
    <row r="21" spans="1:11" ht="17.25" customHeight="1">
      <c r="A21" s="700"/>
      <c r="B21" s="701"/>
      <c r="C21" s="171"/>
      <c r="D21" s="171"/>
      <c r="E21" s="165"/>
      <c r="F21" s="165"/>
      <c r="G21" s="165"/>
      <c r="H21" s="166">
        <f t="shared" si="0"/>
        <v>0</v>
      </c>
      <c r="J21"/>
      <c r="K21"/>
    </row>
    <row r="22" spans="1:11" ht="17.25" customHeight="1">
      <c r="A22" s="700"/>
      <c r="B22" s="701"/>
      <c r="C22" s="171"/>
      <c r="D22" s="171"/>
      <c r="E22" s="165"/>
      <c r="F22" s="165"/>
      <c r="G22" s="165"/>
      <c r="H22" s="166">
        <f t="shared" si="0"/>
        <v>0</v>
      </c>
      <c r="J22"/>
      <c r="K22"/>
    </row>
    <row r="23" spans="1:11" ht="17.25" customHeight="1">
      <c r="A23" s="700"/>
      <c r="B23" s="701"/>
      <c r="C23" s="171"/>
      <c r="D23" s="171"/>
      <c r="E23" s="165"/>
      <c r="F23" s="165"/>
      <c r="G23" s="165"/>
      <c r="H23" s="166">
        <f t="shared" si="0"/>
        <v>0</v>
      </c>
    </row>
    <row r="24" spans="1:11" ht="17.25" customHeight="1">
      <c r="A24" s="700"/>
      <c r="B24" s="701"/>
      <c r="C24" s="171"/>
      <c r="D24" s="171"/>
      <c r="E24" s="165"/>
      <c r="F24" s="165"/>
      <c r="G24" s="165"/>
      <c r="H24" s="166">
        <f t="shared" si="0"/>
        <v>0</v>
      </c>
      <c r="J24"/>
      <c r="K24"/>
    </row>
    <row r="25" spans="1:11" ht="17.25" customHeight="1">
      <c r="A25" s="700"/>
      <c r="B25" s="701"/>
      <c r="C25" s="171"/>
      <c r="D25" s="171"/>
      <c r="E25" s="165"/>
      <c r="F25" s="165"/>
      <c r="G25" s="165"/>
      <c r="H25" s="166">
        <f t="shared" si="0"/>
        <v>0</v>
      </c>
      <c r="J25"/>
      <c r="K25"/>
    </row>
    <row r="26" spans="1:11" ht="17.25" customHeight="1">
      <c r="A26" s="700"/>
      <c r="B26" s="701"/>
      <c r="C26" s="171"/>
      <c r="D26" s="171"/>
      <c r="E26" s="165"/>
      <c r="F26" s="165"/>
      <c r="G26" s="165"/>
      <c r="H26" s="166">
        <f t="shared" si="0"/>
        <v>0</v>
      </c>
      <c r="J26"/>
      <c r="K26"/>
    </row>
    <row r="27" spans="1:11" ht="17.25" customHeight="1">
      <c r="A27" s="700"/>
      <c r="B27" s="701"/>
      <c r="C27" s="171"/>
      <c r="D27" s="171"/>
      <c r="E27" s="165"/>
      <c r="F27" s="165"/>
      <c r="G27" s="165"/>
      <c r="H27" s="166">
        <f t="shared" si="0"/>
        <v>0</v>
      </c>
      <c r="J27"/>
      <c r="K27"/>
    </row>
    <row r="28" spans="1:11" ht="17.25" customHeight="1">
      <c r="A28" s="700"/>
      <c r="B28" s="701"/>
      <c r="C28" s="171"/>
      <c r="D28" s="171"/>
      <c r="E28" s="165"/>
      <c r="F28" s="165"/>
      <c r="G28" s="165"/>
      <c r="H28" s="166">
        <f t="shared" si="0"/>
        <v>0</v>
      </c>
      <c r="J28"/>
      <c r="K28"/>
    </row>
    <row r="29" spans="1:11" ht="17.25" customHeight="1">
      <c r="A29" s="700"/>
      <c r="B29" s="701"/>
      <c r="C29" s="171"/>
      <c r="D29" s="171"/>
      <c r="E29" s="165"/>
      <c r="F29" s="165"/>
      <c r="G29" s="165"/>
      <c r="H29" s="166">
        <f t="shared" si="0"/>
        <v>0</v>
      </c>
    </row>
    <row r="30" spans="1:11" ht="17.25" customHeight="1">
      <c r="A30" s="700"/>
      <c r="B30" s="701"/>
      <c r="C30" s="171"/>
      <c r="D30" s="171"/>
      <c r="E30" s="165"/>
      <c r="F30" s="165"/>
      <c r="G30" s="165"/>
      <c r="H30" s="166">
        <f t="shared" si="0"/>
        <v>0</v>
      </c>
    </row>
    <row r="31" spans="1:11" ht="17.25" customHeight="1">
      <c r="A31" s="700"/>
      <c r="B31" s="701"/>
      <c r="C31" s="171"/>
      <c r="D31" s="171"/>
      <c r="E31" s="165"/>
      <c r="F31" s="165"/>
      <c r="G31" s="165"/>
      <c r="H31" s="166">
        <f t="shared" si="0"/>
        <v>0</v>
      </c>
      <c r="J31"/>
      <c r="K31"/>
    </row>
    <row r="32" spans="1:11" ht="17.25" customHeight="1">
      <c r="A32" s="700"/>
      <c r="B32" s="701"/>
      <c r="C32" s="171"/>
      <c r="D32" s="171"/>
      <c r="E32" s="165"/>
      <c r="F32" s="165"/>
      <c r="G32" s="165"/>
      <c r="H32" s="166">
        <f t="shared" si="0"/>
        <v>0</v>
      </c>
      <c r="J32"/>
      <c r="K32"/>
    </row>
    <row r="33" spans="1:11" ht="17.25" customHeight="1">
      <c r="A33" s="700"/>
      <c r="B33" s="701"/>
      <c r="C33" s="171"/>
      <c r="D33" s="171"/>
      <c r="E33" s="165"/>
      <c r="F33" s="165"/>
      <c r="G33" s="165"/>
      <c r="H33" s="166">
        <f t="shared" si="0"/>
        <v>0</v>
      </c>
      <c r="J33"/>
      <c r="K33"/>
    </row>
    <row r="34" spans="1:11" ht="17.25" customHeight="1">
      <c r="A34" s="700"/>
      <c r="B34" s="701"/>
      <c r="C34" s="171"/>
      <c r="D34" s="171"/>
      <c r="E34" s="165"/>
      <c r="F34" s="165"/>
      <c r="G34" s="165"/>
      <c r="H34" s="166">
        <f t="shared" si="0"/>
        <v>0</v>
      </c>
      <c r="J34"/>
      <c r="K34"/>
    </row>
    <row r="35" spans="1:11" ht="17.25" customHeight="1">
      <c r="A35" s="700"/>
      <c r="B35" s="701"/>
      <c r="C35" s="171"/>
      <c r="D35" s="171"/>
      <c r="E35" s="165"/>
      <c r="F35" s="165"/>
      <c r="G35" s="165"/>
      <c r="H35" s="166">
        <f t="shared" si="0"/>
        <v>0</v>
      </c>
      <c r="J35"/>
      <c r="K35"/>
    </row>
    <row r="36" spans="1:11" ht="17.25" customHeight="1">
      <c r="A36" s="700"/>
      <c r="B36" s="701"/>
      <c r="C36" s="171"/>
      <c r="D36" s="171"/>
      <c r="E36" s="165"/>
      <c r="F36" s="165"/>
      <c r="G36" s="165"/>
      <c r="H36" s="166">
        <f t="shared" si="0"/>
        <v>0</v>
      </c>
      <c r="J36"/>
      <c r="K36"/>
    </row>
    <row r="37" spans="1:11" ht="17.25" customHeight="1">
      <c r="A37" s="700"/>
      <c r="B37" s="701"/>
      <c r="C37" s="171"/>
      <c r="D37" s="171"/>
      <c r="E37" s="165"/>
      <c r="F37" s="165"/>
      <c r="G37" s="165"/>
      <c r="H37" s="166">
        <f t="shared" si="0"/>
        <v>0</v>
      </c>
      <c r="J37"/>
      <c r="K37"/>
    </row>
    <row r="38" spans="1:11" ht="17.25" customHeight="1">
      <c r="A38" s="700"/>
      <c r="B38" s="701"/>
      <c r="C38" s="171"/>
      <c r="D38" s="171"/>
      <c r="E38" s="165"/>
      <c r="F38" s="165"/>
      <c r="G38" s="165"/>
      <c r="H38" s="166">
        <f t="shared" si="0"/>
        <v>0</v>
      </c>
      <c r="J38"/>
      <c r="K38"/>
    </row>
    <row r="39" spans="1:11" ht="17.25" customHeight="1">
      <c r="A39" s="700"/>
      <c r="B39" s="701"/>
      <c r="C39" s="171"/>
      <c r="D39" s="171"/>
      <c r="E39" s="165"/>
      <c r="F39" s="165"/>
      <c r="G39" s="165"/>
      <c r="H39" s="166">
        <f t="shared" si="0"/>
        <v>0</v>
      </c>
      <c r="J39"/>
      <c r="K39"/>
    </row>
    <row r="40" spans="1:11" ht="17.25" customHeight="1">
      <c r="A40" s="700"/>
      <c r="B40" s="701"/>
      <c r="C40" s="171"/>
      <c r="D40" s="171"/>
      <c r="E40" s="165"/>
      <c r="F40" s="165"/>
      <c r="G40" s="165"/>
      <c r="H40" s="166">
        <f t="shared" si="0"/>
        <v>0</v>
      </c>
      <c r="J40"/>
      <c r="K40"/>
    </row>
    <row r="41" spans="1:11" ht="17.25" customHeight="1">
      <c r="A41" s="700"/>
      <c r="B41" s="701"/>
      <c r="C41" s="171"/>
      <c r="D41" s="171"/>
      <c r="E41" s="165"/>
      <c r="F41" s="165"/>
      <c r="G41" s="165"/>
      <c r="H41" s="166">
        <f t="shared" si="0"/>
        <v>0</v>
      </c>
      <c r="J41"/>
      <c r="K41"/>
    </row>
    <row r="42" spans="1:11" ht="17.25" customHeight="1">
      <c r="A42" s="700"/>
      <c r="B42" s="701"/>
      <c r="C42" s="171"/>
      <c r="D42" s="171"/>
      <c r="E42" s="165"/>
      <c r="F42" s="165"/>
      <c r="G42" s="165"/>
      <c r="H42" s="166">
        <f t="shared" si="0"/>
        <v>0</v>
      </c>
      <c r="J42"/>
      <c r="K42"/>
    </row>
    <row r="43" spans="1:11" ht="17.25" customHeight="1">
      <c r="A43" s="700"/>
      <c r="B43" s="701"/>
      <c r="C43" s="171"/>
      <c r="D43" s="171"/>
      <c r="E43" s="165"/>
      <c r="F43" s="165"/>
      <c r="G43" s="165"/>
      <c r="H43" s="166">
        <f t="shared" si="0"/>
        <v>0</v>
      </c>
      <c r="J43"/>
      <c r="K43"/>
    </row>
    <row r="44" spans="1:11" ht="17.25" customHeight="1">
      <c r="A44" s="700"/>
      <c r="B44" s="701"/>
      <c r="C44" s="171"/>
      <c r="D44" s="171"/>
      <c r="E44" s="165"/>
      <c r="F44" s="165"/>
      <c r="G44" s="165"/>
      <c r="H44" s="166">
        <f t="shared" si="0"/>
        <v>0</v>
      </c>
      <c r="J44"/>
      <c r="K44"/>
    </row>
    <row r="45" spans="1:11" ht="17.25" customHeight="1">
      <c r="A45" s="721" t="s">
        <v>273</v>
      </c>
      <c r="B45" s="722"/>
      <c r="C45" s="172"/>
      <c r="D45" s="172"/>
      <c r="E45" s="172"/>
      <c r="F45" s="172"/>
      <c r="G45" s="172"/>
      <c r="H45" s="383"/>
      <c r="J45"/>
      <c r="K45"/>
    </row>
    <row r="46" spans="1:11" ht="17.25" customHeight="1">
      <c r="A46" s="706"/>
      <c r="B46" s="707"/>
      <c r="C46" s="185"/>
      <c r="D46" s="185"/>
      <c r="E46" s="178"/>
      <c r="F46" s="178"/>
      <c r="G46" s="178"/>
      <c r="H46" s="382">
        <f t="shared" si="0"/>
        <v>0</v>
      </c>
      <c r="J46"/>
      <c r="K46"/>
    </row>
    <row r="47" spans="1:11" ht="17.25" customHeight="1">
      <c r="A47" s="720"/>
      <c r="B47" s="701"/>
      <c r="C47" s="171"/>
      <c r="D47" s="171"/>
      <c r="E47" s="165"/>
      <c r="F47" s="165"/>
      <c r="G47" s="165"/>
      <c r="H47" s="166">
        <f t="shared" si="0"/>
        <v>0</v>
      </c>
      <c r="J47"/>
      <c r="K47"/>
    </row>
    <row r="48" spans="1:11" ht="17.25" customHeight="1">
      <c r="A48" s="700"/>
      <c r="B48" s="701"/>
      <c r="C48" s="171"/>
      <c r="D48" s="171"/>
      <c r="E48" s="165"/>
      <c r="F48" s="165"/>
      <c r="G48" s="165"/>
      <c r="H48" s="166">
        <f t="shared" si="0"/>
        <v>0</v>
      </c>
      <c r="J48"/>
      <c r="K48"/>
    </row>
    <row r="49" spans="1:11" ht="17.25" customHeight="1">
      <c r="A49" s="700"/>
      <c r="B49" s="701"/>
      <c r="C49" s="171"/>
      <c r="D49" s="171"/>
      <c r="E49" s="165"/>
      <c r="F49" s="165"/>
      <c r="G49" s="165"/>
      <c r="H49" s="166">
        <f t="shared" si="0"/>
        <v>0</v>
      </c>
      <c r="J49"/>
      <c r="K49"/>
    </row>
    <row r="50" spans="1:11" ht="17.25" customHeight="1">
      <c r="A50" s="700"/>
      <c r="B50" s="701"/>
      <c r="C50" s="171"/>
      <c r="D50" s="171"/>
      <c r="E50" s="165"/>
      <c r="F50" s="165"/>
      <c r="G50" s="165"/>
      <c r="H50" s="166">
        <f t="shared" si="0"/>
        <v>0</v>
      </c>
    </row>
    <row r="51" spans="1:11" ht="17.25" customHeight="1">
      <c r="A51" s="700"/>
      <c r="B51" s="701"/>
      <c r="C51" s="171"/>
      <c r="D51" s="171"/>
      <c r="E51" s="165"/>
      <c r="F51" s="165"/>
      <c r="G51" s="165"/>
      <c r="H51" s="166">
        <f t="shared" si="0"/>
        <v>0</v>
      </c>
      <c r="J51"/>
      <c r="K51"/>
    </row>
    <row r="52" spans="1:11" ht="17.25" customHeight="1">
      <c r="A52" s="700"/>
      <c r="B52" s="701"/>
      <c r="C52" s="171"/>
      <c r="D52" s="171"/>
      <c r="E52" s="165"/>
      <c r="F52" s="165"/>
      <c r="G52" s="165"/>
      <c r="H52" s="166">
        <f t="shared" si="0"/>
        <v>0</v>
      </c>
    </row>
    <row r="53" spans="1:11" ht="17.25" customHeight="1">
      <c r="A53" s="700"/>
      <c r="B53" s="701"/>
      <c r="C53" s="171"/>
      <c r="D53" s="171"/>
      <c r="E53" s="165"/>
      <c r="F53" s="165"/>
      <c r="G53" s="165"/>
      <c r="H53" s="166">
        <f t="shared" si="0"/>
        <v>0</v>
      </c>
    </row>
    <row r="54" spans="1:11" ht="17.25" customHeight="1">
      <c r="A54" s="700"/>
      <c r="B54" s="701"/>
      <c r="C54" s="171"/>
      <c r="D54" s="171"/>
      <c r="E54" s="165"/>
      <c r="F54" s="165"/>
      <c r="G54" s="165"/>
      <c r="H54" s="166">
        <f t="shared" si="0"/>
        <v>0</v>
      </c>
    </row>
    <row r="55" spans="1:11" ht="17.25" customHeight="1">
      <c r="A55" s="702"/>
      <c r="B55" s="703"/>
      <c r="C55" s="183"/>
      <c r="D55" s="183"/>
      <c r="E55" s="182"/>
      <c r="F55" s="182"/>
      <c r="G55" s="182"/>
      <c r="H55" s="384">
        <f t="shared" si="0"/>
        <v>0</v>
      </c>
    </row>
    <row r="56" spans="1:11" ht="15" customHeight="1">
      <c r="A56" s="710"/>
      <c r="B56" s="711"/>
      <c r="C56" s="172"/>
      <c r="D56" s="172"/>
      <c r="E56" s="172"/>
      <c r="F56" s="172"/>
      <c r="G56" s="172"/>
      <c r="H56" s="383"/>
    </row>
    <row r="57" spans="1:11" customFormat="1" ht="17.25" customHeight="1">
      <c r="A57" s="712" t="s">
        <v>274</v>
      </c>
      <c r="B57" s="713"/>
      <c r="C57" s="180">
        <f>ROUND(SUM(C12:C56),0)</f>
        <v>0</v>
      </c>
      <c r="D57" s="180">
        <f>ROUND(SUM(D12:D56),0)</f>
        <v>0</v>
      </c>
      <c r="E57" s="179">
        <f>ROUND(SUM(E12:E56),0)</f>
        <v>0</v>
      </c>
      <c r="F57" s="179">
        <f>ROUND(SUM(F12:F56),0)</f>
        <v>0</v>
      </c>
      <c r="G57" s="179">
        <f>ROUND(SUM(G12:G56),0)</f>
        <v>0</v>
      </c>
      <c r="H57" s="179">
        <f>SUM(H12:H55)</f>
        <v>0</v>
      </c>
      <c r="I57" s="89"/>
    </row>
    <row r="58" spans="1:11" ht="36.75" customHeight="1">
      <c r="A58" s="717" t="s">
        <v>275</v>
      </c>
      <c r="B58" s="717"/>
      <c r="C58" s="267"/>
      <c r="D58" s="267"/>
      <c r="E58" s="267"/>
      <c r="F58" s="181"/>
      <c r="G58" s="181"/>
      <c r="H58" s="168"/>
    </row>
    <row r="59" spans="1:11" ht="17.25" customHeight="1">
      <c r="A59" s="700"/>
      <c r="B59" s="701"/>
      <c r="C59" s="171"/>
      <c r="D59" s="171"/>
      <c r="E59" s="165"/>
      <c r="F59" s="178"/>
      <c r="G59" s="178"/>
      <c r="H59" s="166">
        <f t="shared" ref="H59:H68" si="1">SUM(C59,D59,E59,F59,G59)</f>
        <v>0</v>
      </c>
      <c r="J59" s="98"/>
    </row>
    <row r="60" spans="1:11" ht="17.25" customHeight="1">
      <c r="A60" s="700"/>
      <c r="B60" s="701"/>
      <c r="C60" s="171"/>
      <c r="D60" s="171"/>
      <c r="E60" s="165"/>
      <c r="F60" s="165"/>
      <c r="G60" s="165"/>
      <c r="H60" s="166">
        <f t="shared" si="1"/>
        <v>0</v>
      </c>
      <c r="J60" s="98"/>
    </row>
    <row r="61" spans="1:11" ht="17.25" customHeight="1">
      <c r="A61" s="700"/>
      <c r="B61" s="701"/>
      <c r="C61" s="171"/>
      <c r="D61" s="171"/>
      <c r="E61" s="165"/>
      <c r="F61" s="165"/>
      <c r="G61" s="165"/>
      <c r="H61" s="166">
        <f t="shared" si="1"/>
        <v>0</v>
      </c>
      <c r="J61" s="98"/>
    </row>
    <row r="62" spans="1:11" ht="17.25" customHeight="1">
      <c r="A62" s="700"/>
      <c r="B62" s="701"/>
      <c r="C62" s="171"/>
      <c r="D62" s="171"/>
      <c r="E62" s="165"/>
      <c r="F62" s="165"/>
      <c r="G62" s="165"/>
      <c r="H62" s="166">
        <f t="shared" si="1"/>
        <v>0</v>
      </c>
      <c r="J62" s="98"/>
    </row>
    <row r="63" spans="1:11" ht="17.25" customHeight="1">
      <c r="A63" s="700"/>
      <c r="B63" s="701"/>
      <c r="C63" s="171"/>
      <c r="D63" s="171"/>
      <c r="E63" s="165"/>
      <c r="F63" s="165"/>
      <c r="G63" s="165"/>
      <c r="H63" s="166">
        <f t="shared" si="1"/>
        <v>0</v>
      </c>
      <c r="J63" s="98"/>
    </row>
    <row r="64" spans="1:11" ht="17.25" customHeight="1">
      <c r="A64" s="700"/>
      <c r="B64" s="701"/>
      <c r="C64" s="171"/>
      <c r="D64" s="171"/>
      <c r="E64" s="165"/>
      <c r="F64" s="165"/>
      <c r="G64" s="165"/>
      <c r="H64" s="166">
        <f t="shared" si="1"/>
        <v>0</v>
      </c>
      <c r="J64" s="98"/>
    </row>
    <row r="65" spans="1:11" ht="17.25" customHeight="1">
      <c r="A65" s="700"/>
      <c r="B65" s="701"/>
      <c r="C65" s="171"/>
      <c r="D65" s="171"/>
      <c r="E65" s="165"/>
      <c r="F65" s="165"/>
      <c r="G65" s="165"/>
      <c r="H65" s="166">
        <f t="shared" si="1"/>
        <v>0</v>
      </c>
      <c r="J65" s="98"/>
    </row>
    <row r="66" spans="1:11" ht="17.25" customHeight="1">
      <c r="A66" s="700"/>
      <c r="B66" s="701"/>
      <c r="C66" s="171"/>
      <c r="D66" s="171"/>
      <c r="E66" s="165"/>
      <c r="F66" s="165"/>
      <c r="G66" s="165"/>
      <c r="H66" s="166">
        <f t="shared" si="1"/>
        <v>0</v>
      </c>
      <c r="J66" s="98"/>
    </row>
    <row r="67" spans="1:11" ht="17.25" customHeight="1">
      <c r="A67" s="700"/>
      <c r="B67" s="701"/>
      <c r="C67" s="171"/>
      <c r="D67" s="171"/>
      <c r="E67" s="165"/>
      <c r="F67" s="165"/>
      <c r="G67" s="165"/>
      <c r="H67" s="166">
        <f t="shared" si="1"/>
        <v>0</v>
      </c>
      <c r="J67" s="98"/>
    </row>
    <row r="68" spans="1:11" ht="17.25" customHeight="1">
      <c r="A68" s="702"/>
      <c r="B68" s="703"/>
      <c r="C68" s="183"/>
      <c r="D68" s="183"/>
      <c r="E68" s="182"/>
      <c r="F68" s="182"/>
      <c r="G68" s="182"/>
      <c r="H68" s="384">
        <f t="shared" si="1"/>
        <v>0</v>
      </c>
      <c r="J68" s="98"/>
    </row>
    <row r="69" spans="1:11" ht="17.25" customHeight="1">
      <c r="A69" s="704" t="s">
        <v>297</v>
      </c>
      <c r="B69" s="705"/>
      <c r="C69" s="172"/>
      <c r="D69" s="172"/>
      <c r="E69" s="172"/>
      <c r="F69" s="172"/>
      <c r="G69" s="172"/>
      <c r="H69" s="383"/>
      <c r="J69"/>
      <c r="K69"/>
    </row>
    <row r="70" spans="1:11" ht="17.25" customHeight="1">
      <c r="A70" s="706"/>
      <c r="B70" s="707"/>
      <c r="C70" s="185"/>
      <c r="D70" s="185"/>
      <c r="E70" s="178"/>
      <c r="F70" s="178"/>
      <c r="G70" s="178"/>
      <c r="H70" s="382">
        <f t="shared" ref="H70:H79" si="2">SUM(C70,D70,E70,F70,G70)</f>
        <v>0</v>
      </c>
      <c r="J70" s="98"/>
    </row>
    <row r="71" spans="1:11" ht="17.25" customHeight="1">
      <c r="A71" s="700"/>
      <c r="B71" s="701"/>
      <c r="C71" s="171"/>
      <c r="D71" s="171"/>
      <c r="E71" s="165"/>
      <c r="F71" s="165"/>
      <c r="G71" s="165"/>
      <c r="H71" s="166">
        <f t="shared" si="2"/>
        <v>0</v>
      </c>
      <c r="J71" s="98"/>
    </row>
    <row r="72" spans="1:11" ht="17.25" customHeight="1">
      <c r="A72" s="700"/>
      <c r="B72" s="701"/>
      <c r="C72" s="171"/>
      <c r="D72" s="171"/>
      <c r="E72" s="165"/>
      <c r="F72" s="165"/>
      <c r="G72" s="165"/>
      <c r="H72" s="166">
        <f t="shared" si="2"/>
        <v>0</v>
      </c>
      <c r="J72" s="98"/>
    </row>
    <row r="73" spans="1:11" ht="17.25" customHeight="1">
      <c r="A73" s="700"/>
      <c r="B73" s="701"/>
      <c r="C73" s="171"/>
      <c r="D73" s="171"/>
      <c r="E73" s="165"/>
      <c r="F73" s="165"/>
      <c r="G73" s="165"/>
      <c r="H73" s="166">
        <f t="shared" si="2"/>
        <v>0</v>
      </c>
      <c r="J73" s="98"/>
    </row>
    <row r="74" spans="1:11" ht="17.25" customHeight="1">
      <c r="A74" s="700"/>
      <c r="B74" s="701"/>
      <c r="C74" s="171"/>
      <c r="D74" s="171"/>
      <c r="E74" s="165"/>
      <c r="F74" s="165"/>
      <c r="G74" s="165"/>
      <c r="H74" s="166">
        <f t="shared" si="2"/>
        <v>0</v>
      </c>
      <c r="J74" s="98"/>
    </row>
    <row r="75" spans="1:11" ht="17.25" customHeight="1">
      <c r="A75" s="700"/>
      <c r="B75" s="701"/>
      <c r="C75" s="171"/>
      <c r="D75" s="171"/>
      <c r="E75" s="165"/>
      <c r="F75" s="165"/>
      <c r="G75" s="165"/>
      <c r="H75" s="166">
        <f t="shared" si="2"/>
        <v>0</v>
      </c>
      <c r="J75" s="98"/>
      <c r="K75" s="90"/>
    </row>
    <row r="76" spans="1:11" ht="17.25" customHeight="1">
      <c r="A76" s="700"/>
      <c r="B76" s="701"/>
      <c r="C76" s="171"/>
      <c r="D76" s="171"/>
      <c r="E76" s="165"/>
      <c r="F76" s="165"/>
      <c r="G76" s="165"/>
      <c r="H76" s="166">
        <f t="shared" si="2"/>
        <v>0</v>
      </c>
    </row>
    <row r="77" spans="1:11" ht="17.25" customHeight="1">
      <c r="A77" s="700"/>
      <c r="B77" s="701"/>
      <c r="C77" s="171"/>
      <c r="D77" s="171"/>
      <c r="E77" s="165"/>
      <c r="F77" s="165"/>
      <c r="G77" s="165"/>
      <c r="H77" s="166">
        <f t="shared" si="2"/>
        <v>0</v>
      </c>
    </row>
    <row r="78" spans="1:11" ht="17.25" customHeight="1">
      <c r="A78" s="700"/>
      <c r="B78" s="701"/>
      <c r="C78" s="171"/>
      <c r="D78" s="171"/>
      <c r="E78" s="165"/>
      <c r="F78" s="165"/>
      <c r="G78" s="165"/>
      <c r="H78" s="166">
        <f t="shared" si="2"/>
        <v>0</v>
      </c>
    </row>
    <row r="79" spans="1:11" ht="17.25" customHeight="1">
      <c r="A79" s="708" t="s">
        <v>276</v>
      </c>
      <c r="B79" s="709"/>
      <c r="C79" s="177">
        <f>IF(C70&lt;25000,C70*C108,25000*C108)+IF(C71&lt;25000,C71*C108,25000*C108)+IF(C72&lt;25000,C72*C108,25000*C108)+IF(C73&lt;25000,C73*C108,25000*C108)+IF(C74&lt;25000,C74*C108,25000*C108)+IF(C75&lt;25000,C75*C108,25000*C108)+IF(C76&lt;25000,C76*C108,25000*C108)+IF(C77&lt;25000,C77*C108,25000*C108)+IF(C78&lt;25000,C78*C108,25000*C108)</f>
        <v>0</v>
      </c>
      <c r="D79" s="213">
        <f>IF(D70&lt;25000,D70*D108,25000*D108)+IF(D71&lt;25000,D71*D108,25000*D108)+IF(D72&lt;25000,D72*D108,25000*D108)+IF(D73&lt;25000,D73*D108,25000*D108)+IF(D74&lt;25000,D74*D108,25000*D108)+IF(D75&lt;25000,D75*D108,25000*D108)+IF(D76&lt;25000,D76*D108,25000*D108)+IF(D77&lt;25000,D77*D108,25000*D108)+IF(D78&lt;25000,D78*D108,25000*D108)</f>
        <v>0</v>
      </c>
      <c r="E79" s="177">
        <f>IF(E70&lt;25000,E70*E108,25000*E108)+IF(E71&lt;25000,E71*E108,25000*E108)+IF(E72&lt;25000,E72*E108,25000*E108)+IF(E73&lt;25000,E73*E108,25000*E108)+IF(E74&lt;25000,E74*E108,25000*E108)+IF(E75&lt;25000,E75*E108,25000*E108)+IF(E76&lt;25000,E76*E108,25000*E108)+IF(E77&lt;25000,E77*E108,25000*E108)+IF(E78&lt;25000,E78*E108,25000*E108)</f>
        <v>0</v>
      </c>
      <c r="F79" s="177">
        <f>IF(F70&lt;25000,F70*F108,25000*F108)+IF(F71&lt;25000,F71*F108,25000*F108)+IF(F72&lt;25000,F72*F108,25000*F108)+IF(F73&lt;25000,F73*F108,25000*F108)+IF(F74&lt;25000,F74*F108,25000*F108)+IF(F75&lt;25000,F75*F108,25000*F108)+IF(F76&lt;25000,F76*F108,25000*F108)+IF(F77&lt;25000,F77*F108,25000*F108)+IF(F78&lt;25000,F78*F108,25000*F108)</f>
        <v>0</v>
      </c>
      <c r="G79" s="225">
        <f>IF(G70&lt;25000,G70*G108,25000*G108)+IF(G71&lt;25000,G71*G108,25000*G108)+IF(G72&lt;25000,G72*G108,25000*G108)+IF(G73&lt;25000,G73*G108,25000*G108)+IF(G74&lt;25000,G74*G108,25000*G108)+IF(G75&lt;25000,G75*G108,25000*G108)+IF(G76&lt;25000,G76*G108,25000*G108)+IF(G77&lt;25000,G77*G108,25000*G108)+IF(G78&lt;25000,G78*G108,25000*G108)</f>
        <v>0</v>
      </c>
      <c r="H79" s="384">
        <f t="shared" si="2"/>
        <v>0</v>
      </c>
    </row>
    <row r="80" spans="1:11" ht="16.5" customHeight="1">
      <c r="A80" s="714"/>
      <c r="B80" s="715"/>
      <c r="C80" s="172"/>
      <c r="D80" s="172"/>
      <c r="E80" s="172"/>
      <c r="F80" s="172"/>
      <c r="G80" s="172"/>
      <c r="H80" s="383"/>
    </row>
    <row r="81" spans="1:11" customFormat="1" ht="20.100000000000001" customHeight="1">
      <c r="A81" s="718" t="s">
        <v>277</v>
      </c>
      <c r="B81" s="719"/>
      <c r="C81" s="167">
        <f>ROUND(SUM(C59:C79),0)</f>
        <v>0</v>
      </c>
      <c r="D81" s="167">
        <f>ROUND(SUM(D59:D79),0)</f>
        <v>0</v>
      </c>
      <c r="E81" s="91">
        <f>ROUND(SUM(E59:E79),0)</f>
        <v>0</v>
      </c>
      <c r="F81" s="91">
        <f>ROUND(SUM(F59:F79),0)</f>
        <v>0</v>
      </c>
      <c r="G81" s="91">
        <f>ROUND(SUM(G59:G79),0)</f>
        <v>0</v>
      </c>
      <c r="H81" s="209">
        <f t="shared" ref="H81" si="3">SUM(H59:H79)</f>
        <v>0</v>
      </c>
      <c r="I81" s="89"/>
    </row>
    <row r="82" spans="1:11" ht="33.75" customHeight="1">
      <c r="A82" s="716" t="s">
        <v>278</v>
      </c>
      <c r="B82" s="717"/>
      <c r="C82" s="181"/>
      <c r="D82" s="181"/>
      <c r="E82" s="181"/>
      <c r="F82" s="181"/>
      <c r="G82" s="181"/>
      <c r="H82" s="168"/>
      <c r="J82"/>
      <c r="K82"/>
    </row>
    <row r="83" spans="1:11" ht="17.25" customHeight="1">
      <c r="A83" s="706"/>
      <c r="B83" s="707"/>
      <c r="C83" s="185"/>
      <c r="D83" s="185"/>
      <c r="E83" s="185"/>
      <c r="F83" s="185"/>
      <c r="G83" s="185"/>
      <c r="H83" s="382">
        <f t="shared" ref="H83:H92" si="4">SUM(C83,D83,E83,F83,G83)</f>
        <v>0</v>
      </c>
      <c r="J83" s="99"/>
      <c r="K83"/>
    </row>
    <row r="84" spans="1:11" ht="17.25" customHeight="1">
      <c r="A84" s="706"/>
      <c r="B84" s="707"/>
      <c r="C84" s="171"/>
      <c r="D84" s="171"/>
      <c r="E84" s="171"/>
      <c r="F84" s="171"/>
      <c r="G84" s="171"/>
      <c r="H84" s="166">
        <f t="shared" si="4"/>
        <v>0</v>
      </c>
      <c r="J84" s="98"/>
    </row>
    <row r="85" spans="1:11" ht="17.25" customHeight="1">
      <c r="A85" s="706"/>
      <c r="B85" s="707"/>
      <c r="C85" s="171"/>
      <c r="D85" s="171"/>
      <c r="E85" s="171"/>
      <c r="F85" s="171"/>
      <c r="G85" s="171"/>
      <c r="H85" s="166">
        <f t="shared" si="4"/>
        <v>0</v>
      </c>
      <c r="J85" s="98"/>
    </row>
    <row r="86" spans="1:11" ht="17.25" customHeight="1">
      <c r="A86" s="706"/>
      <c r="B86" s="707"/>
      <c r="C86" s="171"/>
      <c r="D86" s="171"/>
      <c r="E86" s="171"/>
      <c r="F86" s="171"/>
      <c r="G86" s="171"/>
      <c r="H86" s="166">
        <f t="shared" si="4"/>
        <v>0</v>
      </c>
      <c r="J86" s="98"/>
    </row>
    <row r="87" spans="1:11" ht="17.25" customHeight="1">
      <c r="A87" s="706"/>
      <c r="B87" s="707"/>
      <c r="C87" s="171"/>
      <c r="D87" s="171"/>
      <c r="E87" s="171"/>
      <c r="F87" s="171"/>
      <c r="G87" s="171"/>
      <c r="H87" s="166">
        <f t="shared" si="4"/>
        <v>0</v>
      </c>
      <c r="J87" s="98"/>
    </row>
    <row r="88" spans="1:11" ht="17.25" customHeight="1">
      <c r="A88" s="706"/>
      <c r="B88" s="707"/>
      <c r="C88" s="171"/>
      <c r="D88" s="171"/>
      <c r="E88" s="171"/>
      <c r="F88" s="171"/>
      <c r="G88" s="171"/>
      <c r="H88" s="166">
        <f t="shared" si="4"/>
        <v>0</v>
      </c>
      <c r="J88" s="99"/>
      <c r="K88" s="6"/>
    </row>
    <row r="89" spans="1:11" ht="17.25" customHeight="1">
      <c r="A89" s="706"/>
      <c r="B89" s="707"/>
      <c r="C89" s="171"/>
      <c r="D89" s="171"/>
      <c r="E89" s="171"/>
      <c r="F89" s="171"/>
      <c r="G89" s="171"/>
      <c r="H89" s="166">
        <f t="shared" si="4"/>
        <v>0</v>
      </c>
      <c r="J89"/>
      <c r="K89"/>
    </row>
    <row r="90" spans="1:11" ht="17.25" customHeight="1">
      <c r="A90" s="706"/>
      <c r="B90" s="707"/>
      <c r="C90" s="171"/>
      <c r="D90" s="171"/>
      <c r="E90" s="171"/>
      <c r="F90" s="171"/>
      <c r="G90" s="171"/>
      <c r="H90" s="166">
        <f t="shared" si="4"/>
        <v>0</v>
      </c>
    </row>
    <row r="91" spans="1:11" ht="17.25" customHeight="1">
      <c r="A91" s="706"/>
      <c r="B91" s="707"/>
      <c r="C91" s="171"/>
      <c r="D91" s="171"/>
      <c r="E91" s="171"/>
      <c r="F91" s="171"/>
      <c r="G91" s="171"/>
      <c r="H91" s="166">
        <f t="shared" si="4"/>
        <v>0</v>
      </c>
    </row>
    <row r="92" spans="1:11" ht="17.25" customHeight="1">
      <c r="A92" s="706"/>
      <c r="B92" s="707"/>
      <c r="C92" s="183"/>
      <c r="D92" s="183"/>
      <c r="E92" s="183"/>
      <c r="F92" s="183"/>
      <c r="G92" s="183"/>
      <c r="H92" s="384">
        <f t="shared" si="4"/>
        <v>0</v>
      </c>
    </row>
    <row r="93" spans="1:11" ht="15" customHeight="1">
      <c r="A93" s="710"/>
      <c r="B93" s="711"/>
      <c r="C93" s="172"/>
      <c r="D93" s="172"/>
      <c r="E93" s="172"/>
      <c r="F93" s="172"/>
      <c r="G93" s="172"/>
      <c r="H93" s="383"/>
    </row>
    <row r="94" spans="1:11" customFormat="1" ht="20.100000000000001" customHeight="1">
      <c r="A94" s="712" t="s">
        <v>279</v>
      </c>
      <c r="B94" s="713"/>
      <c r="C94" s="180">
        <f>ROUND(SUM(C83:C92),0)</f>
        <v>0</v>
      </c>
      <c r="D94" s="180">
        <f t="shared" ref="D94:G94" si="5">ROUND(SUM(D83:D92),0)</f>
        <v>0</v>
      </c>
      <c r="E94" s="179">
        <f t="shared" si="5"/>
        <v>0</v>
      </c>
      <c r="F94" s="179">
        <f t="shared" si="5"/>
        <v>0</v>
      </c>
      <c r="G94" s="179">
        <f t="shared" si="5"/>
        <v>0</v>
      </c>
      <c r="H94" s="184">
        <f t="shared" ref="H94" si="6">SUM(H83:H92)</f>
        <v>0</v>
      </c>
      <c r="I94" s="89"/>
    </row>
    <row r="95" spans="1:11" ht="16.5" customHeight="1">
      <c r="H95" s="89"/>
    </row>
    <row r="96" spans="1:11" ht="16.5" customHeight="1">
      <c r="H96" s="89"/>
    </row>
    <row r="97" spans="1:9" ht="16.5" customHeight="1">
      <c r="H97" s="89"/>
    </row>
    <row r="98" spans="1:9" ht="16.5" customHeight="1">
      <c r="H98" s="89"/>
    </row>
    <row r="99" spans="1:9" ht="16.5" customHeight="1">
      <c r="H99" s="89"/>
    </row>
    <row r="100" spans="1:9" ht="16.5" customHeight="1">
      <c r="H100" s="89"/>
    </row>
    <row r="101" spans="1:9" ht="16.5" customHeight="1">
      <c r="H101" s="89"/>
    </row>
    <row r="102" spans="1:9" ht="16.5" customHeight="1">
      <c r="H102" s="89"/>
    </row>
    <row r="103" spans="1:9" ht="16.5" customHeight="1">
      <c r="H103" s="89"/>
    </row>
    <row r="104" spans="1:9" ht="16.5" customHeight="1">
      <c r="H104" s="89"/>
    </row>
    <row r="105" spans="1:9" customFormat="1" ht="16.5" customHeight="1">
      <c r="A105" s="699" t="s">
        <v>220</v>
      </c>
      <c r="B105" s="699"/>
      <c r="C105" s="255">
        <f>'Summary (5)'!E57</f>
        <v>1</v>
      </c>
      <c r="D105" s="255">
        <f>'Summary (5)'!F57</f>
        <v>2</v>
      </c>
      <c r="E105" s="255">
        <f>'Summary (5)'!G57</f>
        <v>3</v>
      </c>
      <c r="F105" s="255">
        <f>'Summary (5)'!H57</f>
        <v>4</v>
      </c>
      <c r="G105" s="255">
        <f>'Summary (5)'!I57</f>
        <v>5</v>
      </c>
      <c r="H105" s="255">
        <f>'Summary (5)'!J57</f>
        <v>5</v>
      </c>
      <c r="I105" s="89"/>
    </row>
    <row r="106" spans="1:9" s="12" customFormat="1" ht="16.5" customHeight="1">
      <c r="A106" s="699" t="s">
        <v>221</v>
      </c>
      <c r="B106" s="699"/>
      <c r="C106" s="256">
        <f>'Summary (5)'!E58</f>
        <v>0</v>
      </c>
      <c r="D106" s="256">
        <f>'Summary (5)'!F58</f>
        <v>0</v>
      </c>
      <c r="E106" s="256">
        <f>'Summary (5)'!G58</f>
        <v>0</v>
      </c>
      <c r="F106" s="256">
        <f>'Summary (5)'!H58</f>
        <v>0</v>
      </c>
      <c r="G106" s="256">
        <f>'Summary (5)'!I58</f>
        <v>0</v>
      </c>
      <c r="H106" s="256">
        <f>'Summary (5)'!J58</f>
        <v>0</v>
      </c>
      <c r="I106" s="387"/>
    </row>
    <row r="107" spans="1:9" s="12" customFormat="1" ht="16.5" customHeight="1">
      <c r="A107" s="699" t="s">
        <v>222</v>
      </c>
      <c r="B107" s="699"/>
      <c r="C107" s="256">
        <f>'Summary (5)'!E59</f>
        <v>0</v>
      </c>
      <c r="D107" s="256">
        <f>'Summary (5)'!F59</f>
        <v>0</v>
      </c>
      <c r="E107" s="256">
        <f>'Summary (5)'!G59</f>
        <v>0</v>
      </c>
      <c r="F107" s="256">
        <f>'Summary (5)'!H59</f>
        <v>0</v>
      </c>
      <c r="G107" s="256">
        <f>'Summary (5)'!I59</f>
        <v>0</v>
      </c>
      <c r="H107" s="256">
        <f>'Summary (5)'!J59</f>
        <v>0</v>
      </c>
      <c r="I107" s="387"/>
    </row>
    <row r="108" spans="1:9" s="112" customFormat="1" ht="16.5" customHeight="1">
      <c r="A108" s="699" t="s">
        <v>280</v>
      </c>
      <c r="B108" s="699"/>
      <c r="C108" s="425">
        <f>'Summary (5)'!E18</f>
        <v>0</v>
      </c>
      <c r="D108" s="425">
        <f>'Summary (5)'!F18</f>
        <v>0</v>
      </c>
      <c r="E108" s="425">
        <f>'Summary (5)'!G18</f>
        <v>0</v>
      </c>
      <c r="F108" s="425">
        <f>'Summary (5)'!H18</f>
        <v>0</v>
      </c>
      <c r="G108" s="425">
        <f>'Summary (5)'!I18</f>
        <v>0</v>
      </c>
      <c r="H108" s="426"/>
      <c r="I108" s="12"/>
    </row>
    <row r="109" spans="1:9" ht="16.5" customHeight="1">
      <c r="H109" s="89"/>
      <c r="I109" s="387"/>
    </row>
    <row r="110" spans="1:9" ht="16.5" customHeight="1">
      <c r="H110" s="89"/>
    </row>
    <row r="111" spans="1:9" ht="16.5" customHeight="1">
      <c r="H111" s="89"/>
    </row>
    <row r="112" spans="1:9" ht="16.5" customHeight="1">
      <c r="H112" s="89"/>
    </row>
    <row r="113" spans="8:8" ht="16.5" customHeight="1">
      <c r="H113" s="89"/>
    </row>
    <row r="114" spans="8:8" ht="16.5" customHeight="1">
      <c r="H114" s="89"/>
    </row>
    <row r="115" spans="8:8" ht="16.5" customHeight="1">
      <c r="H115" s="89"/>
    </row>
    <row r="116" spans="8:8">
      <c r="H116" s="89"/>
    </row>
    <row r="117" spans="8:8">
      <c r="H117" s="89"/>
    </row>
    <row r="118" spans="8:8">
      <c r="H118" s="89"/>
    </row>
    <row r="119" spans="8:8">
      <c r="H119" s="89"/>
    </row>
    <row r="120" spans="8:8">
      <c r="H120" s="89"/>
    </row>
    <row r="121" spans="8:8">
      <c r="H121" s="89"/>
    </row>
    <row r="122" spans="8:8">
      <c r="H122" s="89"/>
    </row>
    <row r="123" spans="8:8">
      <c r="H123" s="89"/>
    </row>
    <row r="124" spans="8:8">
      <c r="H124" s="89"/>
    </row>
    <row r="125" spans="8:8">
      <c r="H125" s="89"/>
    </row>
  </sheetData>
  <sheetProtection formatCells="0" formatColumns="0" formatRows="0" insertHyperlinks="0" sort="0" autoFilter="0" pivotTables="0"/>
  <mergeCells count="91">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5:B55"/>
    <mergeCell ref="A44:B44"/>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8:B108"/>
    <mergeCell ref="A92:B92"/>
    <mergeCell ref="A93:B93"/>
    <mergeCell ref="A94:B94"/>
    <mergeCell ref="A105:B105"/>
    <mergeCell ref="A106:B106"/>
    <mergeCell ref="A107:B107"/>
  </mergeCells>
  <conditionalFormatting sqref="C12:G44 C46:G55 C59:G68 C70:G79 C83:G92">
    <cfRule type="containsBlanks" dxfId="56" priority="3">
      <formula>LEN(TRIM(C12))=0</formula>
    </cfRule>
  </conditionalFormatting>
  <conditionalFormatting sqref="C12:G92">
    <cfRule type="expression" dxfId="55" priority="2">
      <formula>$A12=""</formula>
    </cfRule>
  </conditionalFormatting>
  <conditionalFormatting sqref="C105:H107 C108:G108">
    <cfRule type="containsBlanks" dxfId="54" priority="1">
      <formula>LEN(TRIM(C105))=0</formula>
    </cfRule>
  </conditionalFormatting>
  <dataValidations count="1">
    <dataValidation type="decimal" allowBlank="1" showInputMessage="1" showErrorMessage="1" error="Enter Numbers ONLY" sqref="C12:G44 C46:G55 C59:G68 C70:G78 C83:G92" xr:uid="{DB9CE72F-D9D1-4A47-8D2A-AF97D11AB8F1}">
      <formula1>0</formula1>
      <formula2>99999999</formula2>
    </dataValidation>
  </dataValidations>
  <printOptions headings="1"/>
  <pageMargins left="0.25" right="0.25" top="0.75" bottom="0.75" header="0.3" footer="0.3"/>
  <pageSetup scale="26" fitToWidth="0" orientation="landscape" r:id="rId1"/>
  <headerFooter alignWithMargins="0">
    <oddFooter>&amp;CPage &amp;P of &amp;N</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BE0A5-53B2-4F75-B6A9-B43B0A0ACAEC}">
  <sheetPr>
    <tabColor theme="2" tint="-0.249977111117893"/>
    <pageSetUpPr fitToPage="1"/>
  </sheetPr>
  <dimension ref="A1:K145"/>
  <sheetViews>
    <sheetView showZeros="0" zoomScale="114" zoomScaleNormal="115" workbookViewId="0">
      <pane ySplit="2" topLeftCell="A3" activePane="bottomLeft" state="frozen"/>
      <selection activeCell="B6" sqref="B6"/>
      <selection pane="bottomLeft" activeCell="B6" sqref="B6"/>
    </sheetView>
  </sheetViews>
  <sheetFormatPr defaultColWidth="0" defaultRowHeight="12.75" zeroHeight="1"/>
  <cols>
    <col min="1" max="1" width="37.140625" style="4" customWidth="1"/>
    <col min="2" max="2" width="10.28515625" style="4" customWidth="1"/>
    <col min="3" max="3" width="11.28515625" style="358" customWidth="1"/>
    <col min="4" max="4" width="67.7109375" style="7" customWidth="1"/>
    <col min="5" max="5" width="26.7109375" style="48" customWidth="1"/>
    <col min="6" max="6" width="14.7109375" style="312" customWidth="1"/>
    <col min="7" max="7" width="20.5703125" style="312" hidden="1" customWidth="1"/>
    <col min="8" max="8" width="20.5703125" style="4" hidden="1" customWidth="1"/>
    <col min="9" max="9" width="19.7109375" style="4" hidden="1" customWidth="1"/>
    <col min="10" max="11" width="0" style="4" hidden="1" customWidth="1"/>
    <col min="12" max="16384" width="10.85546875" style="4" hidden="1"/>
  </cols>
  <sheetData>
    <row r="1" spans="1:11" s="25" customFormat="1" ht="15.75">
      <c r="A1" s="475" t="s">
        <v>182</v>
      </c>
      <c r="C1" s="26"/>
      <c r="D1" s="26"/>
      <c r="E1" s="26"/>
      <c r="F1" s="74"/>
      <c r="G1" s="26"/>
      <c r="H1" s="26"/>
      <c r="I1" s="26"/>
      <c r="J1" s="26"/>
      <c r="K1" s="26"/>
    </row>
    <row r="2" spans="1:11" ht="15.75">
      <c r="A2" s="475" t="s">
        <v>281</v>
      </c>
      <c r="B2" s="311"/>
      <c r="C2" s="311"/>
      <c r="F2" s="359"/>
      <c r="H2" s="26"/>
      <c r="I2" s="312"/>
      <c r="J2" s="312"/>
    </row>
    <row r="3" spans="1:11" ht="33.75" customHeight="1" thickBot="1">
      <c r="A3" s="827" t="str">
        <f>IF('Summary (5)'!B8&lt;&gt;"",'Summary (5)'!B8,"")</f>
        <v/>
      </c>
      <c r="B3" s="827"/>
      <c r="C3" s="827"/>
      <c r="D3" s="313"/>
      <c r="F3" s="359"/>
      <c r="G3" s="314"/>
      <c r="H3" s="26"/>
      <c r="I3" s="312"/>
    </row>
    <row r="4" spans="1:11" s="234" customFormat="1" ht="39" thickBot="1">
      <c r="A4" s="315" t="s">
        <v>282</v>
      </c>
      <c r="B4" s="316" t="s">
        <v>56</v>
      </c>
      <c r="C4" s="317" t="s">
        <v>58</v>
      </c>
      <c r="D4" s="316" t="s">
        <v>283</v>
      </c>
      <c r="E4" s="318" t="s">
        <v>284</v>
      </c>
      <c r="F4" s="360"/>
      <c r="G4" s="319"/>
    </row>
    <row r="5" spans="1:11" ht="15.75">
      <c r="A5" s="551">
        <f>'Salary Detail (5)'!A12</f>
        <v>0</v>
      </c>
      <c r="B5" s="320">
        <f>'Salary Detail (5)'!F12+'Salary Detail (5)'!K12+'Salary Detail (5)'!P12+'Salary Detail (5)'!U12+'Salary Detail (5)'!Z12</f>
        <v>0</v>
      </c>
      <c r="C5" s="321">
        <f>'Salary Detail (5)'!AB12</f>
        <v>0</v>
      </c>
      <c r="D5" s="310"/>
      <c r="E5" s="247"/>
      <c r="F5" s="359"/>
      <c r="H5" s="26"/>
      <c r="I5" s="312"/>
    </row>
    <row r="6" spans="1:11" ht="15.75">
      <c r="A6" s="551">
        <f>'Salary Detail (5)'!A13</f>
        <v>0</v>
      </c>
      <c r="B6" s="320">
        <f>'Salary Detail (5)'!F13+'Salary Detail (5)'!K13+'Salary Detail (5)'!P13+'Salary Detail (5)'!U13+'Salary Detail (5)'!Z13</f>
        <v>0</v>
      </c>
      <c r="C6" s="321">
        <f>'Salary Detail (5)'!AB13</f>
        <v>0</v>
      </c>
      <c r="D6" s="310"/>
      <c r="E6" s="247"/>
      <c r="F6" s="359"/>
      <c r="H6" s="26"/>
      <c r="I6" s="312"/>
    </row>
    <row r="7" spans="1:11" ht="15.75">
      <c r="A7" s="551">
        <f>'Salary Detail (5)'!A14</f>
        <v>0</v>
      </c>
      <c r="B7" s="320">
        <f>'Salary Detail (5)'!F14+'Salary Detail (5)'!K14+'Salary Detail (5)'!P14+'Salary Detail (5)'!U14+'Salary Detail (5)'!Z14</f>
        <v>0</v>
      </c>
      <c r="C7" s="321">
        <f>'Salary Detail (5)'!AB14</f>
        <v>0</v>
      </c>
      <c r="D7" s="310"/>
      <c r="E7" s="247"/>
      <c r="F7" s="359"/>
      <c r="H7" s="26"/>
      <c r="I7" s="312"/>
    </row>
    <row r="8" spans="1:11" ht="15.75">
      <c r="A8" s="551">
        <f>'Salary Detail (5)'!A15</f>
        <v>0</v>
      </c>
      <c r="B8" s="320">
        <f>'Salary Detail (5)'!F15+'Salary Detail (5)'!K15+'Salary Detail (5)'!P15+'Salary Detail (5)'!U15+'Salary Detail (5)'!Z15</f>
        <v>0</v>
      </c>
      <c r="C8" s="321">
        <f>'Salary Detail (5)'!AB15</f>
        <v>0</v>
      </c>
      <c r="D8" s="310"/>
      <c r="E8" s="247"/>
      <c r="F8" s="359"/>
      <c r="H8" s="26"/>
      <c r="I8" s="312"/>
    </row>
    <row r="9" spans="1:11" ht="15.75">
      <c r="A9" s="551">
        <f>'Salary Detail (5)'!A16</f>
        <v>0</v>
      </c>
      <c r="B9" s="320">
        <f>'Salary Detail (5)'!F16+'Salary Detail (5)'!K16+'Salary Detail (5)'!P16+'Salary Detail (5)'!U16+'Salary Detail (5)'!Z16</f>
        <v>0</v>
      </c>
      <c r="C9" s="321">
        <f>'Salary Detail (5)'!AB16</f>
        <v>0</v>
      </c>
      <c r="D9" s="310"/>
      <c r="E9" s="247"/>
      <c r="F9" s="359"/>
      <c r="H9" s="26"/>
      <c r="I9" s="312"/>
    </row>
    <row r="10" spans="1:11" ht="15.75">
      <c r="A10" s="551">
        <f>'Salary Detail (5)'!A17</f>
        <v>0</v>
      </c>
      <c r="B10" s="320">
        <f>'Salary Detail (5)'!F17+'Salary Detail (5)'!K17+'Salary Detail (5)'!P17+'Salary Detail (5)'!U17+'Salary Detail (5)'!Z17</f>
        <v>0</v>
      </c>
      <c r="C10" s="321">
        <f>'Salary Detail (5)'!AB17</f>
        <v>0</v>
      </c>
      <c r="D10" s="310"/>
      <c r="E10" s="247"/>
      <c r="F10" s="359"/>
      <c r="H10" s="26"/>
      <c r="I10" s="7"/>
    </row>
    <row r="11" spans="1:11" ht="15.75">
      <c r="A11" s="551">
        <f>'Salary Detail (5)'!A18</f>
        <v>0</v>
      </c>
      <c r="B11" s="320">
        <f>'Salary Detail (5)'!F18+'Salary Detail (5)'!K18+'Salary Detail (5)'!P18+'Salary Detail (5)'!U18+'Salary Detail (5)'!Z18</f>
        <v>0</v>
      </c>
      <c r="C11" s="321">
        <f>'Salary Detail (5)'!AB18</f>
        <v>0</v>
      </c>
      <c r="D11" s="310"/>
      <c r="E11" s="247"/>
      <c r="F11" s="359"/>
      <c r="H11" s="26"/>
      <c r="I11" s="7"/>
    </row>
    <row r="12" spans="1:11" ht="15.75">
      <c r="A12" s="551">
        <f>'Salary Detail (5)'!A19</f>
        <v>0</v>
      </c>
      <c r="B12" s="320">
        <f>'Salary Detail (5)'!F19+'Salary Detail (5)'!K19+'Salary Detail (5)'!P19+'Salary Detail (5)'!U19+'Salary Detail (5)'!Z19</f>
        <v>0</v>
      </c>
      <c r="C12" s="321">
        <f>'Salary Detail (5)'!AB19</f>
        <v>0</v>
      </c>
      <c r="D12" s="310"/>
      <c r="E12" s="247"/>
      <c r="F12" s="359"/>
      <c r="H12" s="26"/>
      <c r="I12" s="7"/>
    </row>
    <row r="13" spans="1:11">
      <c r="A13" s="551">
        <f>'Salary Detail (5)'!A20</f>
        <v>0</v>
      </c>
      <c r="B13" s="320">
        <f>'Salary Detail (5)'!F20+'Salary Detail (5)'!K20+'Salary Detail (5)'!P20+'Salary Detail (5)'!U20+'Salary Detail (5)'!Z20</f>
        <v>0</v>
      </c>
      <c r="C13" s="321">
        <f>'Salary Detail (5)'!AB20</f>
        <v>0</v>
      </c>
      <c r="D13" s="310"/>
      <c r="E13" s="247"/>
      <c r="F13" s="359"/>
      <c r="H13" s="3"/>
      <c r="I13" s="7"/>
    </row>
    <row r="14" spans="1:11">
      <c r="A14" s="551">
        <f>'Salary Detail (5)'!A21</f>
        <v>0</v>
      </c>
      <c r="B14" s="320">
        <f>'Salary Detail (5)'!F21+'Salary Detail (5)'!K21+'Salary Detail (5)'!P21+'Salary Detail (5)'!U21+'Salary Detail (5)'!Z21</f>
        <v>0</v>
      </c>
      <c r="C14" s="321">
        <f>'Salary Detail (5)'!AB21</f>
        <v>0</v>
      </c>
      <c r="D14" s="310"/>
      <c r="E14" s="247"/>
      <c r="F14" s="359"/>
      <c r="H14" s="3"/>
      <c r="I14" s="7"/>
    </row>
    <row r="15" spans="1:11">
      <c r="A15" s="551">
        <f>'Salary Detail (5)'!A22</f>
        <v>0</v>
      </c>
      <c r="B15" s="320">
        <f>'Salary Detail (5)'!F22+'Salary Detail (5)'!K22+'Salary Detail (5)'!P22+'Salary Detail (5)'!U22+'Salary Detail (5)'!Z22</f>
        <v>0</v>
      </c>
      <c r="C15" s="321">
        <f>'Salary Detail (5)'!AB22</f>
        <v>0</v>
      </c>
      <c r="D15" s="310"/>
      <c r="E15" s="247"/>
      <c r="F15" s="359"/>
      <c r="H15" s="3"/>
      <c r="I15" s="7"/>
    </row>
    <row r="16" spans="1:11">
      <c r="A16" s="551">
        <f>'Salary Detail (5)'!A23</f>
        <v>0</v>
      </c>
      <c r="B16" s="320">
        <f>'Salary Detail (5)'!F23+'Salary Detail (5)'!K23+'Salary Detail (5)'!P23+'Salary Detail (5)'!U23+'Salary Detail (5)'!Z23</f>
        <v>0</v>
      </c>
      <c r="C16" s="321">
        <f>'Salary Detail (5)'!AB23</f>
        <v>0</v>
      </c>
      <c r="D16" s="310"/>
      <c r="E16" s="247"/>
      <c r="F16" s="359"/>
      <c r="H16" s="3"/>
      <c r="I16" s="7"/>
    </row>
    <row r="17" spans="1:9">
      <c r="A17" s="551">
        <f>'Salary Detail (5)'!A24</f>
        <v>0</v>
      </c>
      <c r="B17" s="320">
        <f>'Salary Detail (5)'!F24+'Salary Detail (5)'!K24+'Salary Detail (5)'!P24+'Salary Detail (5)'!U24+'Salary Detail (5)'!Z24</f>
        <v>0</v>
      </c>
      <c r="C17" s="321">
        <f>'Salary Detail (5)'!AB24</f>
        <v>0</v>
      </c>
      <c r="D17" s="310"/>
      <c r="E17" s="247"/>
      <c r="F17" s="359"/>
      <c r="H17" s="3"/>
      <c r="I17" s="7"/>
    </row>
    <row r="18" spans="1:9">
      <c r="A18" s="551">
        <f>'Salary Detail (5)'!A25</f>
        <v>0</v>
      </c>
      <c r="B18" s="320">
        <f>'Salary Detail (5)'!F25+'Salary Detail (5)'!K25+'Salary Detail (5)'!P25+'Salary Detail (5)'!U25+'Salary Detail (5)'!Z25</f>
        <v>0</v>
      </c>
      <c r="C18" s="321">
        <f>'Salary Detail (5)'!AB25</f>
        <v>0</v>
      </c>
      <c r="D18" s="310"/>
      <c r="E18" s="247"/>
      <c r="F18" s="359"/>
      <c r="H18" s="3"/>
      <c r="I18" s="7"/>
    </row>
    <row r="19" spans="1:9">
      <c r="A19" s="551">
        <f>'Salary Detail (5)'!A26</f>
        <v>0</v>
      </c>
      <c r="B19" s="320">
        <f>'Salary Detail (5)'!F26+'Salary Detail (5)'!K26+'Salary Detail (5)'!P26+'Salary Detail (5)'!U26+'Salary Detail (5)'!Z26</f>
        <v>0</v>
      </c>
      <c r="C19" s="321">
        <f>'Salary Detail (5)'!AB26</f>
        <v>0</v>
      </c>
      <c r="D19" s="310"/>
      <c r="E19" s="247"/>
      <c r="F19" s="359"/>
      <c r="H19" s="3"/>
      <c r="I19" s="7"/>
    </row>
    <row r="20" spans="1:9">
      <c r="A20" s="551">
        <f>'Salary Detail (5)'!A27</f>
        <v>0</v>
      </c>
      <c r="B20" s="320">
        <f>'Salary Detail (5)'!F27+'Salary Detail (5)'!K27+'Salary Detail (5)'!P27+'Salary Detail (5)'!U27+'Salary Detail (5)'!Z27</f>
        <v>0</v>
      </c>
      <c r="C20" s="321">
        <f>'Salary Detail (5)'!AB27</f>
        <v>0</v>
      </c>
      <c r="D20" s="310"/>
      <c r="E20" s="247"/>
      <c r="F20" s="359"/>
      <c r="H20" s="3"/>
      <c r="I20" s="7"/>
    </row>
    <row r="21" spans="1:9">
      <c r="A21" s="551">
        <f>'Salary Detail (5)'!A28</f>
        <v>0</v>
      </c>
      <c r="B21" s="320">
        <f>'Salary Detail (5)'!F28+'Salary Detail (5)'!K28+'Salary Detail (5)'!P28+'Salary Detail (5)'!U28+'Salary Detail (5)'!Z28</f>
        <v>0</v>
      </c>
      <c r="C21" s="321">
        <f>'Salary Detail (5)'!AB28</f>
        <v>0</v>
      </c>
      <c r="D21" s="310"/>
      <c r="E21" s="247"/>
      <c r="F21" s="359"/>
      <c r="H21" s="3"/>
      <c r="I21" s="7"/>
    </row>
    <row r="22" spans="1:9">
      <c r="A22" s="551">
        <f>'Salary Detail (5)'!A29</f>
        <v>0</v>
      </c>
      <c r="B22" s="320">
        <f>'Salary Detail (5)'!F29+'Salary Detail (5)'!K29+'Salary Detail (5)'!P29+'Salary Detail (5)'!U29+'Salary Detail (5)'!Z29</f>
        <v>0</v>
      </c>
      <c r="C22" s="321">
        <f>'Salary Detail (5)'!AB29</f>
        <v>0</v>
      </c>
      <c r="D22" s="310"/>
      <c r="E22" s="247"/>
      <c r="F22" s="359"/>
      <c r="H22" s="3"/>
      <c r="I22" s="7"/>
    </row>
    <row r="23" spans="1:9">
      <c r="A23" s="551">
        <f>'Salary Detail (5)'!A30</f>
        <v>0</v>
      </c>
      <c r="B23" s="320">
        <f>'Salary Detail (5)'!F30+'Salary Detail (5)'!K30+'Salary Detail (5)'!P30+'Salary Detail (5)'!U30+'Salary Detail (5)'!Z30</f>
        <v>0</v>
      </c>
      <c r="C23" s="321">
        <f>'Salary Detail (5)'!AB30</f>
        <v>0</v>
      </c>
      <c r="D23" s="310"/>
      <c r="E23" s="247"/>
      <c r="F23" s="359"/>
      <c r="H23" s="3"/>
      <c r="I23" s="7"/>
    </row>
    <row r="24" spans="1:9">
      <c r="A24" s="551">
        <f>'Salary Detail (5)'!A31</f>
        <v>0</v>
      </c>
      <c r="B24" s="320">
        <f>'Salary Detail (5)'!F31+'Salary Detail (5)'!K31+'Salary Detail (5)'!P31+'Salary Detail (5)'!U31+'Salary Detail (5)'!Z31</f>
        <v>0</v>
      </c>
      <c r="C24" s="321">
        <f>'Salary Detail (5)'!AB31</f>
        <v>0</v>
      </c>
      <c r="D24" s="310"/>
      <c r="E24" s="247"/>
      <c r="F24" s="359"/>
      <c r="H24" s="3"/>
      <c r="I24" s="7"/>
    </row>
    <row r="25" spans="1:9">
      <c r="A25" s="551">
        <f>'Salary Detail (5)'!A32</f>
        <v>0</v>
      </c>
      <c r="B25" s="320">
        <f>'Salary Detail (5)'!F32+'Salary Detail (5)'!K32+'Salary Detail (5)'!P32+'Salary Detail (5)'!U32+'Salary Detail (5)'!Z32</f>
        <v>0</v>
      </c>
      <c r="C25" s="321">
        <f>'Salary Detail (5)'!AB32</f>
        <v>0</v>
      </c>
      <c r="D25" s="310"/>
      <c r="E25" s="247"/>
      <c r="F25" s="359"/>
      <c r="H25" s="3"/>
      <c r="I25" s="7"/>
    </row>
    <row r="26" spans="1:9">
      <c r="A26" s="551">
        <f>'Salary Detail (5)'!A33</f>
        <v>0</v>
      </c>
      <c r="B26" s="320">
        <f>'Salary Detail (5)'!F33+'Salary Detail (5)'!K33+'Salary Detail (5)'!P33+'Salary Detail (5)'!U33+'Salary Detail (5)'!Z33</f>
        <v>0</v>
      </c>
      <c r="C26" s="321">
        <f>'Salary Detail (5)'!AB33</f>
        <v>0</v>
      </c>
      <c r="D26" s="310"/>
      <c r="E26" s="247"/>
      <c r="F26" s="359"/>
      <c r="H26" s="3"/>
      <c r="I26" s="7"/>
    </row>
    <row r="27" spans="1:9">
      <c r="A27" s="551">
        <f>'Salary Detail (5)'!A34</f>
        <v>0</v>
      </c>
      <c r="B27" s="320">
        <f>'Salary Detail (5)'!F34+'Salary Detail (5)'!K34+'Salary Detail (5)'!P34+'Salary Detail (5)'!U34+'Salary Detail (5)'!Z34</f>
        <v>0</v>
      </c>
      <c r="C27" s="321">
        <f>'Salary Detail (5)'!AB34</f>
        <v>0</v>
      </c>
      <c r="D27" s="310"/>
      <c r="E27" s="247"/>
      <c r="F27" s="359"/>
      <c r="I27" s="7"/>
    </row>
    <row r="28" spans="1:9">
      <c r="A28" s="551">
        <f>'Salary Detail (5)'!A35</f>
        <v>0</v>
      </c>
      <c r="B28" s="320">
        <f>'Salary Detail (5)'!F35+'Salary Detail (5)'!K35+'Salary Detail (5)'!P35+'Salary Detail (5)'!U35+'Salary Detail (5)'!Z35</f>
        <v>0</v>
      </c>
      <c r="C28" s="321">
        <f>'Salary Detail (5)'!AB35</f>
        <v>0</v>
      </c>
      <c r="D28" s="310"/>
      <c r="E28" s="247"/>
      <c r="F28" s="359"/>
      <c r="H28" s="3"/>
      <c r="I28" s="7"/>
    </row>
    <row r="29" spans="1:9">
      <c r="A29" s="551">
        <f>'Salary Detail (5)'!A36</f>
        <v>0</v>
      </c>
      <c r="B29" s="320">
        <f>'Salary Detail (5)'!F36+'Salary Detail (5)'!K36+'Salary Detail (5)'!P36+'Salary Detail (5)'!U36+'Salary Detail (5)'!Z36</f>
        <v>0</v>
      </c>
      <c r="C29" s="321">
        <f>'Salary Detail (5)'!AB36</f>
        <v>0</v>
      </c>
      <c r="D29" s="310"/>
      <c r="E29" s="247"/>
      <c r="F29" s="359"/>
      <c r="H29" s="3"/>
      <c r="I29" s="7"/>
    </row>
    <row r="30" spans="1:9">
      <c r="A30" s="551">
        <f>'Salary Detail (5)'!A37</f>
        <v>0</v>
      </c>
      <c r="B30" s="320">
        <f>'Salary Detail (5)'!F37+'Salary Detail (5)'!K37+'Salary Detail (5)'!P37+'Salary Detail (5)'!U37+'Salary Detail (5)'!Z37</f>
        <v>0</v>
      </c>
      <c r="C30" s="321">
        <f>'Salary Detail (5)'!AB37</f>
        <v>0</v>
      </c>
      <c r="D30" s="310"/>
      <c r="E30" s="247"/>
      <c r="F30" s="359"/>
      <c r="H30" s="3"/>
      <c r="I30" s="7"/>
    </row>
    <row r="31" spans="1:9">
      <c r="A31" s="551">
        <f>'Salary Detail (5)'!A38</f>
        <v>0</v>
      </c>
      <c r="B31" s="320">
        <f>'Salary Detail (5)'!F38+'Salary Detail (5)'!K38+'Salary Detail (5)'!P38+'Salary Detail (5)'!U38+'Salary Detail (5)'!Z38</f>
        <v>0</v>
      </c>
      <c r="C31" s="321">
        <f>'Salary Detail (5)'!AB38</f>
        <v>0</v>
      </c>
      <c r="D31" s="310"/>
      <c r="E31" s="247"/>
      <c r="F31" s="359"/>
      <c r="H31" s="3"/>
      <c r="I31" s="7"/>
    </row>
    <row r="32" spans="1:9">
      <c r="A32" s="551">
        <f>'Salary Detail (5)'!A39</f>
        <v>0</v>
      </c>
      <c r="B32" s="320">
        <f>'Salary Detail (5)'!F39+'Salary Detail (5)'!K39+'Salary Detail (5)'!P39+'Salary Detail (5)'!U39+'Salary Detail (5)'!Z39</f>
        <v>0</v>
      </c>
      <c r="C32" s="321">
        <f>'Salary Detail (5)'!AB39</f>
        <v>0</v>
      </c>
      <c r="D32" s="310"/>
      <c r="E32" s="247"/>
      <c r="F32" s="359"/>
      <c r="H32" s="3"/>
      <c r="I32" s="7"/>
    </row>
    <row r="33" spans="1:9">
      <c r="A33" s="551">
        <f>'Salary Detail (5)'!A40</f>
        <v>0</v>
      </c>
      <c r="B33" s="320">
        <f>'Salary Detail (5)'!F40+'Salary Detail (5)'!K40+'Salary Detail (5)'!P40+'Salary Detail (5)'!U40+'Salary Detail (5)'!Z40</f>
        <v>0</v>
      </c>
      <c r="C33" s="321">
        <f>'Salary Detail (5)'!AB40</f>
        <v>0</v>
      </c>
      <c r="D33" s="310"/>
      <c r="E33" s="247"/>
      <c r="F33" s="359"/>
      <c r="H33" s="3"/>
      <c r="I33" s="7"/>
    </row>
    <row r="34" spans="1:9">
      <c r="A34" s="551">
        <f>'Salary Detail (5)'!A41</f>
        <v>0</v>
      </c>
      <c r="B34" s="320">
        <f>'Salary Detail (5)'!F41+'Salary Detail (5)'!K41+'Salary Detail (5)'!P41+'Salary Detail (5)'!U41+'Salary Detail (5)'!Z41</f>
        <v>0</v>
      </c>
      <c r="C34" s="321">
        <f>'Salary Detail (5)'!AB41</f>
        <v>0</v>
      </c>
      <c r="D34" s="310"/>
      <c r="E34" s="247"/>
      <c r="F34" s="359"/>
      <c r="H34" s="3"/>
      <c r="I34" s="7"/>
    </row>
    <row r="35" spans="1:9">
      <c r="A35" s="551">
        <f>'Salary Detail (5)'!A42</f>
        <v>0</v>
      </c>
      <c r="B35" s="320">
        <f>'Salary Detail (5)'!F42+'Salary Detail (5)'!K42+'Salary Detail (5)'!P42+'Salary Detail (5)'!U42+'Salary Detail (5)'!Z42</f>
        <v>0</v>
      </c>
      <c r="C35" s="321">
        <f>'Salary Detail (5)'!AB42</f>
        <v>0</v>
      </c>
      <c r="D35" s="310"/>
      <c r="E35" s="247"/>
      <c r="F35" s="359"/>
      <c r="H35" s="3"/>
      <c r="I35" s="7"/>
    </row>
    <row r="36" spans="1:9">
      <c r="A36" s="551">
        <f>'Salary Detail (5)'!A43</f>
        <v>0</v>
      </c>
      <c r="B36" s="320">
        <f>'Salary Detail (5)'!F43+'Salary Detail (5)'!K43+'Salary Detail (5)'!P43+'Salary Detail (5)'!U43+'Salary Detail (5)'!Z43</f>
        <v>0</v>
      </c>
      <c r="C36" s="321">
        <f>'Salary Detail (5)'!AB43</f>
        <v>0</v>
      </c>
      <c r="D36" s="310"/>
      <c r="E36" s="247"/>
      <c r="F36" s="359"/>
      <c r="H36" s="3"/>
      <c r="I36" s="7"/>
    </row>
    <row r="37" spans="1:9">
      <c r="A37" s="551">
        <f>'Salary Detail (5)'!A44</f>
        <v>0</v>
      </c>
      <c r="B37" s="320">
        <f>'Salary Detail (5)'!F44+'Salary Detail (5)'!K44+'Salary Detail (5)'!P44+'Salary Detail (5)'!U44+'Salary Detail (5)'!Z44</f>
        <v>0</v>
      </c>
      <c r="C37" s="321">
        <f>'Salary Detail (5)'!AB44</f>
        <v>0</v>
      </c>
      <c r="D37" s="310"/>
      <c r="E37" s="247"/>
      <c r="F37" s="359"/>
      <c r="H37" s="3"/>
      <c r="I37" s="7"/>
    </row>
    <row r="38" spans="1:9">
      <c r="A38" s="551">
        <f>'Salary Detail (5)'!A45</f>
        <v>0</v>
      </c>
      <c r="B38" s="320">
        <f>'Salary Detail (5)'!F45+'Salary Detail (5)'!K45+'Salary Detail (5)'!P45+'Salary Detail (5)'!U45+'Salary Detail (5)'!Z45</f>
        <v>0</v>
      </c>
      <c r="C38" s="321">
        <f>'Salary Detail (5)'!AB45</f>
        <v>0</v>
      </c>
      <c r="D38" s="310"/>
      <c r="E38" s="247"/>
      <c r="F38" s="359"/>
      <c r="H38" s="3"/>
      <c r="I38" s="7"/>
    </row>
    <row r="39" spans="1:9">
      <c r="A39" s="551">
        <f>'Salary Detail (5)'!A46</f>
        <v>0</v>
      </c>
      <c r="B39" s="320">
        <f>'Salary Detail (5)'!F46+'Salary Detail (5)'!K46+'Salary Detail (5)'!P46+'Salary Detail (5)'!U46+'Salary Detail (5)'!Z46</f>
        <v>0</v>
      </c>
      <c r="C39" s="321">
        <f>'Salary Detail (5)'!AB46</f>
        <v>0</v>
      </c>
      <c r="D39" s="310"/>
      <c r="E39" s="247"/>
      <c r="F39" s="359"/>
      <c r="H39" s="3"/>
      <c r="I39" s="7"/>
    </row>
    <row r="40" spans="1:9">
      <c r="A40" s="551">
        <f>'Salary Detail (5)'!A47</f>
        <v>0</v>
      </c>
      <c r="B40" s="320">
        <f>'Salary Detail (5)'!F47+'Salary Detail (5)'!K47+'Salary Detail (5)'!P47+'Salary Detail (5)'!U47+'Salary Detail (5)'!Z47</f>
        <v>0</v>
      </c>
      <c r="C40" s="321">
        <f>'Salary Detail (5)'!AB47</f>
        <v>0</v>
      </c>
      <c r="D40" s="310"/>
      <c r="E40" s="247"/>
      <c r="F40" s="359"/>
      <c r="H40" s="3"/>
      <c r="I40" s="7"/>
    </row>
    <row r="41" spans="1:9">
      <c r="A41" s="551">
        <f>'Salary Detail (5)'!A48</f>
        <v>0</v>
      </c>
      <c r="B41" s="320">
        <f>'Salary Detail (5)'!F48+'Salary Detail (5)'!K48+'Salary Detail (5)'!P48+'Salary Detail (5)'!U48+'Salary Detail (5)'!Z48</f>
        <v>0</v>
      </c>
      <c r="C41" s="321">
        <f>'Salary Detail (5)'!AB48</f>
        <v>0</v>
      </c>
      <c r="D41" s="310"/>
      <c r="E41" s="247"/>
      <c r="F41" s="359"/>
    </row>
    <row r="42" spans="1:9">
      <c r="A42" s="551">
        <f>'Salary Detail (5)'!A49</f>
        <v>0</v>
      </c>
      <c r="B42" s="320">
        <f>'Salary Detail (5)'!F49+'Salary Detail (5)'!K49+'Salary Detail (5)'!P49+'Salary Detail (5)'!U49+'Salary Detail (5)'!Z49</f>
        <v>0</v>
      </c>
      <c r="C42" s="321">
        <f>'Salary Detail (5)'!AB49</f>
        <v>0</v>
      </c>
      <c r="D42" s="310"/>
      <c r="E42" s="247"/>
      <c r="F42" s="359"/>
    </row>
    <row r="43" spans="1:9" ht="15.6" customHeight="1">
      <c r="A43" s="323" t="s">
        <v>285</v>
      </c>
      <c r="B43" s="324">
        <f>SUM(B5:B42)</f>
        <v>0</v>
      </c>
      <c r="C43" s="325">
        <f>SUM(C5:C42)</f>
        <v>0</v>
      </c>
      <c r="D43" s="326"/>
      <c r="E43" s="327"/>
      <c r="F43" s="359"/>
      <c r="H43" s="3"/>
      <c r="I43" s="7"/>
    </row>
    <row r="44" spans="1:9" s="144" customFormat="1" ht="24" customHeight="1">
      <c r="A44" s="328" t="s">
        <v>286</v>
      </c>
      <c r="B44" s="329">
        <f>IFERROR(C44/C43,0)</f>
        <v>0</v>
      </c>
      <c r="C44" s="330">
        <f>'Salary Detail (5)'!AB53</f>
        <v>0</v>
      </c>
      <c r="D44" s="331" t="s">
        <v>287</v>
      </c>
      <c r="E44" s="332"/>
      <c r="F44" s="361"/>
      <c r="G44" s="333"/>
      <c r="H44" s="142"/>
      <c r="I44" s="143"/>
    </row>
    <row r="45" spans="1:9" s="144" customFormat="1" ht="16.5" customHeight="1" thickBot="1">
      <c r="A45" s="734" t="s">
        <v>288</v>
      </c>
      <c r="B45" s="735"/>
      <c r="C45" s="334">
        <f>C43+C44</f>
        <v>0</v>
      </c>
      <c r="D45" s="335"/>
      <c r="E45" s="336"/>
      <c r="F45" s="361"/>
      <c r="G45" s="333"/>
      <c r="H45" s="142"/>
      <c r="I45" s="143"/>
    </row>
    <row r="46" spans="1:9" ht="13.5" thickBot="1">
      <c r="A46" s="733"/>
      <c r="B46" s="733"/>
      <c r="C46" s="337"/>
      <c r="E46" s="338"/>
      <c r="F46" s="362"/>
      <c r="H46" s="3"/>
      <c r="I46" s="1"/>
    </row>
    <row r="47" spans="1:9" s="1" customFormat="1" ht="39" customHeight="1">
      <c r="A47" s="738" t="s">
        <v>62</v>
      </c>
      <c r="B47" s="739"/>
      <c r="C47" s="339" t="s">
        <v>256</v>
      </c>
      <c r="D47" s="340" t="s">
        <v>283</v>
      </c>
      <c r="E47" s="341" t="s">
        <v>284</v>
      </c>
      <c r="F47" s="363"/>
      <c r="G47" s="342"/>
    </row>
    <row r="48" spans="1:9">
      <c r="A48" s="736" t="str">
        <f>'Operating Detail (5)'!A12</f>
        <v>Rental of Property</v>
      </c>
      <c r="B48" s="737"/>
      <c r="C48" s="337">
        <f>'Operating Detail (5)'!H12</f>
        <v>0</v>
      </c>
      <c r="D48" s="310"/>
      <c r="E48" s="247"/>
      <c r="F48" s="359"/>
      <c r="H48" s="5"/>
      <c r="I48" s="1"/>
    </row>
    <row r="49" spans="1:9">
      <c r="A49" s="736" t="str">
        <f>'Operating Detail (5)'!A13</f>
        <v xml:space="preserve">Utilities(Elec, Water, Gas, Phone, Scavenger) </v>
      </c>
      <c r="B49" s="737"/>
      <c r="C49" s="337">
        <f>'Operating Detail (5)'!H13</f>
        <v>0</v>
      </c>
      <c r="D49" s="310"/>
      <c r="E49" s="247"/>
      <c r="F49" s="359"/>
      <c r="H49" s="5"/>
      <c r="I49" s="1"/>
    </row>
    <row r="50" spans="1:9">
      <c r="A50" s="736" t="str">
        <f>'Operating Detail (5)'!A14</f>
        <v>Office Supplies, Postage</v>
      </c>
      <c r="B50" s="737"/>
      <c r="C50" s="337">
        <f>'Operating Detail (5)'!H14</f>
        <v>0</v>
      </c>
      <c r="D50" s="310"/>
      <c r="E50" s="247"/>
      <c r="F50" s="359"/>
      <c r="H50" s="3"/>
      <c r="I50" s="7"/>
    </row>
    <row r="51" spans="1:9">
      <c r="A51" s="736" t="str">
        <f>'Operating Detail (5)'!A15</f>
        <v>Building Maintenance Supplies and Repair</v>
      </c>
      <c r="B51" s="737"/>
      <c r="C51" s="337">
        <f>'Operating Detail (5)'!H15</f>
        <v>0</v>
      </c>
      <c r="D51" s="310"/>
      <c r="E51" s="247"/>
      <c r="F51" s="359"/>
      <c r="H51" s="3"/>
      <c r="I51" s="7"/>
    </row>
    <row r="52" spans="1:9">
      <c r="A52" s="736" t="str">
        <f>'Operating Detail (5)'!A16</f>
        <v>Printing and Reproduction</v>
      </c>
      <c r="B52" s="737"/>
      <c r="C52" s="337">
        <f>'Operating Detail (5)'!H16</f>
        <v>0</v>
      </c>
      <c r="D52" s="310"/>
      <c r="E52" s="247"/>
      <c r="F52" s="359"/>
      <c r="H52" s="5"/>
      <c r="I52" s="7"/>
    </row>
    <row r="53" spans="1:9">
      <c r="A53" s="736" t="str">
        <f>'Operating Detail (5)'!A17</f>
        <v>Insurance</v>
      </c>
      <c r="B53" s="737"/>
      <c r="C53" s="337">
        <f>'Operating Detail (5)'!H17</f>
        <v>0</v>
      </c>
      <c r="D53" s="310"/>
      <c r="E53" s="247"/>
      <c r="F53" s="359"/>
      <c r="H53" s="5"/>
      <c r="I53" s="7"/>
    </row>
    <row r="54" spans="1:9">
      <c r="A54" s="736" t="str">
        <f>'Operating Detail (5)'!A18</f>
        <v>Staff Training</v>
      </c>
      <c r="B54" s="737"/>
      <c r="C54" s="337">
        <f>'Operating Detail (5)'!H18</f>
        <v>0</v>
      </c>
      <c r="D54" s="310"/>
      <c r="E54" s="247"/>
      <c r="F54" s="359"/>
      <c r="H54" s="5"/>
      <c r="I54" s="7"/>
    </row>
    <row r="55" spans="1:9">
      <c r="A55" s="736" t="str">
        <f>'Operating Detail (5)'!A19</f>
        <v>Staff Travel-(Local &amp; Out of Town)</v>
      </c>
      <c r="B55" s="737"/>
      <c r="C55" s="337">
        <f>'Operating Detail (5)'!H19</f>
        <v>0</v>
      </c>
      <c r="D55" s="310"/>
      <c r="E55" s="247"/>
      <c r="F55" s="359"/>
      <c r="H55" s="5"/>
      <c r="I55" s="7"/>
    </row>
    <row r="56" spans="1:9">
      <c r="A56" s="736" t="str">
        <f>'Operating Detail (5)'!A20</f>
        <v>Rental of Equipment</v>
      </c>
      <c r="B56" s="737"/>
      <c r="C56" s="337">
        <f>'Operating Detail (5)'!H20</f>
        <v>0</v>
      </c>
      <c r="D56" s="310"/>
      <c r="E56" s="247"/>
      <c r="F56" s="359"/>
      <c r="H56" s="5"/>
      <c r="I56" s="7"/>
    </row>
    <row r="57" spans="1:9">
      <c r="A57" s="728">
        <f>'Operating Detail (5)'!A21</f>
        <v>0</v>
      </c>
      <c r="B57" s="729"/>
      <c r="C57" s="337">
        <f>'Operating Detail (5)'!H21</f>
        <v>0</v>
      </c>
      <c r="D57" s="310"/>
      <c r="E57" s="247"/>
      <c r="F57" s="359"/>
      <c r="H57" s="5"/>
      <c r="I57" s="7"/>
    </row>
    <row r="58" spans="1:9">
      <c r="A58" s="728">
        <f>'Operating Detail (5)'!A22</f>
        <v>0</v>
      </c>
      <c r="B58" s="729"/>
      <c r="C58" s="337">
        <f>'Operating Detail (5)'!H22</f>
        <v>0</v>
      </c>
      <c r="D58" s="310"/>
      <c r="E58" s="247"/>
      <c r="F58" s="359"/>
      <c r="H58" s="3"/>
      <c r="I58" s="7"/>
    </row>
    <row r="59" spans="1:9">
      <c r="A59" s="728">
        <f>'Operating Detail (5)'!A23</f>
        <v>0</v>
      </c>
      <c r="B59" s="729"/>
      <c r="C59" s="337">
        <f>'Operating Detail (5)'!H23</f>
        <v>0</v>
      </c>
      <c r="D59" s="310"/>
      <c r="E59" s="247"/>
      <c r="F59" s="359"/>
      <c r="H59" s="3"/>
      <c r="I59" s="7"/>
    </row>
    <row r="60" spans="1:9">
      <c r="A60" s="728">
        <f>'Operating Detail (5)'!A24</f>
        <v>0</v>
      </c>
      <c r="B60" s="729"/>
      <c r="C60" s="337">
        <f>'Operating Detail (5)'!H24</f>
        <v>0</v>
      </c>
      <c r="D60" s="310"/>
      <c r="E60" s="247"/>
      <c r="F60" s="359"/>
      <c r="H60" s="3"/>
      <c r="I60" s="7"/>
    </row>
    <row r="61" spans="1:9">
      <c r="A61" s="728">
        <f>'Operating Detail (5)'!A25</f>
        <v>0</v>
      </c>
      <c r="B61" s="729"/>
      <c r="C61" s="337">
        <f>'Operating Detail (5)'!H25</f>
        <v>0</v>
      </c>
      <c r="D61" s="310"/>
      <c r="E61" s="247"/>
      <c r="F61" s="359"/>
      <c r="H61" s="3"/>
      <c r="I61" s="7"/>
    </row>
    <row r="62" spans="1:9">
      <c r="A62" s="728">
        <f>'Operating Detail (5)'!A26</f>
        <v>0</v>
      </c>
      <c r="B62" s="729"/>
      <c r="C62" s="337">
        <f>'Operating Detail (5)'!H26</f>
        <v>0</v>
      </c>
      <c r="D62" s="310"/>
      <c r="E62" s="247"/>
      <c r="F62" s="359"/>
    </row>
    <row r="63" spans="1:9">
      <c r="A63" s="728">
        <f>'Operating Detail (5)'!A27</f>
        <v>0</v>
      </c>
      <c r="B63" s="729"/>
      <c r="C63" s="337">
        <f>'Operating Detail (5)'!H27</f>
        <v>0</v>
      </c>
      <c r="D63" s="310"/>
      <c r="E63" s="247"/>
      <c r="F63" s="359"/>
      <c r="H63" s="3"/>
      <c r="I63" s="7"/>
    </row>
    <row r="64" spans="1:9">
      <c r="A64" s="728">
        <f>'Operating Detail (5)'!A28</f>
        <v>0</v>
      </c>
      <c r="B64" s="729"/>
      <c r="C64" s="337">
        <f>'Operating Detail (5)'!H28</f>
        <v>0</v>
      </c>
      <c r="D64" s="310"/>
      <c r="E64" s="247"/>
      <c r="F64" s="359"/>
      <c r="H64" s="3"/>
      <c r="I64" s="7"/>
    </row>
    <row r="65" spans="1:9">
      <c r="A65" s="728">
        <f>'Operating Detail (5)'!A29</f>
        <v>0</v>
      </c>
      <c r="B65" s="729"/>
      <c r="C65" s="337">
        <f>'Operating Detail (5)'!H29</f>
        <v>0</v>
      </c>
      <c r="D65" s="310"/>
      <c r="E65" s="247"/>
      <c r="F65" s="359"/>
      <c r="H65" s="3"/>
      <c r="I65" s="7"/>
    </row>
    <row r="66" spans="1:9">
      <c r="A66" s="728">
        <f>'Operating Detail (5)'!A30</f>
        <v>0</v>
      </c>
      <c r="B66" s="729"/>
      <c r="C66" s="337">
        <f>'Operating Detail (5)'!H30</f>
        <v>0</v>
      </c>
      <c r="D66" s="310"/>
      <c r="E66" s="247"/>
      <c r="F66" s="359"/>
      <c r="H66" s="3"/>
    </row>
    <row r="67" spans="1:9">
      <c r="A67" s="728">
        <f>'Operating Detail (5)'!A31</f>
        <v>0</v>
      </c>
      <c r="B67" s="729"/>
      <c r="C67" s="337">
        <f>'Operating Detail (5)'!H31</f>
        <v>0</v>
      </c>
      <c r="D67" s="310"/>
      <c r="E67" s="247"/>
      <c r="F67" s="359"/>
      <c r="H67" s="3"/>
      <c r="I67" s="7"/>
    </row>
    <row r="68" spans="1:9">
      <c r="A68" s="728">
        <f>'Operating Detail (5)'!A32</f>
        <v>0</v>
      </c>
      <c r="B68" s="729"/>
      <c r="C68" s="337">
        <f>'Operating Detail (5)'!H32</f>
        <v>0</v>
      </c>
      <c r="D68" s="310"/>
      <c r="E68" s="247"/>
      <c r="F68" s="359"/>
      <c r="H68" s="3"/>
      <c r="I68" s="7"/>
    </row>
    <row r="69" spans="1:9">
      <c r="A69" s="728">
        <f>'Operating Detail (5)'!A33</f>
        <v>0</v>
      </c>
      <c r="B69" s="729"/>
      <c r="C69" s="337">
        <f>'Operating Detail (5)'!H33</f>
        <v>0</v>
      </c>
      <c r="D69" s="310"/>
      <c r="E69" s="247"/>
      <c r="F69" s="359"/>
      <c r="H69" s="3"/>
      <c r="I69" s="7"/>
    </row>
    <row r="70" spans="1:9">
      <c r="A70" s="728">
        <f>'Operating Detail (5)'!A34</f>
        <v>0</v>
      </c>
      <c r="B70" s="729"/>
      <c r="C70" s="337">
        <f>'Operating Detail (5)'!H34</f>
        <v>0</v>
      </c>
      <c r="D70" s="310"/>
      <c r="E70" s="247"/>
      <c r="F70" s="359"/>
    </row>
    <row r="71" spans="1:9">
      <c r="A71" s="728">
        <f>'Operating Detail (5)'!A35</f>
        <v>0</v>
      </c>
      <c r="B71" s="729"/>
      <c r="C71" s="337">
        <f>'Operating Detail (5)'!H35</f>
        <v>0</v>
      </c>
      <c r="D71" s="310"/>
      <c r="E71" s="247"/>
      <c r="F71" s="359"/>
      <c r="H71" s="3"/>
      <c r="I71" s="1"/>
    </row>
    <row r="72" spans="1:9">
      <c r="A72" s="728">
        <f>'Operating Detail (5)'!A36</f>
        <v>0</v>
      </c>
      <c r="B72" s="729"/>
      <c r="C72" s="337">
        <f>'Operating Detail (5)'!H36</f>
        <v>0</v>
      </c>
      <c r="D72" s="310"/>
      <c r="E72" s="247"/>
      <c r="F72" s="359"/>
      <c r="H72" s="3"/>
      <c r="I72" s="1"/>
    </row>
    <row r="73" spans="1:9">
      <c r="A73" s="728">
        <f>'Operating Detail (5)'!A37</f>
        <v>0</v>
      </c>
      <c r="B73" s="729"/>
      <c r="C73" s="337">
        <f>'Operating Detail (5)'!H37</f>
        <v>0</v>
      </c>
      <c r="D73" s="310"/>
      <c r="E73" s="247"/>
      <c r="F73" s="359"/>
      <c r="H73" s="3"/>
      <c r="I73" s="1"/>
    </row>
    <row r="74" spans="1:9">
      <c r="A74" s="728">
        <f>'Operating Detail (5)'!A38</f>
        <v>0</v>
      </c>
      <c r="B74" s="729"/>
      <c r="C74" s="337">
        <f>'Operating Detail (5)'!H38</f>
        <v>0</v>
      </c>
      <c r="D74" s="310"/>
      <c r="E74" s="247"/>
      <c r="F74" s="359"/>
    </row>
    <row r="75" spans="1:9">
      <c r="A75" s="728">
        <f>'Operating Detail (5)'!A39</f>
        <v>0</v>
      </c>
      <c r="B75" s="729"/>
      <c r="C75" s="337">
        <f>'Operating Detail (5)'!H39</f>
        <v>0</v>
      </c>
      <c r="D75" s="310"/>
      <c r="E75" s="247"/>
      <c r="F75" s="359"/>
      <c r="H75" s="3"/>
      <c r="I75" s="7"/>
    </row>
    <row r="76" spans="1:9">
      <c r="A76" s="728">
        <f>'Operating Detail (5)'!A40</f>
        <v>0</v>
      </c>
      <c r="B76" s="729"/>
      <c r="C76" s="337">
        <f>'Operating Detail (5)'!H40</f>
        <v>0</v>
      </c>
      <c r="D76" s="310"/>
      <c r="E76" s="247"/>
      <c r="F76" s="359"/>
      <c r="H76" s="3"/>
      <c r="I76" s="7"/>
    </row>
    <row r="77" spans="1:9">
      <c r="A77" s="728">
        <f>'Operating Detail (5)'!A41</f>
        <v>0</v>
      </c>
      <c r="B77" s="729"/>
      <c r="C77" s="337">
        <f>'Operating Detail (5)'!H41</f>
        <v>0</v>
      </c>
      <c r="D77" s="310"/>
      <c r="E77" s="247"/>
      <c r="F77" s="359"/>
      <c r="H77" s="3"/>
      <c r="I77" s="7"/>
    </row>
    <row r="78" spans="1:9">
      <c r="A78" s="728">
        <f>'Operating Detail (5)'!A42</f>
        <v>0</v>
      </c>
      <c r="B78" s="729"/>
      <c r="C78" s="337">
        <f>'Operating Detail (5)'!H42</f>
        <v>0</v>
      </c>
      <c r="D78" s="310"/>
      <c r="E78" s="247"/>
      <c r="F78" s="359"/>
      <c r="H78" s="3"/>
      <c r="I78" s="7"/>
    </row>
    <row r="79" spans="1:9">
      <c r="A79" s="728">
        <f>'Operating Detail (5)'!A43</f>
        <v>0</v>
      </c>
      <c r="B79" s="729"/>
      <c r="C79" s="337">
        <f>'Operating Detail (5)'!H43</f>
        <v>0</v>
      </c>
      <c r="D79" s="310"/>
      <c r="E79" s="247"/>
      <c r="F79" s="359"/>
      <c r="H79" s="3"/>
      <c r="I79" s="7"/>
    </row>
    <row r="80" spans="1:9">
      <c r="A80" s="728">
        <f>'Operating Detail (5)'!A44</f>
        <v>0</v>
      </c>
      <c r="B80" s="729"/>
      <c r="C80" s="337">
        <f>'Operating Detail (5)'!H44</f>
        <v>0</v>
      </c>
      <c r="D80" s="310"/>
      <c r="E80" s="247"/>
      <c r="F80" s="359"/>
      <c r="H80" s="3"/>
      <c r="I80" s="7"/>
    </row>
    <row r="81" spans="1:9">
      <c r="A81" s="740" t="str">
        <f>'Operating Detail (5)'!A45</f>
        <v>Consultants:</v>
      </c>
      <c r="B81" s="741"/>
      <c r="C81" s="343"/>
      <c r="D81" s="427"/>
      <c r="E81" s="428"/>
      <c r="F81" s="359"/>
      <c r="H81" s="3"/>
      <c r="I81" s="7"/>
    </row>
    <row r="82" spans="1:9" ht="12.75" customHeight="1">
      <c r="A82" s="728">
        <f>'Operating Detail (5)'!A46</f>
        <v>0</v>
      </c>
      <c r="B82" s="729"/>
      <c r="C82" s="337">
        <f>'Operating Detail (5)'!H46</f>
        <v>0</v>
      </c>
      <c r="D82" s="310"/>
      <c r="E82" s="247"/>
      <c r="F82" s="359"/>
      <c r="H82" s="3"/>
      <c r="I82" s="7"/>
    </row>
    <row r="83" spans="1:9" ht="12.75" customHeight="1">
      <c r="A83" s="728">
        <f>'Operating Detail (5)'!A47</f>
        <v>0</v>
      </c>
      <c r="B83" s="729"/>
      <c r="C83" s="337">
        <f>'Operating Detail (5)'!H47</f>
        <v>0</v>
      </c>
      <c r="D83" s="310"/>
      <c r="E83" s="247"/>
      <c r="F83" s="359"/>
      <c r="H83" s="3"/>
      <c r="I83" s="7"/>
    </row>
    <row r="84" spans="1:9" ht="12.75" customHeight="1">
      <c r="A84" s="728">
        <f>'Operating Detail (5)'!A48</f>
        <v>0</v>
      </c>
      <c r="B84" s="729"/>
      <c r="C84" s="337">
        <f>'Operating Detail (5)'!H48</f>
        <v>0</v>
      </c>
      <c r="D84" s="310"/>
      <c r="E84" s="247"/>
      <c r="F84" s="359"/>
      <c r="H84" s="3"/>
      <c r="I84" s="7"/>
    </row>
    <row r="85" spans="1:9">
      <c r="A85" s="728">
        <f>'Operating Detail (5)'!A49</f>
        <v>0</v>
      </c>
      <c r="B85" s="729"/>
      <c r="C85" s="337">
        <f>'Operating Detail (5)'!H49</f>
        <v>0</v>
      </c>
      <c r="D85" s="310"/>
      <c r="E85" s="247"/>
      <c r="F85" s="359"/>
      <c r="H85" s="3"/>
      <c r="I85" s="7"/>
    </row>
    <row r="86" spans="1:9">
      <c r="A86" s="728">
        <f>'Operating Detail (5)'!A50</f>
        <v>0</v>
      </c>
      <c r="B86" s="729"/>
      <c r="C86" s="337">
        <f>'Operating Detail (5)'!H50</f>
        <v>0</v>
      </c>
      <c r="D86" s="310"/>
      <c r="E86" s="247"/>
      <c r="F86" s="359"/>
      <c r="H86" s="3"/>
      <c r="I86" s="7"/>
    </row>
    <row r="87" spans="1:9">
      <c r="A87" s="728">
        <f>'Operating Detail (5)'!A51</f>
        <v>0</v>
      </c>
      <c r="B87" s="729"/>
      <c r="C87" s="337">
        <f>'Operating Detail (5)'!H51</f>
        <v>0</v>
      </c>
      <c r="D87" s="310"/>
      <c r="E87" s="247"/>
      <c r="F87" s="359"/>
      <c r="H87" s="3"/>
      <c r="I87" s="7"/>
    </row>
    <row r="88" spans="1:9">
      <c r="A88" s="728">
        <f>'Operating Detail (5)'!A52</f>
        <v>0</v>
      </c>
      <c r="B88" s="729"/>
      <c r="C88" s="337">
        <f>'Operating Detail (5)'!H52</f>
        <v>0</v>
      </c>
      <c r="D88" s="310"/>
      <c r="E88" s="247"/>
      <c r="F88" s="359"/>
      <c r="H88" s="3"/>
      <c r="I88" s="7"/>
    </row>
    <row r="89" spans="1:9">
      <c r="A89" s="728">
        <f>'Operating Detail (5)'!A53</f>
        <v>0</v>
      </c>
      <c r="B89" s="729"/>
      <c r="C89" s="337">
        <f>'Operating Detail (5)'!H53</f>
        <v>0</v>
      </c>
      <c r="D89" s="310"/>
      <c r="E89" s="247"/>
      <c r="F89" s="359"/>
      <c r="H89" s="3"/>
      <c r="I89" s="7"/>
    </row>
    <row r="90" spans="1:9">
      <c r="A90" s="728">
        <f>'Operating Detail (5)'!A54</f>
        <v>0</v>
      </c>
      <c r="B90" s="729"/>
      <c r="C90" s="337">
        <f>'Operating Detail (5)'!H54</f>
        <v>0</v>
      </c>
      <c r="D90" s="310"/>
      <c r="E90" s="247"/>
      <c r="F90" s="359"/>
      <c r="H90" s="3"/>
      <c r="I90" s="7"/>
    </row>
    <row r="91" spans="1:9">
      <c r="A91" s="728">
        <f>'Operating Detail (5)'!A55</f>
        <v>0</v>
      </c>
      <c r="B91" s="729"/>
      <c r="C91" s="337">
        <f>'Operating Detail (5)'!H55</f>
        <v>0</v>
      </c>
      <c r="D91" s="310"/>
      <c r="E91" s="247"/>
      <c r="F91" s="359"/>
      <c r="H91" s="3"/>
      <c r="I91" s="7"/>
    </row>
    <row r="92" spans="1:9">
      <c r="A92" s="728">
        <f>'Operating Detail (5)'!A56</f>
        <v>0</v>
      </c>
      <c r="B92" s="729"/>
      <c r="C92" s="337">
        <f>'Operating Detail (5)'!H56</f>
        <v>0</v>
      </c>
      <c r="D92" s="310"/>
      <c r="E92" s="247"/>
      <c r="F92" s="359"/>
      <c r="H92" s="3"/>
      <c r="I92" s="7"/>
    </row>
    <row r="93" spans="1:9">
      <c r="A93" s="728"/>
      <c r="B93" s="729"/>
      <c r="C93" s="345"/>
      <c r="D93" s="310"/>
      <c r="E93" s="247"/>
      <c r="F93" s="359"/>
      <c r="H93" s="3"/>
      <c r="I93" s="7"/>
    </row>
    <row r="94" spans="1:9">
      <c r="A94" s="744" t="str">
        <f>'Operating Detail (5)'!A57</f>
        <v>TOTAL OPERATING EXPENSES</v>
      </c>
      <c r="B94" s="745"/>
      <c r="C94" s="346">
        <f>SUM(C48:C92)</f>
        <v>0</v>
      </c>
      <c r="E94" s="347"/>
      <c r="F94" s="359"/>
      <c r="H94" s="3"/>
      <c r="I94" s="7"/>
    </row>
    <row r="95" spans="1:9" s="144" customFormat="1" ht="13.5" thickBot="1">
      <c r="A95" s="348" t="s">
        <v>289</v>
      </c>
      <c r="B95" s="349">
        <f>IFERROR(C95/(C94+C45),0)</f>
        <v>0</v>
      </c>
      <c r="C95" s="350">
        <f>'Summary (5)'!J19</f>
        <v>0</v>
      </c>
      <c r="D95" s="351"/>
      <c r="E95" s="352"/>
      <c r="F95" s="364"/>
      <c r="G95" s="333"/>
      <c r="I95" s="143"/>
    </row>
    <row r="96" spans="1:9">
      <c r="A96" s="746"/>
      <c r="B96" s="746"/>
      <c r="C96" s="337"/>
      <c r="E96" s="353"/>
      <c r="F96" s="359"/>
      <c r="G96" s="136"/>
      <c r="H96" s="354"/>
      <c r="I96" s="1"/>
    </row>
    <row r="97" spans="1:9" ht="13.5" thickBot="1">
      <c r="A97" s="747"/>
      <c r="B97" s="747"/>
      <c r="C97" s="337"/>
      <c r="E97" s="353"/>
      <c r="F97" s="359"/>
      <c r="G97" s="136"/>
      <c r="H97" s="354"/>
      <c r="I97" s="1"/>
    </row>
    <row r="98" spans="1:9" s="1" customFormat="1" ht="19.5" customHeight="1">
      <c r="A98" s="742" t="s">
        <v>290</v>
      </c>
      <c r="B98" s="743"/>
      <c r="C98" s="339" t="s">
        <v>291</v>
      </c>
      <c r="D98" s="340" t="s">
        <v>283</v>
      </c>
      <c r="E98" s="341" t="s">
        <v>284</v>
      </c>
      <c r="F98" s="363"/>
      <c r="G98" s="342"/>
    </row>
    <row r="99" spans="1:9">
      <c r="A99" s="728">
        <f>'Operating Detail (5)'!A59</f>
        <v>0</v>
      </c>
      <c r="B99" s="729"/>
      <c r="C99" s="337">
        <f>'Operating Detail (5)'!H59</f>
        <v>0</v>
      </c>
      <c r="D99" s="310"/>
      <c r="E99" s="247"/>
      <c r="F99" s="359"/>
    </row>
    <row r="100" spans="1:9">
      <c r="A100" s="728">
        <f>'Operating Detail (5)'!A60</f>
        <v>0</v>
      </c>
      <c r="B100" s="729"/>
      <c r="C100" s="337">
        <f>'Operating Detail (5)'!H60</f>
        <v>0</v>
      </c>
      <c r="D100" s="310"/>
      <c r="E100" s="247"/>
      <c r="F100" s="359"/>
    </row>
    <row r="101" spans="1:9">
      <c r="A101" s="728">
        <f>'Operating Detail (5)'!A61</f>
        <v>0</v>
      </c>
      <c r="B101" s="729"/>
      <c r="C101" s="337">
        <f>'Operating Detail (5)'!H61</f>
        <v>0</v>
      </c>
      <c r="D101" s="310"/>
      <c r="E101" s="247"/>
      <c r="F101" s="359"/>
    </row>
    <row r="102" spans="1:9">
      <c r="A102" s="728">
        <f>'Operating Detail (5)'!A62</f>
        <v>0</v>
      </c>
      <c r="B102" s="729"/>
      <c r="C102" s="337">
        <f>'Operating Detail (5)'!H62</f>
        <v>0</v>
      </c>
      <c r="D102" s="310"/>
      <c r="E102" s="247"/>
      <c r="F102" s="359"/>
    </row>
    <row r="103" spans="1:9">
      <c r="A103" s="728">
        <f>'Operating Detail (5)'!A63</f>
        <v>0</v>
      </c>
      <c r="B103" s="729"/>
      <c r="C103" s="337">
        <f>'Operating Detail (5)'!H63</f>
        <v>0</v>
      </c>
      <c r="D103" s="310"/>
      <c r="E103" s="247"/>
      <c r="F103" s="359"/>
    </row>
    <row r="104" spans="1:9">
      <c r="A104" s="728">
        <f>'Operating Detail (5)'!A64</f>
        <v>0</v>
      </c>
      <c r="B104" s="729"/>
      <c r="C104" s="337">
        <f>'Operating Detail (5)'!H64</f>
        <v>0</v>
      </c>
      <c r="D104" s="310"/>
      <c r="E104" s="247"/>
      <c r="F104" s="359"/>
    </row>
    <row r="105" spans="1:9">
      <c r="A105" s="728">
        <f>'Operating Detail (5)'!A65</f>
        <v>0</v>
      </c>
      <c r="B105" s="729"/>
      <c r="C105" s="337">
        <f>'Operating Detail (5)'!H65</f>
        <v>0</v>
      </c>
      <c r="D105" s="310"/>
      <c r="E105" s="247"/>
      <c r="F105" s="359"/>
    </row>
    <row r="106" spans="1:9">
      <c r="A106" s="728">
        <f>'Operating Detail (5)'!A66</f>
        <v>0</v>
      </c>
      <c r="B106" s="729"/>
      <c r="C106" s="337">
        <f>'Operating Detail (5)'!H66</f>
        <v>0</v>
      </c>
      <c r="D106" s="310"/>
      <c r="E106" s="247"/>
      <c r="F106" s="359"/>
    </row>
    <row r="107" spans="1:9">
      <c r="A107" s="728">
        <f>'Operating Detail (5)'!A67</f>
        <v>0</v>
      </c>
      <c r="B107" s="729"/>
      <c r="C107" s="337">
        <f>'Operating Detail (5)'!H67</f>
        <v>0</v>
      </c>
      <c r="D107" s="310"/>
      <c r="E107" s="247"/>
      <c r="F107" s="359"/>
    </row>
    <row r="108" spans="1:9">
      <c r="A108" s="728">
        <f>'Operating Detail (5)'!A68</f>
        <v>0</v>
      </c>
      <c r="B108" s="729"/>
      <c r="C108" s="337">
        <f>'Operating Detail (5)'!H68</f>
        <v>0</v>
      </c>
      <c r="D108" s="310"/>
      <c r="E108" s="247"/>
      <c r="F108" s="359"/>
    </row>
    <row r="109" spans="1:9">
      <c r="A109" s="740" t="str">
        <f>'Operating Detail (5)'!A69</f>
        <v>Subcontractos</v>
      </c>
      <c r="B109" s="741"/>
      <c r="C109" s="343"/>
      <c r="D109" s="344"/>
      <c r="E109" s="355"/>
      <c r="F109" s="359"/>
    </row>
    <row r="110" spans="1:9" ht="12" customHeight="1">
      <c r="A110" s="728">
        <f>'Operating Detail (5)'!A70</f>
        <v>0</v>
      </c>
      <c r="B110" s="729"/>
      <c r="C110" s="337">
        <f>'Operating Detail (5)'!H70</f>
        <v>0</v>
      </c>
      <c r="D110" s="310"/>
      <c r="E110" s="247"/>
      <c r="F110" s="359"/>
    </row>
    <row r="111" spans="1:9">
      <c r="A111" s="728">
        <f>'Operating Detail (5)'!A71</f>
        <v>0</v>
      </c>
      <c r="B111" s="729"/>
      <c r="C111" s="337">
        <f>'Operating Detail (5)'!H71</f>
        <v>0</v>
      </c>
      <c r="D111" s="310"/>
      <c r="E111" s="247"/>
      <c r="F111" s="359"/>
    </row>
    <row r="112" spans="1:9">
      <c r="A112" s="728">
        <f>'Operating Detail (5)'!A72</f>
        <v>0</v>
      </c>
      <c r="B112" s="729"/>
      <c r="C112" s="337">
        <f>'Operating Detail (5)'!H72</f>
        <v>0</v>
      </c>
      <c r="D112" s="310"/>
      <c r="E112" s="247"/>
      <c r="F112" s="359"/>
    </row>
    <row r="113" spans="1:7">
      <c r="A113" s="728">
        <f>'Operating Detail (5)'!A73</f>
        <v>0</v>
      </c>
      <c r="B113" s="729"/>
      <c r="C113" s="337">
        <f>'Operating Detail (5)'!H73</f>
        <v>0</v>
      </c>
      <c r="D113" s="310"/>
      <c r="E113" s="247"/>
      <c r="F113" s="359"/>
    </row>
    <row r="114" spans="1:7">
      <c r="A114" s="728">
        <f>'Operating Detail (5)'!A74</f>
        <v>0</v>
      </c>
      <c r="B114" s="729"/>
      <c r="C114" s="337">
        <f>'Operating Detail (5)'!H74</f>
        <v>0</v>
      </c>
      <c r="D114" s="310"/>
      <c r="E114" s="247"/>
      <c r="F114" s="359"/>
    </row>
    <row r="115" spans="1:7">
      <c r="A115" s="728">
        <f>'Operating Detail (5)'!A75</f>
        <v>0</v>
      </c>
      <c r="B115" s="729"/>
      <c r="C115" s="337">
        <f>'Operating Detail (5)'!H75</f>
        <v>0</v>
      </c>
      <c r="D115" s="310"/>
      <c r="E115" s="247"/>
      <c r="F115" s="359"/>
    </row>
    <row r="116" spans="1:7">
      <c r="A116" s="728">
        <f>'Operating Detail (5)'!A76</f>
        <v>0</v>
      </c>
      <c r="B116" s="729"/>
      <c r="C116" s="337">
        <f>'Operating Detail (5)'!H76</f>
        <v>0</v>
      </c>
      <c r="D116" s="310"/>
      <c r="E116" s="247"/>
      <c r="F116" s="359"/>
    </row>
    <row r="117" spans="1:7">
      <c r="A117" s="728">
        <f>'Operating Detail (5)'!A77</f>
        <v>0</v>
      </c>
      <c r="B117" s="729"/>
      <c r="C117" s="337">
        <f>'Operating Detail (5)'!H77</f>
        <v>0</v>
      </c>
      <c r="D117" s="310"/>
      <c r="E117" s="247"/>
      <c r="F117" s="359"/>
    </row>
    <row r="118" spans="1:7">
      <c r="A118" s="728">
        <f>'Operating Detail (5)'!A78</f>
        <v>0</v>
      </c>
      <c r="B118" s="729"/>
      <c r="C118" s="337">
        <f>'Operating Detail (5)'!H78</f>
        <v>0</v>
      </c>
      <c r="D118" s="310"/>
      <c r="E118" s="247"/>
      <c r="F118" s="359"/>
    </row>
    <row r="119" spans="1:7">
      <c r="A119" s="728" t="str">
        <f>'Operating Detail (5)'!A79</f>
        <v>Subcontractor indirect (First $25k only)</v>
      </c>
      <c r="B119" s="729"/>
      <c r="C119" s="337">
        <f>'Operating Detail (5)'!H79</f>
        <v>0</v>
      </c>
      <c r="D119" s="310"/>
      <c r="E119" s="247"/>
      <c r="F119" s="359"/>
    </row>
    <row r="120" spans="1:7">
      <c r="A120" s="728"/>
      <c r="B120" s="729"/>
      <c r="C120" s="345"/>
      <c r="E120" s="356"/>
      <c r="F120" s="359"/>
    </row>
    <row r="121" spans="1:7" s="144" customFormat="1" ht="13.5" thickBot="1">
      <c r="A121" s="748" t="str">
        <f>'Operating Detail (5)'!A81</f>
        <v>TOTAL OTHER EXPENSES</v>
      </c>
      <c r="B121" s="749"/>
      <c r="C121" s="350">
        <f>SUM(C99:C119)</f>
        <v>0</v>
      </c>
      <c r="D121" s="351"/>
      <c r="E121" s="357"/>
      <c r="F121" s="364"/>
      <c r="G121" s="333"/>
    </row>
    <row r="122" spans="1:7">
      <c r="A122" s="731"/>
      <c r="B122" s="731"/>
      <c r="C122" s="345"/>
      <c r="F122" s="359"/>
    </row>
    <row r="123" spans="1:7" ht="13.5" thickBot="1">
      <c r="A123" s="732"/>
      <c r="B123" s="732"/>
      <c r="C123" s="345"/>
      <c r="F123" s="359"/>
    </row>
    <row r="124" spans="1:7" ht="12.75" customHeight="1">
      <c r="A124" s="742" t="str">
        <f>'Operating Detail (5)'!A82</f>
        <v>CAPITAL EXPENSES</v>
      </c>
      <c r="B124" s="743"/>
      <c r="C124" s="339" t="s">
        <v>291</v>
      </c>
      <c r="D124" s="340" t="s">
        <v>283</v>
      </c>
      <c r="E124" s="341" t="s">
        <v>284</v>
      </c>
      <c r="F124" s="359"/>
    </row>
    <row r="125" spans="1:7">
      <c r="A125" s="728">
        <f>'Operating Detail (5)'!A83</f>
        <v>0</v>
      </c>
      <c r="B125" s="729"/>
      <c r="C125" s="337">
        <f>'Operating Detail (5)'!H83</f>
        <v>0</v>
      </c>
      <c r="D125" s="310"/>
      <c r="E125" s="247"/>
      <c r="F125" s="359"/>
    </row>
    <row r="126" spans="1:7">
      <c r="A126" s="728">
        <f>'Operating Detail (5)'!A84</f>
        <v>0</v>
      </c>
      <c r="B126" s="729"/>
      <c r="C126" s="337">
        <f>'Operating Detail (5)'!H84</f>
        <v>0</v>
      </c>
      <c r="D126" s="310"/>
      <c r="E126" s="247"/>
      <c r="F126" s="359"/>
    </row>
    <row r="127" spans="1:7">
      <c r="A127" s="728">
        <f>'Operating Detail (5)'!A85</f>
        <v>0</v>
      </c>
      <c r="B127" s="729"/>
      <c r="C127" s="337">
        <f>'Operating Detail (5)'!H85</f>
        <v>0</v>
      </c>
      <c r="D127" s="310"/>
      <c r="E127" s="247"/>
      <c r="F127" s="359"/>
    </row>
    <row r="128" spans="1:7">
      <c r="A128" s="728">
        <f>'Operating Detail (5)'!A86</f>
        <v>0</v>
      </c>
      <c r="B128" s="729"/>
      <c r="C128" s="337">
        <f>'Operating Detail (5)'!H86</f>
        <v>0</v>
      </c>
      <c r="D128" s="310"/>
      <c r="E128" s="247"/>
      <c r="F128" s="359"/>
    </row>
    <row r="129" spans="1:7">
      <c r="A129" s="728">
        <f>'Operating Detail (5)'!A87</f>
        <v>0</v>
      </c>
      <c r="B129" s="729"/>
      <c r="C129" s="337">
        <f>'Operating Detail (5)'!H87</f>
        <v>0</v>
      </c>
      <c r="D129" s="310"/>
      <c r="E129" s="247"/>
      <c r="F129" s="359"/>
    </row>
    <row r="130" spans="1:7">
      <c r="A130" s="728">
        <f>'Operating Detail (5)'!A88</f>
        <v>0</v>
      </c>
      <c r="B130" s="729"/>
      <c r="C130" s="337">
        <f>'Operating Detail (5)'!H88</f>
        <v>0</v>
      </c>
      <c r="D130" s="310"/>
      <c r="E130" s="247"/>
      <c r="F130" s="359"/>
    </row>
    <row r="131" spans="1:7">
      <c r="A131" s="728">
        <f>'Operating Detail (5)'!A89</f>
        <v>0</v>
      </c>
      <c r="B131" s="729"/>
      <c r="C131" s="337">
        <f>'Operating Detail (5)'!H89</f>
        <v>0</v>
      </c>
      <c r="D131" s="310"/>
      <c r="E131" s="247"/>
      <c r="F131" s="359"/>
    </row>
    <row r="132" spans="1:7">
      <c r="A132" s="728">
        <f>'Operating Detail (5)'!A90</f>
        <v>0</v>
      </c>
      <c r="B132" s="729"/>
      <c r="C132" s="337">
        <f>'Operating Detail (5)'!H90</f>
        <v>0</v>
      </c>
      <c r="D132" s="310"/>
      <c r="E132" s="247"/>
      <c r="F132" s="359"/>
    </row>
    <row r="133" spans="1:7">
      <c r="A133" s="728">
        <f>'Operating Detail (5)'!A91</f>
        <v>0</v>
      </c>
      <c r="B133" s="729"/>
      <c r="C133" s="337">
        <f>'Operating Detail (5)'!H91</f>
        <v>0</v>
      </c>
      <c r="D133" s="310"/>
      <c r="E133" s="247"/>
      <c r="F133" s="359"/>
    </row>
    <row r="134" spans="1:7">
      <c r="A134" s="728">
        <f>'Operating Detail (5)'!A92</f>
        <v>0</v>
      </c>
      <c r="B134" s="729"/>
      <c r="C134" s="337">
        <f>'Operating Detail (5)'!H92</f>
        <v>0</v>
      </c>
      <c r="D134" s="310"/>
      <c r="E134" s="247"/>
      <c r="F134" s="359"/>
    </row>
    <row r="135" spans="1:7">
      <c r="A135" s="728">
        <f>'Operating Detail (5)'!A93</f>
        <v>0</v>
      </c>
      <c r="B135" s="729"/>
      <c r="C135" s="345"/>
      <c r="E135" s="356"/>
      <c r="F135" s="359"/>
    </row>
    <row r="136" spans="1:7" s="144" customFormat="1" ht="13.5" thickBot="1">
      <c r="A136" s="748" t="str">
        <f>'Operating Detail (5)'!A94</f>
        <v>TOTAL CAPITAL EXPENSES</v>
      </c>
      <c r="B136" s="749"/>
      <c r="C136" s="350">
        <f>SUM(C125:C134)</f>
        <v>0</v>
      </c>
      <c r="D136" s="351"/>
      <c r="E136" s="357"/>
      <c r="F136" s="364"/>
      <c r="G136" s="333"/>
    </row>
    <row r="137" spans="1:7" ht="13.5" customHeight="1">
      <c r="A137" s="365"/>
      <c r="B137" s="365"/>
      <c r="C137" s="366"/>
      <c r="D137" s="367"/>
      <c r="E137" s="368"/>
      <c r="F137" s="359"/>
    </row>
    <row r="138" spans="1:7">
      <c r="A138" s="369"/>
      <c r="B138" s="369"/>
      <c r="C138" s="366"/>
      <c r="D138" s="367"/>
      <c r="E138" s="368"/>
      <c r="F138" s="359"/>
    </row>
    <row r="139" spans="1:7">
      <c r="A139" s="369"/>
      <c r="B139" s="369"/>
      <c r="C139" s="366"/>
      <c r="D139" s="367"/>
      <c r="E139" s="368"/>
      <c r="F139" s="359"/>
    </row>
    <row r="140" spans="1:7">
      <c r="A140" s="369"/>
      <c r="B140" s="369"/>
      <c r="C140" s="366"/>
      <c r="D140" s="367"/>
      <c r="E140" s="368"/>
      <c r="F140" s="359"/>
    </row>
    <row r="141" spans="1:7">
      <c r="A141" s="369"/>
      <c r="B141" s="369"/>
      <c r="C141" s="366"/>
      <c r="D141" s="367"/>
      <c r="E141" s="368"/>
      <c r="F141" s="359"/>
    </row>
    <row r="142" spans="1:7">
      <c r="A142" s="369"/>
      <c r="B142" s="369"/>
      <c r="C142" s="366"/>
      <c r="D142" s="367"/>
      <c r="E142" s="368"/>
      <c r="F142" s="359"/>
    </row>
    <row r="143" spans="1:7">
      <c r="A143" s="369"/>
      <c r="B143" s="369"/>
      <c r="C143" s="366"/>
      <c r="D143" s="367"/>
      <c r="E143" s="368"/>
      <c r="F143" s="359"/>
    </row>
    <row r="144" spans="1:7">
      <c r="A144" s="369"/>
      <c r="B144" s="369"/>
      <c r="C144" s="366"/>
      <c r="D144" s="367"/>
      <c r="E144" s="368"/>
      <c r="F144" s="359"/>
    </row>
    <row r="145" spans="1:6">
      <c r="A145" s="369"/>
      <c r="B145" s="369"/>
      <c r="C145" s="366"/>
      <c r="D145" s="367"/>
      <c r="E145" s="368"/>
      <c r="F145" s="359"/>
    </row>
  </sheetData>
  <mergeCells count="92">
    <mergeCell ref="A55:B55"/>
    <mergeCell ref="A3:C3"/>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4:B104"/>
    <mergeCell ref="A92:B92"/>
    <mergeCell ref="A93:B93"/>
    <mergeCell ref="A94:B94"/>
    <mergeCell ref="A96:B96"/>
    <mergeCell ref="A97:B97"/>
    <mergeCell ref="A98:B98"/>
    <mergeCell ref="A99:B99"/>
    <mergeCell ref="A100:B100"/>
    <mergeCell ref="A101:B101"/>
    <mergeCell ref="A102:B102"/>
    <mergeCell ref="A103:B103"/>
    <mergeCell ref="A116:B116"/>
    <mergeCell ref="A105:B105"/>
    <mergeCell ref="A106:B106"/>
    <mergeCell ref="A107:B107"/>
    <mergeCell ref="A108:B108"/>
    <mergeCell ref="A109:B109"/>
    <mergeCell ref="A110:B110"/>
    <mergeCell ref="A111:B111"/>
    <mergeCell ref="A112:B112"/>
    <mergeCell ref="A113:B113"/>
    <mergeCell ref="A114:B114"/>
    <mergeCell ref="A115:B115"/>
    <mergeCell ref="A128:B128"/>
    <mergeCell ref="A117:B117"/>
    <mergeCell ref="A118:B118"/>
    <mergeCell ref="A119:B119"/>
    <mergeCell ref="A120:B120"/>
    <mergeCell ref="A121:B121"/>
    <mergeCell ref="A122:B122"/>
    <mergeCell ref="A123:B123"/>
    <mergeCell ref="A124:B124"/>
    <mergeCell ref="A125:B125"/>
    <mergeCell ref="A126:B126"/>
    <mergeCell ref="A127:B127"/>
    <mergeCell ref="A135:B135"/>
    <mergeCell ref="A136:B136"/>
    <mergeCell ref="A129:B129"/>
    <mergeCell ref="A130:B130"/>
    <mergeCell ref="A131:B131"/>
    <mergeCell ref="A132:B132"/>
    <mergeCell ref="A133:B133"/>
    <mergeCell ref="A134:B134"/>
  </mergeCells>
  <conditionalFormatting sqref="C45">
    <cfRule type="expression" dxfId="53" priority="16">
      <formula>$A45=0</formula>
    </cfRule>
  </conditionalFormatting>
  <conditionalFormatting sqref="C94">
    <cfRule type="expression" dxfId="52" priority="19">
      <formula>$A94=0</formula>
    </cfRule>
  </conditionalFormatting>
  <conditionalFormatting sqref="C121">
    <cfRule type="expression" dxfId="51" priority="18">
      <formula>$A121=0</formula>
    </cfRule>
  </conditionalFormatting>
  <conditionalFormatting sqref="C136">
    <cfRule type="expression" dxfId="50" priority="17">
      <formula>$A136=0</formula>
    </cfRule>
  </conditionalFormatting>
  <conditionalFormatting sqref="D127">
    <cfRule type="expression" dxfId="49" priority="8">
      <formula>$C127=0</formula>
    </cfRule>
  </conditionalFormatting>
  <conditionalFormatting sqref="D128">
    <cfRule type="expression" dxfId="48" priority="20">
      <formula>$C127=0</formula>
    </cfRule>
  </conditionalFormatting>
  <conditionalFormatting sqref="D5:E42">
    <cfRule type="containsBlanks" dxfId="47" priority="1">
      <formula>LEN(TRIM(D5))=0</formula>
    </cfRule>
    <cfRule type="expression" dxfId="46" priority="2">
      <formula>$C5=0</formula>
    </cfRule>
  </conditionalFormatting>
  <conditionalFormatting sqref="D48:E80">
    <cfRule type="containsBlanks" dxfId="45" priority="13">
      <formula>LEN(TRIM(D48))=0</formula>
    </cfRule>
    <cfRule type="expression" dxfId="44" priority="14">
      <formula>$C48=0</formula>
    </cfRule>
  </conditionalFormatting>
  <conditionalFormatting sqref="D82:E92">
    <cfRule type="containsBlanks" dxfId="43" priority="3">
      <formula>LEN(TRIM(D82))=0</formula>
    </cfRule>
    <cfRule type="expression" dxfId="42" priority="4">
      <formula>$C82=0</formula>
    </cfRule>
  </conditionalFormatting>
  <conditionalFormatting sqref="D99:E108">
    <cfRule type="containsBlanks" dxfId="41" priority="11">
      <formula>LEN(TRIM(D99))=0</formula>
    </cfRule>
    <cfRule type="expression" dxfId="40" priority="12">
      <formula>$C99=0</formula>
    </cfRule>
  </conditionalFormatting>
  <conditionalFormatting sqref="D110:E119">
    <cfRule type="containsBlanks" dxfId="39" priority="9">
      <formula>LEN(TRIM(D110))=0</formula>
    </cfRule>
    <cfRule type="expression" dxfId="38" priority="10">
      <formula>$C110=0</formula>
    </cfRule>
  </conditionalFormatting>
  <conditionalFormatting sqref="D125:E134">
    <cfRule type="containsBlanks" dxfId="37" priority="7">
      <formula>LEN(TRIM(D125))=0</formula>
    </cfRule>
    <cfRule type="expression" dxfId="36" priority="15">
      <formula>$C125=0</formula>
    </cfRule>
  </conditionalFormatting>
  <printOptions headings="1"/>
  <pageMargins left="0.25" right="0.25" top="0.75" bottom="0.75" header="0.3" footer="0.3"/>
  <pageSetup scale="21" fitToWidth="0" orientation="landscape" r:id="rId1"/>
  <headerFooter alignWithMargins="0">
    <oddFooter>&amp;CPage &amp;P of &amp;N</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D0AA-98C0-4C1A-B77B-5B6318A15A26}">
  <sheetPr>
    <tabColor theme="9" tint="0.59999389629810485"/>
    <pageSetUpPr fitToPage="1"/>
  </sheetPr>
  <dimension ref="A1:O75"/>
  <sheetViews>
    <sheetView showGridLines="0" zoomScaleNormal="100" workbookViewId="0">
      <pane xSplit="4" topLeftCell="E1" activePane="topRight" state="frozen"/>
      <selection activeCell="B6" sqref="B6"/>
      <selection pane="topRight" activeCell="B6" sqref="B6"/>
    </sheetView>
  </sheetViews>
  <sheetFormatPr defaultColWidth="0" defaultRowHeight="15.75" zeroHeight="1"/>
  <cols>
    <col min="1" max="1" width="24.85546875" style="14" customWidth="1"/>
    <col min="2" max="2" width="16.140625" style="14" customWidth="1"/>
    <col min="3" max="3" width="14.28515625" style="14" customWidth="1"/>
    <col min="4" max="4" width="11" style="14" customWidth="1"/>
    <col min="5" max="10" width="16.5703125" style="14" customWidth="1"/>
    <col min="11" max="11" width="14.28515625" style="14" customWidth="1"/>
    <col min="12" max="12" width="14" style="14" hidden="1" customWidth="1"/>
    <col min="13" max="14" width="21.140625" style="14" hidden="1" customWidth="1"/>
    <col min="15" max="15" width="14" style="14" hidden="1" customWidth="1"/>
    <col min="16" max="16384" width="11.42578125" style="14" hidden="1"/>
  </cols>
  <sheetData>
    <row r="1" spans="1:11" ht="15" customHeight="1">
      <c r="A1" s="13" t="s">
        <v>182</v>
      </c>
      <c r="B1" s="13"/>
      <c r="C1" s="13"/>
      <c r="D1" s="13"/>
    </row>
    <row r="2" spans="1:11" ht="15" customHeight="1">
      <c r="A2" s="13" t="s">
        <v>183</v>
      </c>
      <c r="B2" s="13"/>
      <c r="C2" s="13"/>
      <c r="D2" s="13"/>
    </row>
    <row r="3" spans="1:11">
      <c r="A3" s="15" t="s">
        <v>184</v>
      </c>
      <c r="B3" s="235" t="str">
        <f>IF('Summary HWC Operations'!$B$3&lt;&gt;"",'Summary HWC Operations'!$B$3,"")</f>
        <v/>
      </c>
    </row>
    <row r="4" spans="1:11" ht="28.5" customHeight="1">
      <c r="A4" s="624" t="s">
        <v>225</v>
      </c>
      <c r="B4" s="44" t="s">
        <v>186</v>
      </c>
      <c r="C4" s="44" t="s">
        <v>187</v>
      </c>
      <c r="D4" s="44" t="s">
        <v>188</v>
      </c>
    </row>
    <row r="5" spans="1:11">
      <c r="A5" s="625"/>
      <c r="B5" s="235">
        <f>IF('Summary HWC Operations'!$B$5&lt;&gt;"",'Summary HWC Operations'!$B$5,"")</f>
        <v>45689</v>
      </c>
      <c r="C5" s="235">
        <f>IF('Summary HWC Operations'!C5&lt;&gt;"",'Summary HWC Operations'!$C$5,"")</f>
        <v>47299</v>
      </c>
      <c r="D5" s="279">
        <f>IFERROR(ROUNDUP(YEARFRAC(B5,C5),0),"")</f>
        <v>5</v>
      </c>
    </row>
    <row r="6" spans="1:11" ht="15.75" customHeight="1">
      <c r="A6" s="18" t="s">
        <v>191</v>
      </c>
      <c r="B6" s="601" t="str">
        <f>IF('Summary HWC Operations'!$B$6&lt;&gt;"",'Summary HWC Operations'!$B$6,"")</f>
        <v/>
      </c>
      <c r="C6" s="602">
        <f>'Summary HWC Operations'!C6</f>
        <v>0</v>
      </c>
      <c r="D6" s="603">
        <f>'Summary HWC Operations'!D6</f>
        <v>0</v>
      </c>
      <c r="E6" s="17"/>
      <c r="F6" s="17"/>
      <c r="G6" s="17"/>
      <c r="H6" s="17"/>
      <c r="I6" s="17"/>
    </row>
    <row r="7" spans="1:11" ht="19.5" customHeight="1">
      <c r="A7" s="18" t="s">
        <v>192</v>
      </c>
      <c r="B7" s="601" t="str">
        <f>IF('Summary HWC Operations'!$B$7&lt;&gt;"",'Summary HWC Operations'!$B$7,"")</f>
        <v>Health and Wellness Center</v>
      </c>
      <c r="C7" s="602">
        <f>'Summary HWC Operations'!C7</f>
        <v>0</v>
      </c>
      <c r="D7" s="603">
        <f>'Summary HWC Operations'!D7</f>
        <v>0</v>
      </c>
      <c r="E7" s="17"/>
      <c r="F7" s="17"/>
      <c r="G7" s="17"/>
      <c r="H7" s="17"/>
      <c r="I7" s="17"/>
    </row>
    <row r="8" spans="1:11" ht="34.5" customHeight="1">
      <c r="A8" s="18" t="s">
        <v>226</v>
      </c>
      <c r="B8" s="828"/>
      <c r="C8" s="829"/>
      <c r="D8" s="830"/>
      <c r="E8" s="17"/>
      <c r="F8" s="17"/>
      <c r="G8" s="17"/>
      <c r="H8" s="17"/>
      <c r="I8" s="17"/>
    </row>
    <row r="9" spans="1:11">
      <c r="A9" s="15" t="s">
        <v>194</v>
      </c>
      <c r="B9" s="297">
        <f>J35</f>
        <v>0</v>
      </c>
      <c r="C9" s="203"/>
      <c r="D9" s="203"/>
    </row>
    <row r="10" spans="1:11" s="121" customFormat="1" ht="18.75" customHeight="1">
      <c r="A10" s="392"/>
      <c r="B10" s="393"/>
      <c r="C10" s="119"/>
      <c r="D10" s="120"/>
      <c r="E10" s="394"/>
      <c r="F10" s="395"/>
      <c r="G10" s="395"/>
      <c r="H10" s="395"/>
      <c r="I10" s="395"/>
      <c r="J10" s="396"/>
    </row>
    <row r="11" spans="1:11" s="34" customFormat="1" ht="18.75" customHeight="1">
      <c r="E11" s="397" t="s">
        <v>195</v>
      </c>
      <c r="F11" s="398" t="s">
        <v>196</v>
      </c>
      <c r="G11" s="399" t="s">
        <v>197</v>
      </c>
      <c r="H11" s="400" t="s">
        <v>198</v>
      </c>
      <c r="I11" s="401" t="s">
        <v>199</v>
      </c>
      <c r="J11" s="242" t="s">
        <v>200</v>
      </c>
    </row>
    <row r="12" spans="1:11" s="37" customFormat="1" ht="38.25" customHeight="1">
      <c r="A12" s="34"/>
      <c r="B12" s="34"/>
      <c r="C12" s="34"/>
      <c r="D12" s="34"/>
      <c r="E12" s="402" t="str">
        <f>CONCATENATE(TEXT(E58,"m/d/yyyy")," - ",TEXT(E59,"m/d/yyyy"))</f>
        <v>1/0/1900 - 1/0/1900</v>
      </c>
      <c r="F12" s="403" t="str">
        <f>CONCATENATE(TEXT(F58,"m/d/yyyy")," - ",TEXT(F59,"m/d/yyyy"))</f>
        <v>1/0/1900 - 1/0/1900</v>
      </c>
      <c r="G12" s="404" t="str">
        <f>CONCATENATE(TEXT(G58,"m/d/yyyy")," - ",TEXT(G59,"m/d/yyyy"))</f>
        <v>1/0/1900 - 1/0/1900</v>
      </c>
      <c r="H12" s="36" t="str">
        <f>CONCATENATE(TEXT(H58,"m/d/yyyy")," - ",TEXT(H59,"m/d/yyyy"))</f>
        <v>1/0/1900 - 1/0/1900</v>
      </c>
      <c r="I12" s="208" t="str">
        <f>CONCATENATE(TEXT(I58,"m/d/yyyy")," - ",TEXT(I59,"m/d/yyyy"))</f>
        <v>1/0/1900 - 1/0/1900</v>
      </c>
      <c r="J12" s="236" t="str">
        <f>CONCATENATE(J60," - ",J61)</f>
        <v xml:space="preserve"> - </v>
      </c>
    </row>
    <row r="13" spans="1:11" ht="25.5" customHeight="1">
      <c r="A13" s="405"/>
      <c r="B13" s="405"/>
      <c r="C13" s="405"/>
      <c r="D13" s="405"/>
      <c r="E13" s="258" t="str">
        <f t="shared" ref="E13:I13" si="0">_xlfn.CONCAT(ROUND(YEARFRAC(E58,E59)*12,0)," Months")</f>
        <v>0 Months</v>
      </c>
      <c r="F13" s="259" t="str">
        <f t="shared" si="0"/>
        <v>0 Months</v>
      </c>
      <c r="G13" s="406" t="str">
        <f t="shared" si="0"/>
        <v>0 Months</v>
      </c>
      <c r="H13" s="260" t="str">
        <f t="shared" si="0"/>
        <v>0 Months</v>
      </c>
      <c r="I13" s="261" t="str">
        <f t="shared" si="0"/>
        <v>0 Months</v>
      </c>
      <c r="J13" s="237"/>
    </row>
    <row r="14" spans="1:11">
      <c r="A14" s="614" t="s">
        <v>201</v>
      </c>
      <c r="B14" s="614"/>
      <c r="C14" s="614"/>
      <c r="D14" s="614"/>
      <c r="E14" s="407"/>
      <c r="F14" s="262"/>
      <c r="G14" s="262"/>
      <c r="H14" s="262"/>
      <c r="I14" s="262"/>
      <c r="J14" s="408"/>
    </row>
    <row r="15" spans="1:11">
      <c r="A15" s="615" t="s">
        <v>202</v>
      </c>
      <c r="B15" s="616"/>
      <c r="C15" s="616"/>
      <c r="D15" s="616"/>
      <c r="E15" s="157">
        <f>'Salary Detail (6)'!G54</f>
        <v>0</v>
      </c>
      <c r="F15" s="152">
        <f>'Salary Detail (6)'!L54</f>
        <v>0</v>
      </c>
      <c r="G15" s="157">
        <f>'Salary Detail (6)'!Q54</f>
        <v>0</v>
      </c>
      <c r="H15" s="152">
        <f>'Salary Detail (6)'!V54</f>
        <v>0</v>
      </c>
      <c r="I15" s="152">
        <f>'Salary Detail (6)'!AA54</f>
        <v>0</v>
      </c>
      <c r="J15" s="155">
        <f>SUM(E15,F15,G15,H15,I15,)</f>
        <v>0</v>
      </c>
    </row>
    <row r="16" spans="1:11">
      <c r="A16" s="604" t="s">
        <v>62</v>
      </c>
      <c r="B16" s="604"/>
      <c r="C16" s="604"/>
      <c r="D16" s="604"/>
      <c r="E16" s="157">
        <f>'Operating Detail (6)'!C57</f>
        <v>0</v>
      </c>
      <c r="F16" s="152">
        <f>'Operating Detail (6)'!D57</f>
        <v>0</v>
      </c>
      <c r="G16" s="157">
        <f>'Operating Detail (6)'!E57</f>
        <v>0</v>
      </c>
      <c r="H16" s="152">
        <f>'Operating Detail (6)'!F57</f>
        <v>0</v>
      </c>
      <c r="I16" s="69">
        <f>'Operating Detail (6)'!G57</f>
        <v>0</v>
      </c>
      <c r="J16" s="122">
        <f t="shared" ref="J16:J22" si="1">SUM(E16,F16,G16,H16,I16,)</f>
        <v>0</v>
      </c>
      <c r="K16" s="19"/>
    </row>
    <row r="17" spans="1:11" s="62" customFormat="1">
      <c r="A17" s="604" t="s">
        <v>203</v>
      </c>
      <c r="B17" s="604"/>
      <c r="C17" s="604"/>
      <c r="D17" s="604"/>
      <c r="E17" s="157">
        <f t="shared" ref="E17:I17" si="2">SUM(E15:E16)</f>
        <v>0</v>
      </c>
      <c r="F17" s="152">
        <f t="shared" si="2"/>
        <v>0</v>
      </c>
      <c r="G17" s="157">
        <f t="shared" si="2"/>
        <v>0</v>
      </c>
      <c r="H17" s="152">
        <f t="shared" si="2"/>
        <v>0</v>
      </c>
      <c r="I17" s="69">
        <f t="shared" si="2"/>
        <v>0</v>
      </c>
      <c r="J17" s="122">
        <f t="shared" si="1"/>
        <v>0</v>
      </c>
    </row>
    <row r="18" spans="1:11">
      <c r="A18" s="608" t="s">
        <v>204</v>
      </c>
      <c r="B18" s="608"/>
      <c r="C18" s="608"/>
      <c r="D18" s="608"/>
      <c r="E18" s="158"/>
      <c r="F18" s="153"/>
      <c r="G18" s="158"/>
      <c r="H18" s="153"/>
      <c r="I18" s="160"/>
      <c r="J18" s="156"/>
    </row>
    <row r="19" spans="1:11">
      <c r="A19" s="604" t="s">
        <v>227</v>
      </c>
      <c r="B19" s="604"/>
      <c r="C19" s="604"/>
      <c r="D19" s="604"/>
      <c r="E19" s="159">
        <f>ROUND(E17*E18,0)</f>
        <v>0</v>
      </c>
      <c r="F19" s="154">
        <f>ROUND(F17*F18,0)</f>
        <v>0</v>
      </c>
      <c r="G19" s="159">
        <f>ROUND(G17*G18,0)</f>
        <v>0</v>
      </c>
      <c r="H19" s="154">
        <f>ROUND(H17*H18,0)</f>
        <v>0</v>
      </c>
      <c r="I19" s="68">
        <f>ROUND(I17*I18,0)</f>
        <v>0</v>
      </c>
      <c r="J19" s="155">
        <f t="shared" si="1"/>
        <v>0</v>
      </c>
    </row>
    <row r="20" spans="1:11">
      <c r="A20" s="604" t="s">
        <v>206</v>
      </c>
      <c r="B20" s="604"/>
      <c r="C20" s="604"/>
      <c r="D20" s="604"/>
      <c r="E20" s="159">
        <f>'Operating Detail (6)'!C81</f>
        <v>0</v>
      </c>
      <c r="F20" s="154">
        <f>'Operating Detail (6)'!D81</f>
        <v>0</v>
      </c>
      <c r="G20" s="159">
        <f>'Operating Detail (6)'!E81</f>
        <v>0</v>
      </c>
      <c r="H20" s="154">
        <f>'Operating Detail (6)'!F81</f>
        <v>0</v>
      </c>
      <c r="I20" s="68">
        <f>'Operating Detail (6)'!G81</f>
        <v>0</v>
      </c>
      <c r="J20" s="155">
        <f t="shared" si="1"/>
        <v>0</v>
      </c>
    </row>
    <row r="21" spans="1:11" s="59" customFormat="1">
      <c r="A21" s="604" t="s">
        <v>228</v>
      </c>
      <c r="B21" s="604"/>
      <c r="C21" s="604"/>
      <c r="D21" s="604"/>
      <c r="E21" s="159">
        <f>'Operating Detail (6)'!C94</f>
        <v>0</v>
      </c>
      <c r="F21" s="154">
        <f>'Operating Detail (6)'!D94</f>
        <v>0</v>
      </c>
      <c r="G21" s="159">
        <f>'Operating Detail (6)'!E94</f>
        <v>0</v>
      </c>
      <c r="H21" s="154">
        <f>'Operating Detail (6)'!F94</f>
        <v>0</v>
      </c>
      <c r="I21" s="68">
        <f>'Operating Detail (6)'!G94</f>
        <v>0</v>
      </c>
      <c r="J21" s="155">
        <f t="shared" si="1"/>
        <v>0</v>
      </c>
    </row>
    <row r="22" spans="1:11" s="13" customFormat="1">
      <c r="A22" s="622" t="s">
        <v>208</v>
      </c>
      <c r="B22" s="622"/>
      <c r="C22" s="622"/>
      <c r="D22" s="622"/>
      <c r="E22" s="71">
        <f>SUM(E17+E19+E20+E21)</f>
        <v>0</v>
      </c>
      <c r="F22" s="70">
        <f>SUM(F17+F19+F20+F21)</f>
        <v>0</v>
      </c>
      <c r="G22" s="71">
        <f>SUM(G17+G19+G20+G21)</f>
        <v>0</v>
      </c>
      <c r="H22" s="70">
        <f>SUM(H17+H19+H20+H21)</f>
        <v>0</v>
      </c>
      <c r="I22" s="70">
        <f>SUM(I17+I19+I20+I21)</f>
        <v>0</v>
      </c>
      <c r="J22" s="409">
        <f t="shared" si="1"/>
        <v>0</v>
      </c>
      <c r="K22" s="40"/>
    </row>
    <row r="23" spans="1:11" s="59" customFormat="1" ht="28.5" customHeight="1">
      <c r="A23" s="640" t="s">
        <v>229</v>
      </c>
      <c r="B23" s="631"/>
      <c r="C23" s="631"/>
      <c r="D23" s="631"/>
      <c r="E23" s="95"/>
      <c r="F23" s="95"/>
      <c r="G23" s="95"/>
      <c r="H23" s="95"/>
      <c r="I23" s="95"/>
      <c r="J23" s="410"/>
      <c r="K23" s="61"/>
    </row>
    <row r="24" spans="1:11" s="60" customFormat="1">
      <c r="A24" s="632"/>
      <c r="B24" s="633"/>
      <c r="C24" s="633"/>
      <c r="D24" s="633"/>
      <c r="E24" s="423"/>
      <c r="F24" s="423"/>
      <c r="G24" s="423"/>
      <c r="H24" s="423"/>
      <c r="I24" s="423"/>
      <c r="J24" s="155">
        <f t="shared" ref="J24:J35" si="3">SUM(E24,F24,G24,H24,I24,)</f>
        <v>0</v>
      </c>
    </row>
    <row r="25" spans="1:11" s="60" customFormat="1">
      <c r="A25" s="632"/>
      <c r="B25" s="633"/>
      <c r="C25" s="633"/>
      <c r="D25" s="633"/>
      <c r="E25" s="424"/>
      <c r="F25" s="424"/>
      <c r="G25" s="424"/>
      <c r="H25" s="424"/>
      <c r="I25" s="424"/>
      <c r="J25" s="155">
        <f t="shared" si="3"/>
        <v>0</v>
      </c>
    </row>
    <row r="26" spans="1:11" s="60" customFormat="1">
      <c r="A26" s="632"/>
      <c r="B26" s="633"/>
      <c r="C26" s="633"/>
      <c r="D26" s="633"/>
      <c r="E26" s="424"/>
      <c r="F26" s="424"/>
      <c r="G26" s="424"/>
      <c r="H26" s="424"/>
      <c r="I26" s="424"/>
      <c r="J26" s="155">
        <f t="shared" si="3"/>
        <v>0</v>
      </c>
    </row>
    <row r="27" spans="1:11" s="60" customFormat="1">
      <c r="A27" s="632"/>
      <c r="B27" s="633"/>
      <c r="C27" s="633"/>
      <c r="D27" s="633"/>
      <c r="E27" s="424"/>
      <c r="F27" s="424"/>
      <c r="G27" s="424"/>
      <c r="H27" s="424"/>
      <c r="I27" s="424"/>
      <c r="J27" s="155">
        <f t="shared" si="3"/>
        <v>0</v>
      </c>
    </row>
    <row r="28" spans="1:11" s="60" customFormat="1">
      <c r="A28" s="632"/>
      <c r="B28" s="633"/>
      <c r="C28" s="633"/>
      <c r="D28" s="633"/>
      <c r="E28" s="424"/>
      <c r="F28" s="424"/>
      <c r="G28" s="424"/>
      <c r="H28" s="424"/>
      <c r="I28" s="424"/>
      <c r="J28" s="155">
        <f t="shared" si="3"/>
        <v>0</v>
      </c>
    </row>
    <row r="29" spans="1:11" s="60" customFormat="1">
      <c r="A29" s="632"/>
      <c r="B29" s="633"/>
      <c r="C29" s="633"/>
      <c r="D29" s="633"/>
      <c r="E29" s="424"/>
      <c r="F29" s="424"/>
      <c r="G29" s="424"/>
      <c r="H29" s="424"/>
      <c r="I29" s="424"/>
      <c r="J29" s="155">
        <f t="shared" si="3"/>
        <v>0</v>
      </c>
    </row>
    <row r="30" spans="1:11" s="60" customFormat="1">
      <c r="A30" s="632"/>
      <c r="B30" s="633"/>
      <c r="C30" s="633"/>
      <c r="D30" s="633"/>
      <c r="E30" s="424"/>
      <c r="F30" s="424"/>
      <c r="G30" s="424"/>
      <c r="H30" s="424"/>
      <c r="I30" s="424"/>
      <c r="J30" s="155">
        <f t="shared" si="3"/>
        <v>0</v>
      </c>
    </row>
    <row r="31" spans="1:11" s="60" customFormat="1">
      <c r="A31" s="632"/>
      <c r="B31" s="633"/>
      <c r="C31" s="633"/>
      <c r="D31" s="633"/>
      <c r="E31" s="424"/>
      <c r="F31" s="424"/>
      <c r="G31" s="424"/>
      <c r="H31" s="424"/>
      <c r="I31" s="424"/>
      <c r="J31" s="155">
        <f t="shared" si="3"/>
        <v>0</v>
      </c>
    </row>
    <row r="32" spans="1:11" s="60" customFormat="1">
      <c r="A32" s="632"/>
      <c r="B32" s="633"/>
      <c r="C32" s="633"/>
      <c r="D32" s="633"/>
      <c r="E32" s="424"/>
      <c r="F32" s="424"/>
      <c r="G32" s="424"/>
      <c r="H32" s="424"/>
      <c r="I32" s="424"/>
      <c r="J32" s="155">
        <f t="shared" si="3"/>
        <v>0</v>
      </c>
    </row>
    <row r="33" spans="1:12" s="60" customFormat="1">
      <c r="A33" s="632"/>
      <c r="B33" s="633"/>
      <c r="C33" s="633"/>
      <c r="D33" s="633"/>
      <c r="E33" s="424"/>
      <c r="F33" s="424"/>
      <c r="G33" s="424"/>
      <c r="H33" s="424"/>
      <c r="I33" s="424"/>
      <c r="J33" s="155">
        <f t="shared" si="3"/>
        <v>0</v>
      </c>
    </row>
    <row r="34" spans="1:12" s="60" customFormat="1">
      <c r="A34" s="632"/>
      <c r="B34" s="633"/>
      <c r="C34" s="633"/>
      <c r="D34" s="633"/>
      <c r="E34" s="424"/>
      <c r="F34" s="424"/>
      <c r="G34" s="424"/>
      <c r="H34" s="424"/>
      <c r="I34" s="424"/>
      <c r="J34" s="155">
        <f t="shared" si="3"/>
        <v>0</v>
      </c>
    </row>
    <row r="35" spans="1:12" s="13" customFormat="1">
      <c r="A35" s="622" t="s">
        <v>210</v>
      </c>
      <c r="B35" s="622"/>
      <c r="C35" s="622"/>
      <c r="D35" s="622"/>
      <c r="E35" s="70">
        <f>ROUND(SUM(E24:E34),0)</f>
        <v>0</v>
      </c>
      <c r="F35" s="70">
        <f>ROUND(SUM(F24:F34),0)</f>
        <v>0</v>
      </c>
      <c r="G35" s="70">
        <f>ROUND(SUM(G24:G34),0)</f>
        <v>0</v>
      </c>
      <c r="H35" s="70">
        <f>ROUND(SUM(H24:H34),0)</f>
        <v>0</v>
      </c>
      <c r="I35" s="70">
        <f>ROUND(SUM(I24:I34),0)</f>
        <v>0</v>
      </c>
      <c r="J35" s="66">
        <f t="shared" si="3"/>
        <v>0</v>
      </c>
      <c r="K35" s="41"/>
      <c r="L35" s="41"/>
    </row>
    <row r="36" spans="1:12" s="59" customFormat="1" ht="28.5" customHeight="1">
      <c r="A36" s="631" t="s">
        <v>230</v>
      </c>
      <c r="B36" s="631"/>
      <c r="C36" s="631"/>
      <c r="D36" s="631"/>
      <c r="E36" s="67"/>
      <c r="F36" s="67"/>
      <c r="G36" s="67"/>
      <c r="H36" s="67"/>
      <c r="I36" s="67"/>
      <c r="J36" s="411"/>
      <c r="L36" s="63"/>
    </row>
    <row r="37" spans="1:12" s="59" customFormat="1">
      <c r="A37" s="629"/>
      <c r="B37" s="629"/>
      <c r="C37" s="629"/>
      <c r="D37" s="630"/>
      <c r="E37" s="248"/>
      <c r="F37" s="248"/>
      <c r="G37" s="248"/>
      <c r="H37" s="248"/>
      <c r="I37" s="248"/>
      <c r="J37" s="122">
        <f t="shared" ref="J37:J41" si="4">SUM(E37,F37,G37,H37,I37,)</f>
        <v>0</v>
      </c>
      <c r="L37" s="61"/>
    </row>
    <row r="38" spans="1:12" s="59" customFormat="1">
      <c r="A38" s="629"/>
      <c r="B38" s="629"/>
      <c r="C38" s="629"/>
      <c r="D38" s="630"/>
      <c r="E38" s="248"/>
      <c r="F38" s="248"/>
      <c r="G38" s="248"/>
      <c r="H38" s="248"/>
      <c r="I38" s="248"/>
      <c r="J38" s="122">
        <f t="shared" si="4"/>
        <v>0</v>
      </c>
      <c r="L38" s="61"/>
    </row>
    <row r="39" spans="1:12" s="59" customFormat="1">
      <c r="A39" s="629"/>
      <c r="B39" s="629"/>
      <c r="C39" s="629"/>
      <c r="D39" s="630"/>
      <c r="E39" s="248"/>
      <c r="F39" s="248"/>
      <c r="G39" s="248"/>
      <c r="H39" s="248"/>
      <c r="I39" s="248"/>
      <c r="J39" s="122">
        <f t="shared" si="4"/>
        <v>0</v>
      </c>
    </row>
    <row r="40" spans="1:12" s="59" customFormat="1">
      <c r="A40" s="629"/>
      <c r="B40" s="629"/>
      <c r="C40" s="629"/>
      <c r="D40" s="630"/>
      <c r="E40" s="248"/>
      <c r="F40" s="248"/>
      <c r="G40" s="248"/>
      <c r="H40" s="248"/>
      <c r="I40" s="248"/>
      <c r="J40" s="122">
        <f t="shared" si="4"/>
        <v>0</v>
      </c>
    </row>
    <row r="41" spans="1:12" ht="18" customHeight="1">
      <c r="A41" s="600" t="s">
        <v>212</v>
      </c>
      <c r="B41" s="600"/>
      <c r="C41" s="600"/>
      <c r="D41" s="600"/>
      <c r="E41" s="162">
        <f t="shared" ref="E41:I41" si="5">ROUND(SUM(E36:E40),0)</f>
        <v>0</v>
      </c>
      <c r="F41" s="162">
        <f t="shared" si="5"/>
        <v>0</v>
      </c>
      <c r="G41" s="118">
        <f t="shared" si="5"/>
        <v>0</v>
      </c>
      <c r="H41" s="162">
        <f t="shared" si="5"/>
        <v>0</v>
      </c>
      <c r="I41" s="162">
        <f t="shared" si="5"/>
        <v>0</v>
      </c>
      <c r="J41" s="412">
        <f t="shared" si="4"/>
        <v>0</v>
      </c>
    </row>
    <row r="42" spans="1:12" ht="18" customHeight="1">
      <c r="A42" s="600"/>
      <c r="B42" s="600"/>
      <c r="C42" s="600"/>
      <c r="D42" s="600"/>
      <c r="E42" s="188"/>
      <c r="F42" s="188"/>
      <c r="G42" s="188"/>
      <c r="H42" s="188"/>
      <c r="I42" s="188"/>
      <c r="J42" s="413"/>
      <c r="L42" s="72"/>
    </row>
    <row r="43" spans="1:12" s="13" customFormat="1" ht="18" customHeight="1">
      <c r="A43" s="622" t="s">
        <v>213</v>
      </c>
      <c r="B43" s="622"/>
      <c r="C43" s="622"/>
      <c r="D43" s="622"/>
      <c r="E43" s="66">
        <f>E35+E41</f>
        <v>0</v>
      </c>
      <c r="F43" s="66">
        <f>F35+F41</f>
        <v>0</v>
      </c>
      <c r="G43" s="92">
        <f>G35+G41</f>
        <v>0</v>
      </c>
      <c r="H43" s="66">
        <f>H35+H41</f>
        <v>0</v>
      </c>
      <c r="I43" s="66">
        <f>I35+I41</f>
        <v>0</v>
      </c>
      <c r="J43" s="414">
        <f t="shared" ref="J43:J44" si="6">SUM(E43,F43,G43,H43,I43,)</f>
        <v>0</v>
      </c>
    </row>
    <row r="44" spans="1:12">
      <c r="A44" s="604" t="s">
        <v>215</v>
      </c>
      <c r="B44" s="604"/>
      <c r="C44" s="604"/>
      <c r="D44" s="604"/>
      <c r="E44" s="154">
        <f>IF(AND(E43-E22&gt;-2,E43-E22&lt;2),0,E43-E22)</f>
        <v>0</v>
      </c>
      <c r="F44" s="154">
        <f>IF(AND(F43-F22&gt;-2,F43-F22&lt;2),0,F43-F22)</f>
        <v>0</v>
      </c>
      <c r="G44" s="101">
        <f>IF(AND(G43-G22&gt;-2,G43-G22&lt;2),0,G43-G22)</f>
        <v>0</v>
      </c>
      <c r="H44" s="154">
        <f>IF(AND(H43-H22&gt;-2,H43-H22&lt;2),0,H43-H22)</f>
        <v>0</v>
      </c>
      <c r="I44" s="154">
        <f>IF(AND(I43-I22&gt;-2,I43-I22&lt;2),0,I43-I22)</f>
        <v>0</v>
      </c>
      <c r="J44" s="152">
        <f t="shared" si="6"/>
        <v>0</v>
      </c>
      <c r="K44" s="21"/>
      <c r="L44" s="21"/>
    </row>
    <row r="45" spans="1:12" ht="12.95" customHeight="1">
      <c r="F45" s="415"/>
      <c r="G45" s="415"/>
      <c r="H45" s="415"/>
      <c r="I45" s="415"/>
      <c r="J45" s="415"/>
    </row>
    <row r="46" spans="1:12" ht="20.100000000000001" customHeight="1">
      <c r="A46" s="25"/>
      <c r="B46" s="25"/>
      <c r="C46" s="25"/>
      <c r="D46" s="25"/>
      <c r="G46" s="416"/>
    </row>
    <row r="47" spans="1:12" ht="20.100000000000001" customHeight="1">
      <c r="A47" s="25"/>
      <c r="B47" s="25"/>
      <c r="C47" s="25"/>
      <c r="D47" s="25"/>
    </row>
    <row r="48" spans="1:12" ht="19.5" customHeight="1">
      <c r="A48" s="147" t="s">
        <v>216</v>
      </c>
      <c r="B48" s="626"/>
      <c r="C48" s="626"/>
      <c r="D48" s="626"/>
    </row>
    <row r="49" spans="1:10" ht="19.5" customHeight="1">
      <c r="A49" s="147" t="s">
        <v>217</v>
      </c>
      <c r="B49" s="626"/>
      <c r="C49" s="626"/>
      <c r="D49" s="626"/>
    </row>
    <row r="50" spans="1:10" ht="19.5" customHeight="1">
      <c r="A50" s="147" t="s">
        <v>218</v>
      </c>
      <c r="B50" s="627"/>
      <c r="C50" s="627"/>
      <c r="D50" s="627"/>
    </row>
    <row r="51" spans="1:10" ht="19.5" customHeight="1">
      <c r="A51" s="147" t="s">
        <v>219</v>
      </c>
      <c r="B51" s="628"/>
      <c r="C51" s="628"/>
      <c r="D51" s="628"/>
    </row>
    <row r="52" spans="1:10" ht="15.75" customHeight="1">
      <c r="A52" s="600"/>
      <c r="B52" s="600"/>
      <c r="C52" s="600"/>
      <c r="D52" s="417"/>
    </row>
    <row r="53" spans="1:10"/>
    <row r="54" spans="1:10"/>
    <row r="55" spans="1:10"/>
    <row r="56" spans="1:10"/>
    <row r="57" spans="1:10" s="59" customFormat="1">
      <c r="A57" s="623" t="s">
        <v>220</v>
      </c>
      <c r="B57" s="623"/>
      <c r="C57" s="623"/>
      <c r="D57" s="623"/>
      <c r="E57" s="418">
        <v>1</v>
      </c>
      <c r="F57" s="418">
        <v>2</v>
      </c>
      <c r="G57" s="418">
        <v>3</v>
      </c>
      <c r="H57" s="418">
        <v>4</v>
      </c>
      <c r="I57" s="418">
        <v>5</v>
      </c>
      <c r="J57" s="418">
        <v>5</v>
      </c>
    </row>
    <row r="58" spans="1:10" s="59" customFormat="1">
      <c r="A58" s="623" t="s">
        <v>221</v>
      </c>
      <c r="B58" s="623"/>
      <c r="C58" s="623"/>
      <c r="D58" s="623"/>
      <c r="E58" s="419"/>
      <c r="F58" s="419"/>
      <c r="G58" s="419"/>
      <c r="H58" s="419"/>
      <c r="I58" s="419"/>
      <c r="J58" s="419"/>
    </row>
    <row r="59" spans="1:10" ht="13.5" customHeight="1">
      <c r="A59" s="623" t="s">
        <v>222</v>
      </c>
      <c r="B59" s="623"/>
      <c r="C59" s="623"/>
      <c r="D59" s="623"/>
      <c r="E59" s="419"/>
      <c r="F59" s="419"/>
      <c r="G59" s="419"/>
      <c r="H59" s="419"/>
      <c r="I59" s="419"/>
      <c r="J59" s="419"/>
    </row>
    <row r="60" spans="1:10">
      <c r="A60" s="420"/>
      <c r="B60" s="421"/>
      <c r="C60" s="421"/>
      <c r="D60" s="421"/>
      <c r="E60" s="252"/>
      <c r="F60" s="252"/>
      <c r="G60" s="252"/>
      <c r="H60" s="252"/>
      <c r="I60" s="252"/>
      <c r="J60" s="422"/>
    </row>
    <row r="61" spans="1:10">
      <c r="E61" s="252"/>
      <c r="F61" s="252"/>
      <c r="G61" s="252"/>
      <c r="H61" s="252"/>
      <c r="I61" s="252"/>
      <c r="J61" s="422"/>
    </row>
    <row r="62" spans="1:10"/>
    <row r="63" spans="1:10"/>
    <row r="64" spans="1:10"/>
    <row r="65"/>
    <row r="66"/>
    <row r="67"/>
    <row r="68"/>
    <row r="69"/>
    <row r="70"/>
    <row r="71"/>
    <row r="72"/>
    <row r="73"/>
    <row r="74"/>
    <row r="75"/>
  </sheetData>
  <sheetProtection formatCells="0" formatColumns="0" formatRows="0" insertHyperlinks="0" sort="0" autoFilter="0" pivotTables="0"/>
  <mergeCells count="43">
    <mergeCell ref="A21:D21"/>
    <mergeCell ref="A4:A5"/>
    <mergeCell ref="B6:D6"/>
    <mergeCell ref="B7:D7"/>
    <mergeCell ref="B8:D8"/>
    <mergeCell ref="A14:D14"/>
    <mergeCell ref="A15:D15"/>
    <mergeCell ref="A16:D16"/>
    <mergeCell ref="A17:D17"/>
    <mergeCell ref="A18:D18"/>
    <mergeCell ref="A19:D19"/>
    <mergeCell ref="A20:D20"/>
    <mergeCell ref="A33:D33"/>
    <mergeCell ref="A22:D22"/>
    <mergeCell ref="A23:D23"/>
    <mergeCell ref="A24:D24"/>
    <mergeCell ref="A25:D25"/>
    <mergeCell ref="A26:D26"/>
    <mergeCell ref="A27:D27"/>
    <mergeCell ref="A28:D28"/>
    <mergeCell ref="A29:D29"/>
    <mergeCell ref="A30:D30"/>
    <mergeCell ref="A31:D31"/>
    <mergeCell ref="A32:D32"/>
    <mergeCell ref="B48:D48"/>
    <mergeCell ref="A34:D34"/>
    <mergeCell ref="A35:D35"/>
    <mergeCell ref="A36:D36"/>
    <mergeCell ref="A37:D37"/>
    <mergeCell ref="A38:D38"/>
    <mergeCell ref="A39:D39"/>
    <mergeCell ref="A40:D40"/>
    <mergeCell ref="A41:D41"/>
    <mergeCell ref="A42:D42"/>
    <mergeCell ref="A43:D43"/>
    <mergeCell ref="A44:D44"/>
    <mergeCell ref="A59:D59"/>
    <mergeCell ref="B49:D49"/>
    <mergeCell ref="B50:D50"/>
    <mergeCell ref="B51:D51"/>
    <mergeCell ref="A52:C52"/>
    <mergeCell ref="A57:D57"/>
    <mergeCell ref="A58:D58"/>
  </mergeCells>
  <conditionalFormatting sqref="A37:A40">
    <cfRule type="containsBlanks" dxfId="35" priority="4">
      <formula>LEN(TRIM(A37))=0</formula>
    </cfRule>
    <cfRule type="expression" dxfId="34" priority="5">
      <formula>$C37=0</formula>
    </cfRule>
  </conditionalFormatting>
  <conditionalFormatting sqref="A24:D34">
    <cfRule type="duplicateValues" dxfId="33" priority="10"/>
  </conditionalFormatting>
  <conditionalFormatting sqref="B8">
    <cfRule type="containsBlanks" dxfId="32" priority="6">
      <formula>LEN(TRIM(B8))=0</formula>
    </cfRule>
  </conditionalFormatting>
  <conditionalFormatting sqref="B48:B51">
    <cfRule type="containsBlanks" dxfId="31" priority="8">
      <formula>LEN(TRIM(B48))=0</formula>
    </cfRule>
  </conditionalFormatting>
  <conditionalFormatting sqref="E18:I18">
    <cfRule type="containsBlanks" dxfId="30" priority="9">
      <formula>LEN(TRIM(E18))=0</formula>
    </cfRule>
  </conditionalFormatting>
  <conditionalFormatting sqref="E37:I40">
    <cfRule type="containsBlanks" dxfId="29" priority="3">
      <formula>LEN(TRIM(E37))=0</formula>
    </cfRule>
  </conditionalFormatting>
  <conditionalFormatting sqref="E44:J44">
    <cfRule type="cellIs" dxfId="28" priority="7" operator="notBetween">
      <formula>-2</formula>
      <formula>2</formula>
    </cfRule>
  </conditionalFormatting>
  <conditionalFormatting sqref="E57:J59">
    <cfRule type="containsBlanks" dxfId="27" priority="2">
      <formula>LEN(TRIM(E57))=0</formula>
    </cfRule>
  </conditionalFormatting>
  <conditionalFormatting sqref="J60:J61">
    <cfRule type="containsBlanks" dxfId="26" priority="1">
      <formula>LEN(TRIM(J60))=0</formula>
    </cfRule>
  </conditionalFormatting>
  <dataValidations count="1">
    <dataValidation type="decimal" allowBlank="1" showInputMessage="1" showErrorMessage="1" error="Enter Numbers Only" sqref="E37:I40" xr:uid="{327A90B4-3057-447B-9514-1FB0A038BEC1}">
      <formula1>0</formula1>
      <formula2>999999999</formula2>
    </dataValidation>
  </dataValidations>
  <printOptions headings="1"/>
  <pageMargins left="0.25" right="0.25" top="0.75" bottom="0.75" header="0.3" footer="0.3"/>
  <pageSetup paperSize="5" scale="27" fitToHeight="0" orientation="landscape" r:id="rId1"/>
  <headerFooter alignWithMargins="0">
    <oddFooter>&amp;CPage &amp;P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9BCC865-6A83-4989-92BD-B9AEB57B0203}">
          <x14:formula1>
            <xm:f>'Dropdown Lists'!$A$2:$A$178</xm:f>
          </x14:formula1>
          <xm:sqref>A24:A34</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F2B3-A8EC-4FE3-8163-E9701B199A40}">
  <sheetPr>
    <tabColor theme="9" tint="0.59999389629810485"/>
    <pageSetUpPr fitToPage="1"/>
  </sheetPr>
  <dimension ref="A1:BM554"/>
  <sheetViews>
    <sheetView showGridLines="0" showZeros="0" zoomScale="85" zoomScaleNormal="85" zoomScaleSheetLayoutView="85" workbookViewId="0">
      <pane xSplit="2" ySplit="11" topLeftCell="U12" activePane="bottomRight" state="frozen"/>
      <selection pane="topRight" activeCell="B6" sqref="B6"/>
      <selection pane="bottomLeft" activeCell="B6" sqref="B6"/>
      <selection pane="bottomRight" activeCell="B6" sqref="B6"/>
    </sheetView>
  </sheetViews>
  <sheetFormatPr defaultColWidth="0" defaultRowHeight="17.25" zeroHeight="1"/>
  <cols>
    <col min="1" max="1" width="28" style="64" customWidth="1"/>
    <col min="2" max="2" width="48.5703125" style="76" customWidth="1"/>
    <col min="3" max="3" width="16.140625" style="64" customWidth="1"/>
    <col min="4" max="4" width="12" style="64" customWidth="1"/>
    <col min="5" max="6" width="11" style="64" customWidth="1"/>
    <col min="7" max="8" width="15.7109375" style="64" customWidth="1"/>
    <col min="9" max="11" width="11" style="64" customWidth="1"/>
    <col min="12" max="13" width="15.7109375" style="64" customWidth="1"/>
    <col min="14" max="16" width="11" style="64" customWidth="1"/>
    <col min="17" max="18" width="15.7109375" style="64" customWidth="1"/>
    <col min="19" max="21" width="11" style="64" customWidth="1"/>
    <col min="22" max="23" width="15.7109375" style="64" customWidth="1"/>
    <col min="24" max="24" width="11" style="64" customWidth="1"/>
    <col min="25" max="25" width="10.85546875" style="64" customWidth="1"/>
    <col min="26" max="26" width="11" style="64" customWidth="1"/>
    <col min="27" max="27" width="15.7109375" style="64" customWidth="1"/>
    <col min="28" max="28" width="14.42578125" style="497" customWidth="1"/>
    <col min="29" max="29" width="22.7109375" style="64" customWidth="1"/>
    <col min="30" max="58" width="17.7109375" style="64" hidden="1" customWidth="1"/>
    <col min="59" max="65" width="0" style="64" hidden="1" customWidth="1"/>
    <col min="66" max="16384" width="17.7109375" style="64" hidden="1"/>
  </cols>
  <sheetData>
    <row r="1" spans="1:65" s="25" customFormat="1">
      <c r="A1" s="30" t="s">
        <v>182</v>
      </c>
      <c r="C1" s="74"/>
      <c r="D1" s="74"/>
      <c r="E1" s="74"/>
      <c r="F1" s="74"/>
      <c r="G1" s="74"/>
      <c r="H1" s="74"/>
      <c r="I1" s="74"/>
      <c r="J1" s="74"/>
      <c r="K1" s="74"/>
      <c r="L1" s="64"/>
      <c r="M1" s="64"/>
      <c r="N1" s="64"/>
      <c r="O1" s="64"/>
      <c r="P1" s="64"/>
      <c r="Q1" s="64"/>
      <c r="R1" s="64"/>
      <c r="S1" s="64"/>
      <c r="T1" s="64"/>
      <c r="U1" s="64"/>
      <c r="V1" s="64"/>
      <c r="W1" s="64"/>
      <c r="X1" s="64"/>
      <c r="Y1" s="64"/>
      <c r="Z1" s="64"/>
      <c r="AA1" s="64"/>
      <c r="AB1" s="497"/>
    </row>
    <row r="2" spans="1:65" s="25" customFormat="1">
      <c r="A2" s="58" t="s">
        <v>232</v>
      </c>
      <c r="B2" s="27"/>
      <c r="C2" s="74"/>
      <c r="D2" s="74"/>
      <c r="E2" s="74"/>
      <c r="F2" s="74"/>
      <c r="G2" s="74"/>
      <c r="H2" s="74"/>
      <c r="I2" s="74"/>
      <c r="J2" s="74"/>
      <c r="K2" s="74"/>
      <c r="L2" s="64"/>
      <c r="M2" s="64"/>
      <c r="N2" s="64"/>
      <c r="O2" s="64"/>
      <c r="P2" s="64"/>
      <c r="Q2" s="64"/>
      <c r="R2" s="64"/>
      <c r="S2" s="64"/>
      <c r="T2" s="64"/>
      <c r="U2" s="64"/>
      <c r="V2" s="64"/>
      <c r="W2" s="64"/>
      <c r="X2" s="64"/>
      <c r="Y2" s="64"/>
      <c r="Z2" s="64"/>
      <c r="AA2" s="64"/>
      <c r="AB2" s="497"/>
      <c r="AC2" s="64"/>
    </row>
    <row r="3" spans="1:65" s="25" customFormat="1">
      <c r="A3" s="548" t="s">
        <v>184</v>
      </c>
      <c r="B3" s="204" t="str">
        <f>IF('Summary (6)'!B3&lt;&gt;"",'Summary (6)'!B3,"")</f>
        <v/>
      </c>
      <c r="C3" s="77"/>
      <c r="D3" s="77"/>
      <c r="E3" s="77"/>
      <c r="F3" s="77"/>
      <c r="G3" s="77"/>
      <c r="H3" s="77"/>
      <c r="I3" s="77"/>
      <c r="J3" s="77"/>
      <c r="K3" s="77"/>
      <c r="L3" s="77"/>
      <c r="M3" s="77"/>
      <c r="N3" s="77"/>
      <c r="O3" s="77"/>
      <c r="P3" s="77"/>
      <c r="Q3" s="77"/>
      <c r="R3" s="77"/>
      <c r="S3" s="77"/>
      <c r="T3" s="77"/>
      <c r="U3" s="77"/>
      <c r="V3" s="77"/>
      <c r="W3" s="77"/>
      <c r="X3" s="77"/>
      <c r="Y3" s="77"/>
      <c r="Z3" s="77"/>
      <c r="AA3" s="77"/>
      <c r="AB3" s="497"/>
      <c r="AC3" s="64"/>
    </row>
    <row r="4" spans="1:65" s="25" customFormat="1">
      <c r="A4" s="548" t="s">
        <v>191</v>
      </c>
      <c r="B4" s="204" t="str">
        <f>IF('Summary (6)'!B6&lt;&gt;"",'Summary (6)'!B6,"")</f>
        <v/>
      </c>
      <c r="C4" s="74"/>
      <c r="D4" s="74"/>
      <c r="E4" s="74"/>
      <c r="F4" s="74"/>
      <c r="G4" s="74"/>
      <c r="H4" s="74"/>
      <c r="I4" s="74"/>
      <c r="J4" s="74"/>
      <c r="K4" s="74"/>
      <c r="L4" s="74"/>
      <c r="M4" s="74"/>
      <c r="N4" s="74"/>
      <c r="O4" s="74"/>
      <c r="P4" s="74"/>
      <c r="Q4" s="74"/>
      <c r="R4" s="74"/>
      <c r="S4" s="74"/>
      <c r="T4" s="74"/>
      <c r="U4" s="74"/>
      <c r="V4" s="74"/>
      <c r="W4" s="74"/>
      <c r="X4" s="74"/>
      <c r="Y4" s="74"/>
      <c r="Z4" s="74"/>
      <c r="AA4" s="74"/>
      <c r="AB4" s="497"/>
      <c r="AC4" s="64"/>
    </row>
    <row r="5" spans="1:65" s="25" customFormat="1">
      <c r="A5" s="548" t="s">
        <v>192</v>
      </c>
      <c r="B5" s="204" t="str">
        <f>IF('Summary (6)'!B7&lt;&gt;"",'Summary (6)'!B7,"")</f>
        <v>Health and Wellness Center</v>
      </c>
      <c r="C5" s="74"/>
      <c r="D5" s="74"/>
      <c r="E5" s="74"/>
      <c r="F5" s="74"/>
      <c r="G5" s="74"/>
      <c r="H5" s="74"/>
      <c r="I5" s="74"/>
      <c r="J5" s="74"/>
      <c r="K5" s="74"/>
      <c r="L5" s="74"/>
      <c r="M5" s="74"/>
      <c r="N5" s="74"/>
      <c r="O5" s="74"/>
      <c r="P5" s="74"/>
      <c r="Q5" s="74"/>
      <c r="R5" s="74"/>
      <c r="S5" s="74"/>
      <c r="T5" s="74"/>
      <c r="U5" s="74"/>
      <c r="V5" s="74"/>
      <c r="W5" s="74"/>
      <c r="X5" s="74"/>
      <c r="Y5" s="74"/>
      <c r="Z5" s="74"/>
      <c r="AA5" s="74"/>
      <c r="AB5" s="497"/>
      <c r="AC5" s="64"/>
    </row>
    <row r="6" spans="1:65" s="25" customFormat="1" ht="33" customHeight="1">
      <c r="A6" s="250" t="s">
        <v>226</v>
      </c>
      <c r="B6" s="529" t="str">
        <f>IF('Summary (6)'!B8&lt;&gt;"",'Summary (6)'!B8,"")</f>
        <v/>
      </c>
      <c r="C6" s="74"/>
      <c r="D6" s="74"/>
      <c r="E6" s="74"/>
      <c r="F6" s="74"/>
      <c r="G6" s="74"/>
      <c r="H6" s="74"/>
      <c r="I6" s="74"/>
      <c r="J6" s="74"/>
      <c r="K6" s="74"/>
      <c r="L6" s="74"/>
      <c r="M6" s="74"/>
      <c r="N6" s="74"/>
      <c r="O6" s="74"/>
      <c r="P6" s="74"/>
      <c r="Q6" s="74"/>
      <c r="R6" s="74"/>
      <c r="S6" s="74"/>
      <c r="T6" s="74"/>
      <c r="U6" s="74"/>
      <c r="V6" s="74"/>
      <c r="W6" s="74"/>
      <c r="X6" s="74"/>
      <c r="Y6" s="74"/>
      <c r="Z6" s="74"/>
      <c r="AA6" s="74"/>
      <c r="AB6" s="497"/>
      <c r="AC6" s="64"/>
    </row>
    <row r="7" spans="1:65" s="33" customFormat="1" ht="22.5" customHeight="1">
      <c r="A7" s="138"/>
      <c r="B7" s="138"/>
      <c r="C7" s="86"/>
      <c r="D7" s="86"/>
      <c r="E7" s="86"/>
      <c r="F7" s="86"/>
      <c r="G7" s="86"/>
      <c r="H7" s="86"/>
      <c r="I7" s="86"/>
      <c r="J7" s="86"/>
      <c r="K7" s="86"/>
      <c r="L7" s="86"/>
      <c r="M7" s="86"/>
      <c r="N7" s="86"/>
      <c r="O7" s="86"/>
      <c r="P7" s="86"/>
      <c r="Q7" s="86"/>
      <c r="R7" s="86"/>
      <c r="S7" s="86"/>
      <c r="T7" s="86"/>
      <c r="U7" s="86"/>
      <c r="V7" s="86"/>
      <c r="W7" s="86"/>
      <c r="X7" s="86"/>
      <c r="Y7" s="86"/>
      <c r="Z7" s="86"/>
      <c r="AA7" s="86"/>
      <c r="AB7" s="498"/>
      <c r="AC7" s="474"/>
    </row>
    <row r="8" spans="1:65" ht="18" customHeight="1">
      <c r="A8" s="642" t="s">
        <v>233</v>
      </c>
      <c r="B8" s="643"/>
      <c r="C8" s="656" t="s">
        <v>195</v>
      </c>
      <c r="D8" s="657"/>
      <c r="E8" s="657"/>
      <c r="F8" s="657"/>
      <c r="G8" s="658"/>
      <c r="H8" s="649" t="s">
        <v>196</v>
      </c>
      <c r="I8" s="650"/>
      <c r="J8" s="650"/>
      <c r="K8" s="650"/>
      <c r="L8" s="651"/>
      <c r="M8" s="654" t="s">
        <v>197</v>
      </c>
      <c r="N8" s="655"/>
      <c r="O8" s="655"/>
      <c r="P8" s="655"/>
      <c r="Q8" s="655"/>
      <c r="R8" s="680" t="s">
        <v>198</v>
      </c>
      <c r="S8" s="681"/>
      <c r="T8" s="681"/>
      <c r="U8" s="681"/>
      <c r="V8" s="682"/>
      <c r="W8" s="674" t="s">
        <v>199</v>
      </c>
      <c r="X8" s="674"/>
      <c r="Y8" s="674"/>
      <c r="Z8" s="674"/>
      <c r="AA8" s="675"/>
      <c r="AB8" s="499" t="s">
        <v>200</v>
      </c>
    </row>
    <row r="9" spans="1:65" s="79" customFormat="1" ht="31.5" customHeight="1">
      <c r="A9" s="644"/>
      <c r="B9" s="645"/>
      <c r="C9" s="662" t="s">
        <v>234</v>
      </c>
      <c r="D9" s="663"/>
      <c r="E9" s="666" t="s">
        <v>235</v>
      </c>
      <c r="F9" s="667"/>
      <c r="G9" s="439" t="str">
        <f>'Summary (6)'!E12</f>
        <v>1/0/1900 - 1/0/1900</v>
      </c>
      <c r="H9" s="670" t="s">
        <v>234</v>
      </c>
      <c r="I9" s="671"/>
      <c r="J9" s="670" t="s">
        <v>235</v>
      </c>
      <c r="K9" s="671"/>
      <c r="L9" s="440" t="str">
        <f>'Summary (6)'!F12</f>
        <v>1/0/1900 - 1/0/1900</v>
      </c>
      <c r="M9" s="691" t="s">
        <v>234</v>
      </c>
      <c r="N9" s="692"/>
      <c r="O9" s="441" t="s">
        <v>235</v>
      </c>
      <c r="P9" s="442"/>
      <c r="Q9" s="443" t="str">
        <f>'Summary (6)'!G12</f>
        <v>1/0/1900 - 1/0/1900</v>
      </c>
      <c r="R9" s="695" t="s">
        <v>234</v>
      </c>
      <c r="S9" s="696"/>
      <c r="T9" s="695" t="s">
        <v>235</v>
      </c>
      <c r="U9" s="696"/>
      <c r="V9" s="444" t="str">
        <f>'Summary (6)'!H12</f>
        <v>1/0/1900 - 1/0/1900</v>
      </c>
      <c r="W9" s="683" t="s">
        <v>234</v>
      </c>
      <c r="X9" s="677"/>
      <c r="Y9" s="676" t="s">
        <v>235</v>
      </c>
      <c r="Z9" s="677"/>
      <c r="AA9" s="445" t="str">
        <f>'Summary (6)'!I12</f>
        <v>1/0/1900 - 1/0/1900</v>
      </c>
      <c r="AB9" s="500" t="str">
        <f>'Summary (6)'!J12</f>
        <v xml:space="preserve"> - </v>
      </c>
    </row>
    <row r="10" spans="1:65" s="79" customFormat="1" ht="15.75" customHeight="1">
      <c r="A10" s="644"/>
      <c r="B10" s="645"/>
      <c r="C10" s="664"/>
      <c r="D10" s="665"/>
      <c r="E10" s="668"/>
      <c r="F10" s="669"/>
      <c r="G10" s="446" t="str">
        <f>'Summary (6)'!E13</f>
        <v>0 Months</v>
      </c>
      <c r="H10" s="672"/>
      <c r="I10" s="673"/>
      <c r="J10" s="672"/>
      <c r="K10" s="673"/>
      <c r="L10" s="440" t="str">
        <f>'Summary (6)'!F13</f>
        <v>0 Months</v>
      </c>
      <c r="M10" s="693"/>
      <c r="N10" s="694"/>
      <c r="O10" s="447"/>
      <c r="P10" s="448"/>
      <c r="Q10" s="443" t="str">
        <f>'Summary (6)'!G13</f>
        <v>0 Months</v>
      </c>
      <c r="R10" s="697"/>
      <c r="S10" s="698"/>
      <c r="T10" s="697"/>
      <c r="U10" s="698"/>
      <c r="V10" s="444" t="str">
        <f>'Summary (6)'!H13</f>
        <v>0 Months</v>
      </c>
      <c r="W10" s="684"/>
      <c r="X10" s="679"/>
      <c r="Y10" s="678"/>
      <c r="Z10" s="679"/>
      <c r="AA10" s="445" t="str">
        <f>'Summary (6)'!I13</f>
        <v>0 Months</v>
      </c>
      <c r="AB10" s="501"/>
    </row>
    <row r="11" spans="1:65" s="80" customFormat="1" ht="63">
      <c r="A11" s="646"/>
      <c r="B11" s="647"/>
      <c r="C11" s="449" t="s">
        <v>236</v>
      </c>
      <c r="D11" s="450" t="s">
        <v>237</v>
      </c>
      <c r="E11" s="450" t="s">
        <v>238</v>
      </c>
      <c r="F11" s="451" t="s">
        <v>56</v>
      </c>
      <c r="G11" s="452" t="s">
        <v>58</v>
      </c>
      <c r="H11" s="440" t="s">
        <v>236</v>
      </c>
      <c r="I11" s="440" t="s">
        <v>237</v>
      </c>
      <c r="J11" s="440" t="s">
        <v>238</v>
      </c>
      <c r="K11" s="440" t="s">
        <v>56</v>
      </c>
      <c r="L11" s="453" t="str">
        <f>G11</f>
        <v>Budgeted Salary</v>
      </c>
      <c r="M11" s="454" t="s">
        <v>236</v>
      </c>
      <c r="N11" s="454" t="s">
        <v>237</v>
      </c>
      <c r="O11" s="454" t="s">
        <v>238</v>
      </c>
      <c r="P11" s="454" t="s">
        <v>56</v>
      </c>
      <c r="Q11" s="549" t="str">
        <f>L11</f>
        <v>Budgeted Salary</v>
      </c>
      <c r="R11" s="455" t="s">
        <v>236</v>
      </c>
      <c r="S11" s="456" t="s">
        <v>237</v>
      </c>
      <c r="T11" s="456" t="s">
        <v>238</v>
      </c>
      <c r="U11" s="456" t="s">
        <v>56</v>
      </c>
      <c r="V11" s="457" t="str">
        <f>Q11</f>
        <v>Budgeted Salary</v>
      </c>
      <c r="W11" s="458" t="s">
        <v>236</v>
      </c>
      <c r="X11" s="459" t="s">
        <v>237</v>
      </c>
      <c r="Y11" s="459" t="s">
        <v>238</v>
      </c>
      <c r="Z11" s="459" t="s">
        <v>56</v>
      </c>
      <c r="AA11" s="460" t="str">
        <f>V11</f>
        <v>Budgeted Salary</v>
      </c>
      <c r="AB11" s="502" t="str">
        <f>Q11</f>
        <v>Budgeted Salary</v>
      </c>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row>
    <row r="12" spans="1:65" ht="19.5" customHeight="1">
      <c r="A12" s="598"/>
      <c r="B12" s="592"/>
      <c r="C12" s="222"/>
      <c r="D12" s="82"/>
      <c r="E12" s="83"/>
      <c r="F12" s="103">
        <f>E12*D12</f>
        <v>0</v>
      </c>
      <c r="G12" s="296">
        <f>ROUND(C12*F12,0)</f>
        <v>0</v>
      </c>
      <c r="H12" s="222"/>
      <c r="I12" s="82"/>
      <c r="J12" s="83"/>
      <c r="K12" s="103">
        <f t="shared" ref="K12:K49" si="0">J12*I12</f>
        <v>0</v>
      </c>
      <c r="L12" s="218">
        <f>ROUND(H12*K12,0)</f>
        <v>0</v>
      </c>
      <c r="M12" s="222"/>
      <c r="N12" s="82"/>
      <c r="O12" s="83"/>
      <c r="P12" s="103">
        <f>O12*N12</f>
        <v>0</v>
      </c>
      <c r="Q12" s="218">
        <f>ROUND(M12*P12,0)</f>
        <v>0</v>
      </c>
      <c r="R12" s="222"/>
      <c r="S12" s="82"/>
      <c r="T12" s="83"/>
      <c r="U12" s="103">
        <f>T12*S12</f>
        <v>0</v>
      </c>
      <c r="V12" s="218">
        <f>ROUND(R12*U12,0)</f>
        <v>0</v>
      </c>
      <c r="W12" s="222"/>
      <c r="X12" s="82"/>
      <c r="Y12" s="83"/>
      <c r="Z12" s="103">
        <f>Y12*X12</f>
        <v>0</v>
      </c>
      <c r="AA12" s="218">
        <f>ROUND(W12*Z12,0)</f>
        <v>0</v>
      </c>
      <c r="AB12" s="492">
        <f>SUM(G12,L12,Q12,V12,AA12)</f>
        <v>0</v>
      </c>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ht="19.5" customHeight="1">
      <c r="A13" s="598"/>
      <c r="B13" s="592"/>
      <c r="C13" s="222"/>
      <c r="D13" s="82"/>
      <c r="E13" s="83"/>
      <c r="F13" s="103">
        <f t="shared" ref="F13:F49" si="1">E13*D13</f>
        <v>0</v>
      </c>
      <c r="G13" s="218">
        <f t="shared" ref="G13:G49" si="2">ROUND(C13*F13,0)</f>
        <v>0</v>
      </c>
      <c r="H13" s="222"/>
      <c r="I13" s="82"/>
      <c r="J13" s="83"/>
      <c r="K13" s="103">
        <f t="shared" si="0"/>
        <v>0</v>
      </c>
      <c r="L13" s="218">
        <f t="shared" ref="L13:L49" si="3">ROUND(H13*K13,0)</f>
        <v>0</v>
      </c>
      <c r="M13" s="222"/>
      <c r="N13" s="82"/>
      <c r="O13" s="83"/>
      <c r="P13" s="103">
        <f t="shared" ref="P13:P49" si="4">O13*N13</f>
        <v>0</v>
      </c>
      <c r="Q13" s="218">
        <f t="shared" ref="Q13:Q49" si="5">ROUND(M13*P13,0)</f>
        <v>0</v>
      </c>
      <c r="R13" s="222"/>
      <c r="S13" s="82"/>
      <c r="T13" s="83"/>
      <c r="U13" s="103">
        <f t="shared" ref="U13:U49" si="6">T13*S13</f>
        <v>0</v>
      </c>
      <c r="V13" s="218">
        <f t="shared" ref="V13:V49" si="7">ROUND(R13*U13,0)</f>
        <v>0</v>
      </c>
      <c r="W13" s="222"/>
      <c r="X13" s="82"/>
      <c r="Y13" s="83"/>
      <c r="Z13" s="103">
        <f t="shared" ref="Z13:Z49" si="8">Y13*X13</f>
        <v>0</v>
      </c>
      <c r="AA13" s="218">
        <f t="shared" ref="AA13:AA49" si="9">ROUND(W13*Z13,0)</f>
        <v>0</v>
      </c>
      <c r="AB13" s="492">
        <f t="shared" ref="AB13:AB49" si="10">SUM(G13,L13,Q13,V13,AA13)</f>
        <v>0</v>
      </c>
      <c r="AC13" s="8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ht="20.100000000000001" customHeight="1">
      <c r="A14" s="598"/>
      <c r="B14" s="592"/>
      <c r="C14" s="222"/>
      <c r="D14" s="82"/>
      <c r="E14" s="83"/>
      <c r="F14" s="103">
        <f t="shared" si="1"/>
        <v>0</v>
      </c>
      <c r="G14" s="218">
        <f t="shared" si="2"/>
        <v>0</v>
      </c>
      <c r="H14" s="222"/>
      <c r="I14" s="82"/>
      <c r="J14" s="83"/>
      <c r="K14" s="103">
        <f t="shared" si="0"/>
        <v>0</v>
      </c>
      <c r="L14" s="218">
        <f t="shared" si="3"/>
        <v>0</v>
      </c>
      <c r="M14" s="222"/>
      <c r="N14" s="82"/>
      <c r="O14" s="83"/>
      <c r="P14" s="103">
        <f t="shared" si="4"/>
        <v>0</v>
      </c>
      <c r="Q14" s="218">
        <f t="shared" si="5"/>
        <v>0</v>
      </c>
      <c r="R14" s="222"/>
      <c r="S14" s="82"/>
      <c r="T14" s="83"/>
      <c r="U14" s="103">
        <f t="shared" si="6"/>
        <v>0</v>
      </c>
      <c r="V14" s="218">
        <f t="shared" si="7"/>
        <v>0</v>
      </c>
      <c r="W14" s="222"/>
      <c r="X14" s="82"/>
      <c r="Y14" s="83"/>
      <c r="Z14" s="103">
        <f t="shared" si="8"/>
        <v>0</v>
      </c>
      <c r="AA14" s="218">
        <f t="shared" si="9"/>
        <v>0</v>
      </c>
      <c r="AB14" s="492">
        <f t="shared" si="10"/>
        <v>0</v>
      </c>
      <c r="AC14" s="8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ht="20.100000000000001" customHeight="1">
      <c r="A15" s="598"/>
      <c r="B15" s="592"/>
      <c r="C15" s="222"/>
      <c r="D15" s="82"/>
      <c r="E15" s="83"/>
      <c r="F15" s="103">
        <f t="shared" si="1"/>
        <v>0</v>
      </c>
      <c r="G15" s="218">
        <f t="shared" si="2"/>
        <v>0</v>
      </c>
      <c r="H15" s="222"/>
      <c r="I15" s="82"/>
      <c r="J15" s="83"/>
      <c r="K15" s="103">
        <f t="shared" si="0"/>
        <v>0</v>
      </c>
      <c r="L15" s="218">
        <f t="shared" si="3"/>
        <v>0</v>
      </c>
      <c r="M15" s="222"/>
      <c r="N15" s="82"/>
      <c r="O15" s="83"/>
      <c r="P15" s="103">
        <f t="shared" si="4"/>
        <v>0</v>
      </c>
      <c r="Q15" s="218">
        <f t="shared" si="5"/>
        <v>0</v>
      </c>
      <c r="R15" s="222"/>
      <c r="S15" s="82"/>
      <c r="T15" s="83"/>
      <c r="U15" s="103">
        <f t="shared" si="6"/>
        <v>0</v>
      </c>
      <c r="V15" s="218">
        <f t="shared" si="7"/>
        <v>0</v>
      </c>
      <c r="W15" s="222"/>
      <c r="X15" s="82"/>
      <c r="Y15" s="83"/>
      <c r="Z15" s="103">
        <f t="shared" si="8"/>
        <v>0</v>
      </c>
      <c r="AA15" s="218">
        <f t="shared" si="9"/>
        <v>0</v>
      </c>
      <c r="AB15" s="492">
        <f t="shared" si="10"/>
        <v>0</v>
      </c>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ht="20.100000000000001" customHeight="1">
      <c r="A16" s="598"/>
      <c r="B16" s="592"/>
      <c r="C16" s="222"/>
      <c r="D16" s="82"/>
      <c r="E16" s="83"/>
      <c r="F16" s="103">
        <f t="shared" si="1"/>
        <v>0</v>
      </c>
      <c r="G16" s="218">
        <f t="shared" si="2"/>
        <v>0</v>
      </c>
      <c r="H16" s="222"/>
      <c r="I16" s="82"/>
      <c r="J16" s="83"/>
      <c r="K16" s="103">
        <f t="shared" si="0"/>
        <v>0</v>
      </c>
      <c r="L16" s="218">
        <f t="shared" si="3"/>
        <v>0</v>
      </c>
      <c r="M16" s="222"/>
      <c r="N16" s="82"/>
      <c r="O16" s="83"/>
      <c r="P16" s="103">
        <f t="shared" si="4"/>
        <v>0</v>
      </c>
      <c r="Q16" s="218">
        <f t="shared" si="5"/>
        <v>0</v>
      </c>
      <c r="R16" s="222"/>
      <c r="S16" s="82"/>
      <c r="T16" s="83"/>
      <c r="U16" s="103">
        <f t="shared" si="6"/>
        <v>0</v>
      </c>
      <c r="V16" s="218">
        <f t="shared" si="7"/>
        <v>0</v>
      </c>
      <c r="W16" s="222"/>
      <c r="X16" s="82"/>
      <c r="Y16" s="83"/>
      <c r="Z16" s="103">
        <f t="shared" si="8"/>
        <v>0</v>
      </c>
      <c r="AA16" s="218">
        <f t="shared" si="9"/>
        <v>0</v>
      </c>
      <c r="AB16" s="492">
        <f t="shared" si="10"/>
        <v>0</v>
      </c>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ht="20.100000000000001" customHeight="1">
      <c r="A17" s="598"/>
      <c r="B17" s="592"/>
      <c r="C17" s="222"/>
      <c r="D17" s="82"/>
      <c r="E17" s="83"/>
      <c r="F17" s="103">
        <f t="shared" si="1"/>
        <v>0</v>
      </c>
      <c r="G17" s="218">
        <f t="shared" si="2"/>
        <v>0</v>
      </c>
      <c r="H17" s="222"/>
      <c r="I17" s="82"/>
      <c r="J17" s="83"/>
      <c r="K17" s="103">
        <f t="shared" si="0"/>
        <v>0</v>
      </c>
      <c r="L17" s="218">
        <f t="shared" si="3"/>
        <v>0</v>
      </c>
      <c r="M17" s="222"/>
      <c r="N17" s="82"/>
      <c r="O17" s="83"/>
      <c r="P17" s="103">
        <f t="shared" si="4"/>
        <v>0</v>
      </c>
      <c r="Q17" s="218">
        <f t="shared" si="5"/>
        <v>0</v>
      </c>
      <c r="R17" s="222"/>
      <c r="S17" s="82"/>
      <c r="T17" s="83"/>
      <c r="U17" s="103">
        <f t="shared" si="6"/>
        <v>0</v>
      </c>
      <c r="V17" s="218">
        <f t="shared" si="7"/>
        <v>0</v>
      </c>
      <c r="W17" s="222"/>
      <c r="X17" s="82"/>
      <c r="Y17" s="83"/>
      <c r="Z17" s="103">
        <f t="shared" si="8"/>
        <v>0</v>
      </c>
      <c r="AA17" s="218">
        <f t="shared" si="9"/>
        <v>0</v>
      </c>
      <c r="AB17" s="492">
        <f t="shared" si="10"/>
        <v>0</v>
      </c>
      <c r="AC17" s="85"/>
      <c r="AD17" s="85"/>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ht="20.100000000000001" customHeight="1">
      <c r="A18" s="598"/>
      <c r="B18" s="592"/>
      <c r="C18" s="222"/>
      <c r="D18" s="82"/>
      <c r="E18" s="83"/>
      <c r="F18" s="103">
        <f t="shared" si="1"/>
        <v>0</v>
      </c>
      <c r="G18" s="218">
        <f t="shared" si="2"/>
        <v>0</v>
      </c>
      <c r="H18" s="222"/>
      <c r="I18" s="82"/>
      <c r="J18" s="83"/>
      <c r="K18" s="103">
        <f t="shared" si="0"/>
        <v>0</v>
      </c>
      <c r="L18" s="218">
        <f t="shared" si="3"/>
        <v>0</v>
      </c>
      <c r="M18" s="222"/>
      <c r="N18" s="82"/>
      <c r="O18" s="83"/>
      <c r="P18" s="103">
        <f t="shared" si="4"/>
        <v>0</v>
      </c>
      <c r="Q18" s="218">
        <f t="shared" si="5"/>
        <v>0</v>
      </c>
      <c r="R18" s="222"/>
      <c r="S18" s="82"/>
      <c r="T18" s="83"/>
      <c r="U18" s="103">
        <f t="shared" si="6"/>
        <v>0</v>
      </c>
      <c r="V18" s="218">
        <f t="shared" si="7"/>
        <v>0</v>
      </c>
      <c r="W18" s="222"/>
      <c r="X18" s="82"/>
      <c r="Y18" s="83"/>
      <c r="Z18" s="103">
        <f t="shared" si="8"/>
        <v>0</v>
      </c>
      <c r="AA18" s="218">
        <f t="shared" si="9"/>
        <v>0</v>
      </c>
      <c r="AB18" s="492">
        <f t="shared" si="10"/>
        <v>0</v>
      </c>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row r="19" spans="1:65" ht="20.100000000000001" customHeight="1">
      <c r="A19" s="598"/>
      <c r="B19" s="592"/>
      <c r="C19" s="222"/>
      <c r="D19" s="82"/>
      <c r="E19" s="83"/>
      <c r="F19" s="103">
        <f t="shared" si="1"/>
        <v>0</v>
      </c>
      <c r="G19" s="218">
        <f t="shared" si="2"/>
        <v>0</v>
      </c>
      <c r="H19" s="222"/>
      <c r="I19" s="82"/>
      <c r="J19" s="83"/>
      <c r="K19" s="103">
        <f t="shared" si="0"/>
        <v>0</v>
      </c>
      <c r="L19" s="218">
        <f t="shared" si="3"/>
        <v>0</v>
      </c>
      <c r="M19" s="222"/>
      <c r="N19" s="82"/>
      <c r="O19" s="83"/>
      <c r="P19" s="103">
        <f t="shared" si="4"/>
        <v>0</v>
      </c>
      <c r="Q19" s="218">
        <f t="shared" si="5"/>
        <v>0</v>
      </c>
      <c r="R19" s="222"/>
      <c r="S19" s="82"/>
      <c r="T19" s="83"/>
      <c r="U19" s="103">
        <f t="shared" si="6"/>
        <v>0</v>
      </c>
      <c r="V19" s="218">
        <f t="shared" si="7"/>
        <v>0</v>
      </c>
      <c r="W19" s="222"/>
      <c r="X19" s="82"/>
      <c r="Y19" s="83"/>
      <c r="Z19" s="103">
        <f t="shared" si="8"/>
        <v>0</v>
      </c>
      <c r="AA19" s="218">
        <f t="shared" si="9"/>
        <v>0</v>
      </c>
      <c r="AB19" s="492">
        <f t="shared" si="10"/>
        <v>0</v>
      </c>
      <c r="AC19" s="8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row>
    <row r="20" spans="1:65" ht="20.100000000000001" customHeight="1">
      <c r="A20" s="598"/>
      <c r="B20" s="592"/>
      <c r="C20" s="222"/>
      <c r="D20" s="82"/>
      <c r="E20" s="83"/>
      <c r="F20" s="103">
        <f t="shared" si="1"/>
        <v>0</v>
      </c>
      <c r="G20" s="218">
        <f t="shared" si="2"/>
        <v>0</v>
      </c>
      <c r="H20" s="222"/>
      <c r="I20" s="82"/>
      <c r="J20" s="83"/>
      <c r="K20" s="103">
        <f t="shared" si="0"/>
        <v>0</v>
      </c>
      <c r="L20" s="218">
        <f t="shared" si="3"/>
        <v>0</v>
      </c>
      <c r="M20" s="222"/>
      <c r="N20" s="82"/>
      <c r="O20" s="83"/>
      <c r="P20" s="103">
        <f t="shared" si="4"/>
        <v>0</v>
      </c>
      <c r="Q20" s="218">
        <f t="shared" si="5"/>
        <v>0</v>
      </c>
      <c r="R20" s="222"/>
      <c r="S20" s="82"/>
      <c r="T20" s="83"/>
      <c r="U20" s="103">
        <f t="shared" si="6"/>
        <v>0</v>
      </c>
      <c r="V20" s="218">
        <f t="shared" si="7"/>
        <v>0</v>
      </c>
      <c r="W20" s="222"/>
      <c r="X20" s="82"/>
      <c r="Y20" s="83"/>
      <c r="Z20" s="103">
        <f t="shared" si="8"/>
        <v>0</v>
      </c>
      <c r="AA20" s="218">
        <f t="shared" si="9"/>
        <v>0</v>
      </c>
      <c r="AB20" s="492">
        <f t="shared" si="10"/>
        <v>0</v>
      </c>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row>
    <row r="21" spans="1:65" ht="20.100000000000001" customHeight="1">
      <c r="A21" s="598"/>
      <c r="B21" s="592"/>
      <c r="C21" s="222"/>
      <c r="D21" s="82"/>
      <c r="E21" s="83"/>
      <c r="F21" s="103">
        <f t="shared" si="1"/>
        <v>0</v>
      </c>
      <c r="G21" s="218">
        <f t="shared" si="2"/>
        <v>0</v>
      </c>
      <c r="H21" s="222"/>
      <c r="I21" s="82"/>
      <c r="J21" s="83"/>
      <c r="K21" s="103">
        <f t="shared" si="0"/>
        <v>0</v>
      </c>
      <c r="L21" s="218">
        <f t="shared" si="3"/>
        <v>0</v>
      </c>
      <c r="M21" s="222"/>
      <c r="N21" s="82"/>
      <c r="O21" s="83"/>
      <c r="P21" s="103">
        <f t="shared" si="4"/>
        <v>0</v>
      </c>
      <c r="Q21" s="218">
        <f t="shared" si="5"/>
        <v>0</v>
      </c>
      <c r="R21" s="222"/>
      <c r="S21" s="82"/>
      <c r="T21" s="83"/>
      <c r="U21" s="103">
        <f t="shared" si="6"/>
        <v>0</v>
      </c>
      <c r="V21" s="218">
        <f t="shared" si="7"/>
        <v>0</v>
      </c>
      <c r="W21" s="222"/>
      <c r="X21" s="82"/>
      <c r="Y21" s="83"/>
      <c r="Z21" s="103">
        <f t="shared" si="8"/>
        <v>0</v>
      </c>
      <c r="AA21" s="218">
        <f t="shared" si="9"/>
        <v>0</v>
      </c>
      <c r="AB21" s="492">
        <f t="shared" si="10"/>
        <v>0</v>
      </c>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row>
    <row r="22" spans="1:65" ht="20.100000000000001" customHeight="1">
      <c r="A22" s="598"/>
      <c r="B22" s="592"/>
      <c r="C22" s="222"/>
      <c r="D22" s="82"/>
      <c r="E22" s="83"/>
      <c r="F22" s="103">
        <f t="shared" si="1"/>
        <v>0</v>
      </c>
      <c r="G22" s="218">
        <f t="shared" si="2"/>
        <v>0</v>
      </c>
      <c r="H22" s="222"/>
      <c r="I22" s="82"/>
      <c r="J22" s="83"/>
      <c r="K22" s="103">
        <f t="shared" si="0"/>
        <v>0</v>
      </c>
      <c r="L22" s="218">
        <f t="shared" si="3"/>
        <v>0</v>
      </c>
      <c r="M22" s="222"/>
      <c r="N22" s="82"/>
      <c r="O22" s="83"/>
      <c r="P22" s="103">
        <f t="shared" si="4"/>
        <v>0</v>
      </c>
      <c r="Q22" s="218">
        <f t="shared" si="5"/>
        <v>0</v>
      </c>
      <c r="R22" s="222"/>
      <c r="S22" s="82"/>
      <c r="T22" s="83"/>
      <c r="U22" s="103">
        <f t="shared" si="6"/>
        <v>0</v>
      </c>
      <c r="V22" s="218">
        <f t="shared" si="7"/>
        <v>0</v>
      </c>
      <c r="W22" s="222"/>
      <c r="X22" s="82"/>
      <c r="Y22" s="83"/>
      <c r="Z22" s="103">
        <f t="shared" si="8"/>
        <v>0</v>
      </c>
      <c r="AA22" s="218">
        <f t="shared" si="9"/>
        <v>0</v>
      </c>
      <c r="AB22" s="492">
        <f t="shared" si="10"/>
        <v>0</v>
      </c>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row>
    <row r="23" spans="1:65" ht="20.100000000000001" customHeight="1">
      <c r="A23" s="598"/>
      <c r="B23" s="592"/>
      <c r="C23" s="222"/>
      <c r="D23" s="82"/>
      <c r="E23" s="83"/>
      <c r="F23" s="103">
        <f t="shared" si="1"/>
        <v>0</v>
      </c>
      <c r="G23" s="218">
        <f t="shared" si="2"/>
        <v>0</v>
      </c>
      <c r="H23" s="222"/>
      <c r="I23" s="82"/>
      <c r="J23" s="83"/>
      <c r="K23" s="103">
        <f t="shared" si="0"/>
        <v>0</v>
      </c>
      <c r="L23" s="218">
        <f t="shared" si="3"/>
        <v>0</v>
      </c>
      <c r="M23" s="222"/>
      <c r="N23" s="82"/>
      <c r="O23" s="83"/>
      <c r="P23" s="103">
        <f t="shared" si="4"/>
        <v>0</v>
      </c>
      <c r="Q23" s="218">
        <f t="shared" si="5"/>
        <v>0</v>
      </c>
      <c r="R23" s="222"/>
      <c r="S23" s="82"/>
      <c r="T23" s="83"/>
      <c r="U23" s="103">
        <f t="shared" si="6"/>
        <v>0</v>
      </c>
      <c r="V23" s="218">
        <f t="shared" si="7"/>
        <v>0</v>
      </c>
      <c r="W23" s="222"/>
      <c r="X23" s="82"/>
      <c r="Y23" s="83"/>
      <c r="Z23" s="103">
        <f t="shared" si="8"/>
        <v>0</v>
      </c>
      <c r="AA23" s="218">
        <f t="shared" si="9"/>
        <v>0</v>
      </c>
      <c r="AB23" s="492">
        <f t="shared" si="10"/>
        <v>0</v>
      </c>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row>
    <row r="24" spans="1:65" ht="20.100000000000001" customHeight="1">
      <c r="A24" s="598"/>
      <c r="B24" s="592"/>
      <c r="C24" s="222"/>
      <c r="D24" s="82"/>
      <c r="E24" s="83"/>
      <c r="F24" s="103">
        <f t="shared" si="1"/>
        <v>0</v>
      </c>
      <c r="G24" s="218">
        <f t="shared" si="2"/>
        <v>0</v>
      </c>
      <c r="H24" s="222"/>
      <c r="I24" s="82"/>
      <c r="J24" s="83"/>
      <c r="K24" s="103">
        <f t="shared" si="0"/>
        <v>0</v>
      </c>
      <c r="L24" s="218">
        <f t="shared" si="3"/>
        <v>0</v>
      </c>
      <c r="M24" s="222"/>
      <c r="N24" s="82"/>
      <c r="O24" s="83"/>
      <c r="P24" s="103">
        <f t="shared" si="4"/>
        <v>0</v>
      </c>
      <c r="Q24" s="218">
        <f t="shared" si="5"/>
        <v>0</v>
      </c>
      <c r="R24" s="222"/>
      <c r="S24" s="82"/>
      <c r="T24" s="83"/>
      <c r="U24" s="103">
        <f t="shared" si="6"/>
        <v>0</v>
      </c>
      <c r="V24" s="218">
        <f t="shared" si="7"/>
        <v>0</v>
      </c>
      <c r="W24" s="222"/>
      <c r="X24" s="82"/>
      <c r="Y24" s="83"/>
      <c r="Z24" s="103">
        <f t="shared" si="8"/>
        <v>0</v>
      </c>
      <c r="AA24" s="218">
        <f t="shared" si="9"/>
        <v>0</v>
      </c>
      <c r="AB24" s="492">
        <f t="shared" si="10"/>
        <v>0</v>
      </c>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row>
    <row r="25" spans="1:65" ht="20.100000000000001" customHeight="1">
      <c r="A25" s="598"/>
      <c r="B25" s="592"/>
      <c r="C25" s="222"/>
      <c r="D25" s="82"/>
      <c r="E25" s="83"/>
      <c r="F25" s="103">
        <f t="shared" si="1"/>
        <v>0</v>
      </c>
      <c r="G25" s="218">
        <f t="shared" si="2"/>
        <v>0</v>
      </c>
      <c r="H25" s="222"/>
      <c r="I25" s="82"/>
      <c r="J25" s="83"/>
      <c r="K25" s="103">
        <f t="shared" si="0"/>
        <v>0</v>
      </c>
      <c r="L25" s="218">
        <f t="shared" si="3"/>
        <v>0</v>
      </c>
      <c r="M25" s="222"/>
      <c r="N25" s="82"/>
      <c r="O25" s="83"/>
      <c r="P25" s="103">
        <f t="shared" si="4"/>
        <v>0</v>
      </c>
      <c r="Q25" s="218">
        <f t="shared" si="5"/>
        <v>0</v>
      </c>
      <c r="R25" s="222"/>
      <c r="S25" s="82"/>
      <c r="T25" s="83"/>
      <c r="U25" s="103">
        <f t="shared" si="6"/>
        <v>0</v>
      </c>
      <c r="V25" s="218">
        <f t="shared" si="7"/>
        <v>0</v>
      </c>
      <c r="W25" s="222"/>
      <c r="X25" s="82"/>
      <c r="Y25" s="83"/>
      <c r="Z25" s="103">
        <f t="shared" si="8"/>
        <v>0</v>
      </c>
      <c r="AA25" s="218">
        <f t="shared" si="9"/>
        <v>0</v>
      </c>
      <c r="AB25" s="492">
        <f t="shared" si="10"/>
        <v>0</v>
      </c>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row>
    <row r="26" spans="1:65" ht="20.100000000000001" customHeight="1">
      <c r="A26" s="598"/>
      <c r="B26" s="592"/>
      <c r="C26" s="222"/>
      <c r="D26" s="82"/>
      <c r="E26" s="83"/>
      <c r="F26" s="103">
        <f t="shared" si="1"/>
        <v>0</v>
      </c>
      <c r="G26" s="218">
        <f t="shared" si="2"/>
        <v>0</v>
      </c>
      <c r="H26" s="222"/>
      <c r="I26" s="82"/>
      <c r="J26" s="83"/>
      <c r="K26" s="103">
        <f t="shared" si="0"/>
        <v>0</v>
      </c>
      <c r="L26" s="218">
        <f t="shared" si="3"/>
        <v>0</v>
      </c>
      <c r="M26" s="222"/>
      <c r="N26" s="82"/>
      <c r="O26" s="83"/>
      <c r="P26" s="103">
        <f t="shared" si="4"/>
        <v>0</v>
      </c>
      <c r="Q26" s="218">
        <f t="shared" si="5"/>
        <v>0</v>
      </c>
      <c r="R26" s="222"/>
      <c r="S26" s="82"/>
      <c r="T26" s="83"/>
      <c r="U26" s="103">
        <f t="shared" si="6"/>
        <v>0</v>
      </c>
      <c r="V26" s="218">
        <f t="shared" si="7"/>
        <v>0</v>
      </c>
      <c r="W26" s="222"/>
      <c r="X26" s="82"/>
      <c r="Y26" s="83"/>
      <c r="Z26" s="103">
        <f t="shared" si="8"/>
        <v>0</v>
      </c>
      <c r="AA26" s="218">
        <f t="shared" si="9"/>
        <v>0</v>
      </c>
      <c r="AB26" s="492">
        <f t="shared" si="10"/>
        <v>0</v>
      </c>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row>
    <row r="27" spans="1:65" ht="20.100000000000001" customHeight="1">
      <c r="A27" s="598"/>
      <c r="B27" s="592"/>
      <c r="C27" s="222"/>
      <c r="D27" s="82"/>
      <c r="E27" s="83"/>
      <c r="F27" s="103">
        <f t="shared" si="1"/>
        <v>0</v>
      </c>
      <c r="G27" s="218">
        <f t="shared" si="2"/>
        <v>0</v>
      </c>
      <c r="H27" s="222"/>
      <c r="I27" s="82"/>
      <c r="J27" s="83"/>
      <c r="K27" s="103">
        <f t="shared" si="0"/>
        <v>0</v>
      </c>
      <c r="L27" s="218">
        <f t="shared" si="3"/>
        <v>0</v>
      </c>
      <c r="M27" s="222"/>
      <c r="N27" s="82"/>
      <c r="O27" s="83"/>
      <c r="P27" s="103">
        <f t="shared" si="4"/>
        <v>0</v>
      </c>
      <c r="Q27" s="218">
        <f t="shared" si="5"/>
        <v>0</v>
      </c>
      <c r="R27" s="222"/>
      <c r="S27" s="82"/>
      <c r="T27" s="83"/>
      <c r="U27" s="103">
        <f t="shared" si="6"/>
        <v>0</v>
      </c>
      <c r="V27" s="218">
        <f t="shared" si="7"/>
        <v>0</v>
      </c>
      <c r="W27" s="222"/>
      <c r="X27" s="82"/>
      <c r="Y27" s="83"/>
      <c r="Z27" s="103">
        <f t="shared" si="8"/>
        <v>0</v>
      </c>
      <c r="AA27" s="218">
        <f t="shared" si="9"/>
        <v>0</v>
      </c>
      <c r="AB27" s="492">
        <f t="shared" si="10"/>
        <v>0</v>
      </c>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row>
    <row r="28" spans="1:65" ht="20.100000000000001" customHeight="1">
      <c r="A28" s="598"/>
      <c r="B28" s="592"/>
      <c r="C28" s="222"/>
      <c r="D28" s="82"/>
      <c r="E28" s="83"/>
      <c r="F28" s="103">
        <f t="shared" si="1"/>
        <v>0</v>
      </c>
      <c r="G28" s="218">
        <f t="shared" si="2"/>
        <v>0</v>
      </c>
      <c r="H28" s="222"/>
      <c r="I28" s="82"/>
      <c r="J28" s="83"/>
      <c r="K28" s="103">
        <f t="shared" si="0"/>
        <v>0</v>
      </c>
      <c r="L28" s="218">
        <f t="shared" si="3"/>
        <v>0</v>
      </c>
      <c r="M28" s="222"/>
      <c r="N28" s="82"/>
      <c r="O28" s="83"/>
      <c r="P28" s="103">
        <f t="shared" si="4"/>
        <v>0</v>
      </c>
      <c r="Q28" s="218">
        <f t="shared" si="5"/>
        <v>0</v>
      </c>
      <c r="R28" s="222"/>
      <c r="S28" s="82"/>
      <c r="T28" s="83"/>
      <c r="U28" s="103">
        <f t="shared" si="6"/>
        <v>0</v>
      </c>
      <c r="V28" s="218">
        <f t="shared" si="7"/>
        <v>0</v>
      </c>
      <c r="W28" s="222"/>
      <c r="X28" s="82"/>
      <c r="Y28" s="83"/>
      <c r="Z28" s="103">
        <f t="shared" si="8"/>
        <v>0</v>
      </c>
      <c r="AA28" s="218">
        <f t="shared" si="9"/>
        <v>0</v>
      </c>
      <c r="AB28" s="492">
        <f t="shared" si="10"/>
        <v>0</v>
      </c>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row>
    <row r="29" spans="1:65" ht="20.100000000000001" customHeight="1">
      <c r="A29" s="598"/>
      <c r="B29" s="592"/>
      <c r="C29" s="222"/>
      <c r="D29" s="82"/>
      <c r="E29" s="83"/>
      <c r="F29" s="103">
        <f t="shared" si="1"/>
        <v>0</v>
      </c>
      <c r="G29" s="218">
        <f t="shared" si="2"/>
        <v>0</v>
      </c>
      <c r="H29" s="222"/>
      <c r="I29" s="82"/>
      <c r="J29" s="83"/>
      <c r="K29" s="103">
        <f t="shared" si="0"/>
        <v>0</v>
      </c>
      <c r="L29" s="218">
        <f t="shared" si="3"/>
        <v>0</v>
      </c>
      <c r="M29" s="222"/>
      <c r="N29" s="82"/>
      <c r="O29" s="83"/>
      <c r="P29" s="103">
        <f t="shared" si="4"/>
        <v>0</v>
      </c>
      <c r="Q29" s="218">
        <f t="shared" si="5"/>
        <v>0</v>
      </c>
      <c r="R29" s="222"/>
      <c r="S29" s="82"/>
      <c r="T29" s="83"/>
      <c r="U29" s="103">
        <f t="shared" si="6"/>
        <v>0</v>
      </c>
      <c r="V29" s="218">
        <f t="shared" si="7"/>
        <v>0</v>
      </c>
      <c r="W29" s="222"/>
      <c r="X29" s="82"/>
      <c r="Y29" s="83"/>
      <c r="Z29" s="103">
        <f t="shared" si="8"/>
        <v>0</v>
      </c>
      <c r="AA29" s="218">
        <f t="shared" si="9"/>
        <v>0</v>
      </c>
      <c r="AB29" s="492">
        <f t="shared" si="10"/>
        <v>0</v>
      </c>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row>
    <row r="30" spans="1:65" ht="20.100000000000001" customHeight="1">
      <c r="A30" s="598"/>
      <c r="B30" s="592"/>
      <c r="C30" s="222"/>
      <c r="D30" s="82"/>
      <c r="E30" s="83"/>
      <c r="F30" s="103">
        <f t="shared" si="1"/>
        <v>0</v>
      </c>
      <c r="G30" s="218">
        <f t="shared" si="2"/>
        <v>0</v>
      </c>
      <c r="H30" s="222"/>
      <c r="I30" s="82"/>
      <c r="J30" s="83"/>
      <c r="K30" s="103">
        <f t="shared" si="0"/>
        <v>0</v>
      </c>
      <c r="L30" s="218">
        <f t="shared" si="3"/>
        <v>0</v>
      </c>
      <c r="M30" s="222"/>
      <c r="N30" s="82"/>
      <c r="O30" s="83"/>
      <c r="P30" s="103">
        <f t="shared" si="4"/>
        <v>0</v>
      </c>
      <c r="Q30" s="218">
        <f t="shared" si="5"/>
        <v>0</v>
      </c>
      <c r="R30" s="222"/>
      <c r="S30" s="82"/>
      <c r="T30" s="83"/>
      <c r="U30" s="103">
        <f t="shared" si="6"/>
        <v>0</v>
      </c>
      <c r="V30" s="218">
        <f t="shared" si="7"/>
        <v>0</v>
      </c>
      <c r="W30" s="222"/>
      <c r="X30" s="82"/>
      <c r="Y30" s="83"/>
      <c r="Z30" s="103">
        <f t="shared" si="8"/>
        <v>0</v>
      </c>
      <c r="AA30" s="218">
        <f t="shared" si="9"/>
        <v>0</v>
      </c>
      <c r="AB30" s="492">
        <f t="shared" si="10"/>
        <v>0</v>
      </c>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row>
    <row r="31" spans="1:65" ht="20.100000000000001" customHeight="1">
      <c r="A31" s="598"/>
      <c r="B31" s="592"/>
      <c r="C31" s="222"/>
      <c r="D31" s="82"/>
      <c r="E31" s="83"/>
      <c r="F31" s="103">
        <f t="shared" si="1"/>
        <v>0</v>
      </c>
      <c r="G31" s="218">
        <f t="shared" si="2"/>
        <v>0</v>
      </c>
      <c r="H31" s="222"/>
      <c r="I31" s="82"/>
      <c r="J31" s="83"/>
      <c r="K31" s="103">
        <f t="shared" si="0"/>
        <v>0</v>
      </c>
      <c r="L31" s="218">
        <f t="shared" si="3"/>
        <v>0</v>
      </c>
      <c r="M31" s="222"/>
      <c r="N31" s="82"/>
      <c r="O31" s="83"/>
      <c r="P31" s="103">
        <f t="shared" si="4"/>
        <v>0</v>
      </c>
      <c r="Q31" s="218">
        <f t="shared" si="5"/>
        <v>0</v>
      </c>
      <c r="R31" s="222"/>
      <c r="S31" s="82"/>
      <c r="T31" s="83"/>
      <c r="U31" s="103">
        <f t="shared" si="6"/>
        <v>0</v>
      </c>
      <c r="V31" s="218">
        <f t="shared" si="7"/>
        <v>0</v>
      </c>
      <c r="W31" s="222"/>
      <c r="X31" s="82"/>
      <c r="Y31" s="83"/>
      <c r="Z31" s="103">
        <f t="shared" si="8"/>
        <v>0</v>
      </c>
      <c r="AA31" s="218">
        <f t="shared" si="9"/>
        <v>0</v>
      </c>
      <c r="AB31" s="492">
        <f t="shared" si="10"/>
        <v>0</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row>
    <row r="32" spans="1:65" ht="20.100000000000001" customHeight="1">
      <c r="A32" s="598"/>
      <c r="B32" s="592"/>
      <c r="C32" s="222"/>
      <c r="D32" s="82"/>
      <c r="E32" s="83"/>
      <c r="F32" s="103">
        <f t="shared" si="1"/>
        <v>0</v>
      </c>
      <c r="G32" s="218">
        <f t="shared" si="2"/>
        <v>0</v>
      </c>
      <c r="H32" s="222"/>
      <c r="I32" s="82"/>
      <c r="J32" s="83"/>
      <c r="K32" s="103">
        <f t="shared" si="0"/>
        <v>0</v>
      </c>
      <c r="L32" s="218">
        <f t="shared" si="3"/>
        <v>0</v>
      </c>
      <c r="M32" s="222"/>
      <c r="N32" s="82"/>
      <c r="O32" s="83"/>
      <c r="P32" s="103">
        <f t="shared" si="4"/>
        <v>0</v>
      </c>
      <c r="Q32" s="218">
        <f t="shared" si="5"/>
        <v>0</v>
      </c>
      <c r="R32" s="222"/>
      <c r="S32" s="82"/>
      <c r="T32" s="83"/>
      <c r="U32" s="103">
        <f t="shared" si="6"/>
        <v>0</v>
      </c>
      <c r="V32" s="218">
        <f t="shared" si="7"/>
        <v>0</v>
      </c>
      <c r="W32" s="222"/>
      <c r="X32" s="82"/>
      <c r="Y32" s="83"/>
      <c r="Z32" s="103">
        <f t="shared" si="8"/>
        <v>0</v>
      </c>
      <c r="AA32" s="218">
        <f t="shared" si="9"/>
        <v>0</v>
      </c>
      <c r="AB32" s="492">
        <f t="shared" si="10"/>
        <v>0</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row>
    <row r="33" spans="1:65" ht="20.100000000000001" customHeight="1">
      <c r="A33" s="598"/>
      <c r="B33" s="592"/>
      <c r="C33" s="222"/>
      <c r="D33" s="82"/>
      <c r="E33" s="83"/>
      <c r="F33" s="103">
        <f t="shared" si="1"/>
        <v>0</v>
      </c>
      <c r="G33" s="218">
        <f t="shared" si="2"/>
        <v>0</v>
      </c>
      <c r="H33" s="222"/>
      <c r="I33" s="82"/>
      <c r="J33" s="83"/>
      <c r="K33" s="103">
        <f t="shared" si="0"/>
        <v>0</v>
      </c>
      <c r="L33" s="218">
        <f t="shared" si="3"/>
        <v>0</v>
      </c>
      <c r="M33" s="222"/>
      <c r="N33" s="82"/>
      <c r="O33" s="83"/>
      <c r="P33" s="103">
        <f t="shared" si="4"/>
        <v>0</v>
      </c>
      <c r="Q33" s="218">
        <f t="shared" si="5"/>
        <v>0</v>
      </c>
      <c r="R33" s="222"/>
      <c r="S33" s="82"/>
      <c r="T33" s="83"/>
      <c r="U33" s="103">
        <f t="shared" si="6"/>
        <v>0</v>
      </c>
      <c r="V33" s="218">
        <f t="shared" si="7"/>
        <v>0</v>
      </c>
      <c r="W33" s="222"/>
      <c r="X33" s="82"/>
      <c r="Y33" s="83"/>
      <c r="Z33" s="103">
        <f t="shared" si="8"/>
        <v>0</v>
      </c>
      <c r="AA33" s="218">
        <f t="shared" si="9"/>
        <v>0</v>
      </c>
      <c r="AB33" s="492">
        <f t="shared" si="10"/>
        <v>0</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row>
    <row r="34" spans="1:65" ht="20.100000000000001" customHeight="1">
      <c r="A34" s="598"/>
      <c r="B34" s="592"/>
      <c r="C34" s="222"/>
      <c r="D34" s="82"/>
      <c r="E34" s="83"/>
      <c r="F34" s="103">
        <f t="shared" si="1"/>
        <v>0</v>
      </c>
      <c r="G34" s="218">
        <f t="shared" si="2"/>
        <v>0</v>
      </c>
      <c r="H34" s="222"/>
      <c r="I34" s="82"/>
      <c r="J34" s="83"/>
      <c r="K34" s="103">
        <f t="shared" si="0"/>
        <v>0</v>
      </c>
      <c r="L34" s="218">
        <f t="shared" si="3"/>
        <v>0</v>
      </c>
      <c r="M34" s="222"/>
      <c r="N34" s="82"/>
      <c r="O34" s="83"/>
      <c r="P34" s="103">
        <f t="shared" si="4"/>
        <v>0</v>
      </c>
      <c r="Q34" s="218">
        <f t="shared" si="5"/>
        <v>0</v>
      </c>
      <c r="R34" s="222"/>
      <c r="S34" s="82"/>
      <c r="T34" s="83"/>
      <c r="U34" s="103">
        <f t="shared" si="6"/>
        <v>0</v>
      </c>
      <c r="V34" s="218">
        <f t="shared" si="7"/>
        <v>0</v>
      </c>
      <c r="W34" s="222"/>
      <c r="X34" s="82"/>
      <c r="Y34" s="83"/>
      <c r="Z34" s="103">
        <f t="shared" si="8"/>
        <v>0</v>
      </c>
      <c r="AA34" s="218">
        <f t="shared" si="9"/>
        <v>0</v>
      </c>
      <c r="AB34" s="492">
        <f t="shared" si="10"/>
        <v>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row>
    <row r="35" spans="1:65" ht="20.100000000000001" customHeight="1">
      <c r="A35" s="598"/>
      <c r="B35" s="592"/>
      <c r="C35" s="222"/>
      <c r="D35" s="82"/>
      <c r="E35" s="83"/>
      <c r="F35" s="103">
        <f t="shared" si="1"/>
        <v>0</v>
      </c>
      <c r="G35" s="218">
        <f t="shared" si="2"/>
        <v>0</v>
      </c>
      <c r="H35" s="222"/>
      <c r="I35" s="82"/>
      <c r="J35" s="83"/>
      <c r="K35" s="103">
        <f t="shared" si="0"/>
        <v>0</v>
      </c>
      <c r="L35" s="218">
        <f t="shared" si="3"/>
        <v>0</v>
      </c>
      <c r="M35" s="222"/>
      <c r="N35" s="82"/>
      <c r="O35" s="83"/>
      <c r="P35" s="103">
        <f t="shared" si="4"/>
        <v>0</v>
      </c>
      <c r="Q35" s="218">
        <f t="shared" si="5"/>
        <v>0</v>
      </c>
      <c r="R35" s="222"/>
      <c r="S35" s="82"/>
      <c r="T35" s="83"/>
      <c r="U35" s="103">
        <f t="shared" si="6"/>
        <v>0</v>
      </c>
      <c r="V35" s="218">
        <f t="shared" si="7"/>
        <v>0</v>
      </c>
      <c r="W35" s="222"/>
      <c r="X35" s="82"/>
      <c r="Y35" s="83"/>
      <c r="Z35" s="103">
        <f t="shared" si="8"/>
        <v>0</v>
      </c>
      <c r="AA35" s="218">
        <f t="shared" si="9"/>
        <v>0</v>
      </c>
      <c r="AB35" s="492">
        <f t="shared" si="10"/>
        <v>0</v>
      </c>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1:65" ht="20.100000000000001" customHeight="1">
      <c r="A36" s="598"/>
      <c r="B36" s="592"/>
      <c r="C36" s="222"/>
      <c r="D36" s="82"/>
      <c r="E36" s="83"/>
      <c r="F36" s="103">
        <f t="shared" si="1"/>
        <v>0</v>
      </c>
      <c r="G36" s="218">
        <f t="shared" si="2"/>
        <v>0</v>
      </c>
      <c r="H36" s="222"/>
      <c r="I36" s="82"/>
      <c r="J36" s="83"/>
      <c r="K36" s="103">
        <f t="shared" si="0"/>
        <v>0</v>
      </c>
      <c r="L36" s="218">
        <f t="shared" si="3"/>
        <v>0</v>
      </c>
      <c r="M36" s="222"/>
      <c r="N36" s="82"/>
      <c r="O36" s="83"/>
      <c r="P36" s="103">
        <f t="shared" si="4"/>
        <v>0</v>
      </c>
      <c r="Q36" s="218">
        <f t="shared" si="5"/>
        <v>0</v>
      </c>
      <c r="R36" s="222"/>
      <c r="S36" s="82"/>
      <c r="T36" s="83"/>
      <c r="U36" s="103">
        <f t="shared" si="6"/>
        <v>0</v>
      </c>
      <c r="V36" s="218">
        <f t="shared" si="7"/>
        <v>0</v>
      </c>
      <c r="W36" s="222"/>
      <c r="X36" s="82"/>
      <c r="Y36" s="83"/>
      <c r="Z36" s="103">
        <f t="shared" si="8"/>
        <v>0</v>
      </c>
      <c r="AA36" s="218">
        <f t="shared" si="9"/>
        <v>0</v>
      </c>
      <c r="AB36" s="492">
        <f t="shared" si="10"/>
        <v>0</v>
      </c>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row>
    <row r="37" spans="1:65" ht="20.100000000000001" customHeight="1">
      <c r="A37" s="598"/>
      <c r="B37" s="592"/>
      <c r="C37" s="222"/>
      <c r="D37" s="82"/>
      <c r="E37" s="83"/>
      <c r="F37" s="103">
        <f t="shared" si="1"/>
        <v>0</v>
      </c>
      <c r="G37" s="218">
        <f t="shared" si="2"/>
        <v>0</v>
      </c>
      <c r="H37" s="222"/>
      <c r="I37" s="82"/>
      <c r="J37" s="83"/>
      <c r="K37" s="103">
        <f t="shared" si="0"/>
        <v>0</v>
      </c>
      <c r="L37" s="218">
        <f t="shared" si="3"/>
        <v>0</v>
      </c>
      <c r="M37" s="222"/>
      <c r="N37" s="82"/>
      <c r="O37" s="83"/>
      <c r="P37" s="103">
        <f t="shared" si="4"/>
        <v>0</v>
      </c>
      <c r="Q37" s="218">
        <f t="shared" si="5"/>
        <v>0</v>
      </c>
      <c r="R37" s="222"/>
      <c r="S37" s="82"/>
      <c r="T37" s="83"/>
      <c r="U37" s="103">
        <f t="shared" si="6"/>
        <v>0</v>
      </c>
      <c r="V37" s="218">
        <f t="shared" si="7"/>
        <v>0</v>
      </c>
      <c r="W37" s="222"/>
      <c r="X37" s="82"/>
      <c r="Y37" s="83"/>
      <c r="Z37" s="103">
        <f t="shared" si="8"/>
        <v>0</v>
      </c>
      <c r="AA37" s="218">
        <f t="shared" si="9"/>
        <v>0</v>
      </c>
      <c r="AB37" s="492">
        <f t="shared" si="10"/>
        <v>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row>
    <row r="38" spans="1:65" ht="20.100000000000001" customHeight="1">
      <c r="A38" s="598"/>
      <c r="B38" s="592"/>
      <c r="C38" s="222"/>
      <c r="D38" s="82"/>
      <c r="E38" s="83"/>
      <c r="F38" s="103">
        <f t="shared" si="1"/>
        <v>0</v>
      </c>
      <c r="G38" s="218">
        <f t="shared" si="2"/>
        <v>0</v>
      </c>
      <c r="H38" s="222"/>
      <c r="I38" s="82"/>
      <c r="J38" s="83"/>
      <c r="K38" s="103">
        <f t="shared" si="0"/>
        <v>0</v>
      </c>
      <c r="L38" s="218">
        <f t="shared" si="3"/>
        <v>0</v>
      </c>
      <c r="M38" s="222"/>
      <c r="N38" s="82"/>
      <c r="O38" s="83"/>
      <c r="P38" s="103">
        <f t="shared" si="4"/>
        <v>0</v>
      </c>
      <c r="Q38" s="218">
        <f t="shared" si="5"/>
        <v>0</v>
      </c>
      <c r="R38" s="222"/>
      <c r="S38" s="82"/>
      <c r="T38" s="83"/>
      <c r="U38" s="103">
        <f t="shared" si="6"/>
        <v>0</v>
      </c>
      <c r="V38" s="218">
        <f t="shared" si="7"/>
        <v>0</v>
      </c>
      <c r="W38" s="222"/>
      <c r="X38" s="82"/>
      <c r="Y38" s="83"/>
      <c r="Z38" s="103">
        <f t="shared" si="8"/>
        <v>0</v>
      </c>
      <c r="AA38" s="218">
        <f t="shared" si="9"/>
        <v>0</v>
      </c>
      <c r="AB38" s="492">
        <f t="shared" si="10"/>
        <v>0</v>
      </c>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row>
    <row r="39" spans="1:65" ht="20.100000000000001" customHeight="1">
      <c r="A39" s="598"/>
      <c r="B39" s="592"/>
      <c r="C39" s="222"/>
      <c r="D39" s="82"/>
      <c r="E39" s="83"/>
      <c r="F39" s="103">
        <f t="shared" si="1"/>
        <v>0</v>
      </c>
      <c r="G39" s="218">
        <f t="shared" si="2"/>
        <v>0</v>
      </c>
      <c r="H39" s="222"/>
      <c r="I39" s="82"/>
      <c r="J39" s="83"/>
      <c r="K39" s="103">
        <f t="shared" si="0"/>
        <v>0</v>
      </c>
      <c r="L39" s="218">
        <f t="shared" si="3"/>
        <v>0</v>
      </c>
      <c r="M39" s="222"/>
      <c r="N39" s="82"/>
      <c r="O39" s="83"/>
      <c r="P39" s="103">
        <f t="shared" si="4"/>
        <v>0</v>
      </c>
      <c r="Q39" s="218">
        <f t="shared" si="5"/>
        <v>0</v>
      </c>
      <c r="R39" s="222"/>
      <c r="S39" s="82"/>
      <c r="T39" s="83"/>
      <c r="U39" s="103">
        <f t="shared" si="6"/>
        <v>0</v>
      </c>
      <c r="V39" s="218">
        <f t="shared" si="7"/>
        <v>0</v>
      </c>
      <c r="W39" s="222"/>
      <c r="X39" s="82"/>
      <c r="Y39" s="83"/>
      <c r="Z39" s="103">
        <f t="shared" si="8"/>
        <v>0</v>
      </c>
      <c r="AA39" s="218">
        <f t="shared" si="9"/>
        <v>0</v>
      </c>
      <c r="AB39" s="492">
        <f t="shared" si="10"/>
        <v>0</v>
      </c>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row>
    <row r="40" spans="1:65" ht="20.100000000000001" customHeight="1">
      <c r="A40" s="598"/>
      <c r="B40" s="592"/>
      <c r="C40" s="222"/>
      <c r="D40" s="82"/>
      <c r="E40" s="83"/>
      <c r="F40" s="103">
        <f t="shared" si="1"/>
        <v>0</v>
      </c>
      <c r="G40" s="218">
        <f t="shared" si="2"/>
        <v>0</v>
      </c>
      <c r="H40" s="222"/>
      <c r="I40" s="82"/>
      <c r="J40" s="83"/>
      <c r="K40" s="103">
        <f t="shared" si="0"/>
        <v>0</v>
      </c>
      <c r="L40" s="218">
        <f t="shared" si="3"/>
        <v>0</v>
      </c>
      <c r="M40" s="222"/>
      <c r="N40" s="82"/>
      <c r="O40" s="83"/>
      <c r="P40" s="103">
        <f t="shared" si="4"/>
        <v>0</v>
      </c>
      <c r="Q40" s="218">
        <f t="shared" si="5"/>
        <v>0</v>
      </c>
      <c r="R40" s="222"/>
      <c r="S40" s="82"/>
      <c r="T40" s="83"/>
      <c r="U40" s="103">
        <f t="shared" si="6"/>
        <v>0</v>
      </c>
      <c r="V40" s="218">
        <f t="shared" si="7"/>
        <v>0</v>
      </c>
      <c r="W40" s="222"/>
      <c r="X40" s="82"/>
      <c r="Y40" s="83"/>
      <c r="Z40" s="103">
        <f t="shared" si="8"/>
        <v>0</v>
      </c>
      <c r="AA40" s="218">
        <f t="shared" si="9"/>
        <v>0</v>
      </c>
      <c r="AB40" s="492">
        <f t="shared" si="10"/>
        <v>0</v>
      </c>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row>
    <row r="41" spans="1:65" ht="20.100000000000001" customHeight="1">
      <c r="A41" s="598"/>
      <c r="B41" s="592"/>
      <c r="C41" s="222"/>
      <c r="D41" s="82"/>
      <c r="E41" s="83"/>
      <c r="F41" s="103">
        <f t="shared" si="1"/>
        <v>0</v>
      </c>
      <c r="G41" s="218">
        <f t="shared" si="2"/>
        <v>0</v>
      </c>
      <c r="H41" s="222"/>
      <c r="I41" s="82"/>
      <c r="J41" s="83"/>
      <c r="K41" s="103">
        <f t="shared" si="0"/>
        <v>0</v>
      </c>
      <c r="L41" s="218">
        <f t="shared" si="3"/>
        <v>0</v>
      </c>
      <c r="M41" s="222"/>
      <c r="N41" s="82"/>
      <c r="O41" s="83"/>
      <c r="P41" s="103">
        <f t="shared" si="4"/>
        <v>0</v>
      </c>
      <c r="Q41" s="218">
        <f t="shared" si="5"/>
        <v>0</v>
      </c>
      <c r="R41" s="222"/>
      <c r="S41" s="82"/>
      <c r="T41" s="83"/>
      <c r="U41" s="103">
        <f t="shared" si="6"/>
        <v>0</v>
      </c>
      <c r="V41" s="218">
        <f t="shared" si="7"/>
        <v>0</v>
      </c>
      <c r="W41" s="222"/>
      <c r="X41" s="82"/>
      <c r="Y41" s="83"/>
      <c r="Z41" s="103">
        <f t="shared" si="8"/>
        <v>0</v>
      </c>
      <c r="AA41" s="218">
        <f t="shared" si="9"/>
        <v>0</v>
      </c>
      <c r="AB41" s="492">
        <f t="shared" si="10"/>
        <v>0</v>
      </c>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row>
    <row r="42" spans="1:65" ht="20.100000000000001" customHeight="1">
      <c r="A42" s="598"/>
      <c r="B42" s="592"/>
      <c r="C42" s="222"/>
      <c r="D42" s="82"/>
      <c r="E42" s="83"/>
      <c r="F42" s="103">
        <f t="shared" si="1"/>
        <v>0</v>
      </c>
      <c r="G42" s="218">
        <f t="shared" si="2"/>
        <v>0</v>
      </c>
      <c r="H42" s="222"/>
      <c r="I42" s="82"/>
      <c r="J42" s="83"/>
      <c r="K42" s="103">
        <f t="shared" si="0"/>
        <v>0</v>
      </c>
      <c r="L42" s="218">
        <f t="shared" si="3"/>
        <v>0</v>
      </c>
      <c r="M42" s="222"/>
      <c r="N42" s="82"/>
      <c r="O42" s="83"/>
      <c r="P42" s="103">
        <f t="shared" si="4"/>
        <v>0</v>
      </c>
      <c r="Q42" s="218">
        <f t="shared" si="5"/>
        <v>0</v>
      </c>
      <c r="R42" s="222"/>
      <c r="S42" s="82"/>
      <c r="T42" s="83"/>
      <c r="U42" s="103">
        <f t="shared" si="6"/>
        <v>0</v>
      </c>
      <c r="V42" s="218">
        <f t="shared" si="7"/>
        <v>0</v>
      </c>
      <c r="W42" s="222"/>
      <c r="X42" s="82"/>
      <c r="Y42" s="83"/>
      <c r="Z42" s="103">
        <f t="shared" si="8"/>
        <v>0</v>
      </c>
      <c r="AA42" s="218">
        <f t="shared" si="9"/>
        <v>0</v>
      </c>
      <c r="AB42" s="492">
        <f t="shared" si="10"/>
        <v>0</v>
      </c>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row>
    <row r="43" spans="1:65" ht="20.100000000000001" customHeight="1">
      <c r="A43" s="598"/>
      <c r="B43" s="592"/>
      <c r="C43" s="222"/>
      <c r="D43" s="82"/>
      <c r="E43" s="83"/>
      <c r="F43" s="103">
        <f t="shared" si="1"/>
        <v>0</v>
      </c>
      <c r="G43" s="218">
        <f t="shared" si="2"/>
        <v>0</v>
      </c>
      <c r="H43" s="222"/>
      <c r="I43" s="82"/>
      <c r="J43" s="83"/>
      <c r="K43" s="103">
        <f t="shared" si="0"/>
        <v>0</v>
      </c>
      <c r="L43" s="218">
        <f t="shared" si="3"/>
        <v>0</v>
      </c>
      <c r="M43" s="222"/>
      <c r="N43" s="82"/>
      <c r="O43" s="83"/>
      <c r="P43" s="103">
        <f t="shared" si="4"/>
        <v>0</v>
      </c>
      <c r="Q43" s="218">
        <f t="shared" si="5"/>
        <v>0</v>
      </c>
      <c r="R43" s="222"/>
      <c r="S43" s="82"/>
      <c r="T43" s="83"/>
      <c r="U43" s="103">
        <f t="shared" si="6"/>
        <v>0</v>
      </c>
      <c r="V43" s="218">
        <f t="shared" si="7"/>
        <v>0</v>
      </c>
      <c r="W43" s="222"/>
      <c r="X43" s="82"/>
      <c r="Y43" s="83"/>
      <c r="Z43" s="103">
        <f t="shared" si="8"/>
        <v>0</v>
      </c>
      <c r="AA43" s="218">
        <f t="shared" si="9"/>
        <v>0</v>
      </c>
      <c r="AB43" s="492">
        <f t="shared" si="10"/>
        <v>0</v>
      </c>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row>
    <row r="44" spans="1:65" ht="20.100000000000001" customHeight="1">
      <c r="A44" s="598"/>
      <c r="B44" s="592"/>
      <c r="C44" s="222"/>
      <c r="D44" s="82"/>
      <c r="E44" s="83"/>
      <c r="F44" s="103">
        <f t="shared" si="1"/>
        <v>0</v>
      </c>
      <c r="G44" s="218">
        <f t="shared" si="2"/>
        <v>0</v>
      </c>
      <c r="H44" s="222"/>
      <c r="I44" s="82"/>
      <c r="J44" s="83"/>
      <c r="K44" s="103">
        <f t="shared" si="0"/>
        <v>0</v>
      </c>
      <c r="L44" s="218">
        <f t="shared" si="3"/>
        <v>0</v>
      </c>
      <c r="M44" s="222"/>
      <c r="N44" s="82"/>
      <c r="O44" s="83"/>
      <c r="P44" s="103">
        <f t="shared" si="4"/>
        <v>0</v>
      </c>
      <c r="Q44" s="218">
        <f t="shared" si="5"/>
        <v>0</v>
      </c>
      <c r="R44" s="222"/>
      <c r="S44" s="82"/>
      <c r="T44" s="83"/>
      <c r="U44" s="103">
        <f t="shared" si="6"/>
        <v>0</v>
      </c>
      <c r="V44" s="218">
        <f t="shared" si="7"/>
        <v>0</v>
      </c>
      <c r="W44" s="222"/>
      <c r="X44" s="82"/>
      <c r="Y44" s="83"/>
      <c r="Z44" s="103">
        <f t="shared" si="8"/>
        <v>0</v>
      </c>
      <c r="AA44" s="218">
        <f t="shared" si="9"/>
        <v>0</v>
      </c>
      <c r="AB44" s="492">
        <f t="shared" si="10"/>
        <v>0</v>
      </c>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row>
    <row r="45" spans="1:65" ht="20.100000000000001" customHeight="1">
      <c r="A45" s="598"/>
      <c r="B45" s="592"/>
      <c r="C45" s="222"/>
      <c r="D45" s="82"/>
      <c r="E45" s="83"/>
      <c r="F45" s="103">
        <f t="shared" si="1"/>
        <v>0</v>
      </c>
      <c r="G45" s="218">
        <f t="shared" si="2"/>
        <v>0</v>
      </c>
      <c r="H45" s="222"/>
      <c r="I45" s="82"/>
      <c r="J45" s="83"/>
      <c r="K45" s="103">
        <f t="shared" si="0"/>
        <v>0</v>
      </c>
      <c r="L45" s="218">
        <f t="shared" si="3"/>
        <v>0</v>
      </c>
      <c r="M45" s="222"/>
      <c r="N45" s="82"/>
      <c r="O45" s="83"/>
      <c r="P45" s="103">
        <f t="shared" si="4"/>
        <v>0</v>
      </c>
      <c r="Q45" s="218">
        <f t="shared" si="5"/>
        <v>0</v>
      </c>
      <c r="R45" s="222"/>
      <c r="S45" s="82"/>
      <c r="T45" s="83"/>
      <c r="U45" s="103">
        <f t="shared" si="6"/>
        <v>0</v>
      </c>
      <c r="V45" s="218">
        <f t="shared" si="7"/>
        <v>0</v>
      </c>
      <c r="W45" s="222"/>
      <c r="X45" s="82"/>
      <c r="Y45" s="83"/>
      <c r="Z45" s="103">
        <f t="shared" si="8"/>
        <v>0</v>
      </c>
      <c r="AA45" s="218">
        <f t="shared" si="9"/>
        <v>0</v>
      </c>
      <c r="AB45" s="492">
        <f t="shared" si="10"/>
        <v>0</v>
      </c>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row>
    <row r="46" spans="1:65" ht="20.100000000000001" customHeight="1">
      <c r="A46" s="598"/>
      <c r="B46" s="592"/>
      <c r="C46" s="222"/>
      <c r="D46" s="82"/>
      <c r="E46" s="83"/>
      <c r="F46" s="103">
        <f t="shared" si="1"/>
        <v>0</v>
      </c>
      <c r="G46" s="218">
        <f t="shared" si="2"/>
        <v>0</v>
      </c>
      <c r="H46" s="222"/>
      <c r="I46" s="82"/>
      <c r="J46" s="83"/>
      <c r="K46" s="103">
        <f t="shared" si="0"/>
        <v>0</v>
      </c>
      <c r="L46" s="218">
        <f t="shared" si="3"/>
        <v>0</v>
      </c>
      <c r="M46" s="222"/>
      <c r="N46" s="82"/>
      <c r="O46" s="83"/>
      <c r="P46" s="103">
        <f t="shared" si="4"/>
        <v>0</v>
      </c>
      <c r="Q46" s="218">
        <f t="shared" si="5"/>
        <v>0</v>
      </c>
      <c r="R46" s="222"/>
      <c r="S46" s="82"/>
      <c r="T46" s="83"/>
      <c r="U46" s="103">
        <f t="shared" si="6"/>
        <v>0</v>
      </c>
      <c r="V46" s="218">
        <f t="shared" si="7"/>
        <v>0</v>
      </c>
      <c r="W46" s="222"/>
      <c r="X46" s="82"/>
      <c r="Y46" s="83"/>
      <c r="Z46" s="103">
        <f t="shared" si="8"/>
        <v>0</v>
      </c>
      <c r="AA46" s="218">
        <f t="shared" si="9"/>
        <v>0</v>
      </c>
      <c r="AB46" s="492">
        <f t="shared" si="10"/>
        <v>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row>
    <row r="47" spans="1:65" ht="20.100000000000001" customHeight="1">
      <c r="A47" s="598"/>
      <c r="B47" s="592"/>
      <c r="C47" s="222"/>
      <c r="D47" s="82"/>
      <c r="E47" s="83"/>
      <c r="F47" s="103">
        <f t="shared" si="1"/>
        <v>0</v>
      </c>
      <c r="G47" s="218">
        <f t="shared" si="2"/>
        <v>0</v>
      </c>
      <c r="H47" s="222"/>
      <c r="I47" s="82"/>
      <c r="J47" s="83"/>
      <c r="K47" s="103">
        <f t="shared" si="0"/>
        <v>0</v>
      </c>
      <c r="L47" s="218">
        <f t="shared" si="3"/>
        <v>0</v>
      </c>
      <c r="M47" s="222"/>
      <c r="N47" s="82"/>
      <c r="O47" s="83"/>
      <c r="P47" s="103">
        <f t="shared" si="4"/>
        <v>0</v>
      </c>
      <c r="Q47" s="218">
        <f t="shared" si="5"/>
        <v>0</v>
      </c>
      <c r="R47" s="222"/>
      <c r="S47" s="82"/>
      <c r="T47" s="83"/>
      <c r="U47" s="103">
        <f t="shared" si="6"/>
        <v>0</v>
      </c>
      <c r="V47" s="218">
        <f t="shared" si="7"/>
        <v>0</v>
      </c>
      <c r="W47" s="222"/>
      <c r="X47" s="82"/>
      <c r="Y47" s="83"/>
      <c r="Z47" s="103">
        <f t="shared" si="8"/>
        <v>0</v>
      </c>
      <c r="AA47" s="218">
        <f t="shared" si="9"/>
        <v>0</v>
      </c>
      <c r="AB47" s="492">
        <f t="shared" si="10"/>
        <v>0</v>
      </c>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row>
    <row r="48" spans="1:65" ht="20.100000000000001" customHeight="1">
      <c r="A48" s="598"/>
      <c r="B48" s="592"/>
      <c r="C48" s="222"/>
      <c r="D48" s="82"/>
      <c r="E48" s="83"/>
      <c r="F48" s="103">
        <f t="shared" si="1"/>
        <v>0</v>
      </c>
      <c r="G48" s="218">
        <f t="shared" si="2"/>
        <v>0</v>
      </c>
      <c r="H48" s="222"/>
      <c r="I48" s="82"/>
      <c r="J48" s="83"/>
      <c r="K48" s="103">
        <f t="shared" si="0"/>
        <v>0</v>
      </c>
      <c r="L48" s="218">
        <f t="shared" si="3"/>
        <v>0</v>
      </c>
      <c r="M48" s="222"/>
      <c r="N48" s="82"/>
      <c r="O48" s="83"/>
      <c r="P48" s="103">
        <f t="shared" si="4"/>
        <v>0</v>
      </c>
      <c r="Q48" s="218">
        <f t="shared" si="5"/>
        <v>0</v>
      </c>
      <c r="R48" s="222"/>
      <c r="S48" s="82"/>
      <c r="T48" s="83"/>
      <c r="U48" s="103">
        <f t="shared" si="6"/>
        <v>0</v>
      </c>
      <c r="V48" s="218">
        <f t="shared" si="7"/>
        <v>0</v>
      </c>
      <c r="W48" s="222"/>
      <c r="X48" s="82"/>
      <c r="Y48" s="83"/>
      <c r="Z48" s="103">
        <f t="shared" si="8"/>
        <v>0</v>
      </c>
      <c r="AA48" s="218">
        <f t="shared" si="9"/>
        <v>0</v>
      </c>
      <c r="AB48" s="492">
        <f t="shared" si="10"/>
        <v>0</v>
      </c>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row>
    <row r="49" spans="1:65" ht="20.100000000000001" customHeight="1">
      <c r="A49" s="598"/>
      <c r="B49" s="592"/>
      <c r="C49" s="222"/>
      <c r="D49" s="82"/>
      <c r="E49" s="83"/>
      <c r="F49" s="103">
        <f t="shared" si="1"/>
        <v>0</v>
      </c>
      <c r="G49" s="218">
        <f t="shared" si="2"/>
        <v>0</v>
      </c>
      <c r="H49" s="222"/>
      <c r="I49" s="82"/>
      <c r="J49" s="83"/>
      <c r="K49" s="103">
        <f t="shared" si="0"/>
        <v>0</v>
      </c>
      <c r="L49" s="218">
        <f t="shared" si="3"/>
        <v>0</v>
      </c>
      <c r="M49" s="222"/>
      <c r="N49" s="82"/>
      <c r="O49" s="83"/>
      <c r="P49" s="103">
        <f t="shared" si="4"/>
        <v>0</v>
      </c>
      <c r="Q49" s="218">
        <f t="shared" si="5"/>
        <v>0</v>
      </c>
      <c r="R49" s="222"/>
      <c r="S49" s="82"/>
      <c r="T49" s="83"/>
      <c r="U49" s="103">
        <f t="shared" si="6"/>
        <v>0</v>
      </c>
      <c r="V49" s="218">
        <f t="shared" si="7"/>
        <v>0</v>
      </c>
      <c r="W49" s="222"/>
      <c r="X49" s="82"/>
      <c r="Y49" s="83"/>
      <c r="Z49" s="103">
        <f t="shared" si="8"/>
        <v>0</v>
      </c>
      <c r="AA49" s="218">
        <f t="shared" si="9"/>
        <v>0</v>
      </c>
      <c r="AB49" s="492">
        <f t="shared" si="10"/>
        <v>0</v>
      </c>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row>
    <row r="50" spans="1:65" s="25" customFormat="1" ht="20.100000000000001" customHeight="1">
      <c r="A50" s="687" t="s">
        <v>248</v>
      </c>
      <c r="B50" s="688"/>
      <c r="C50" s="659"/>
      <c r="D50" s="659"/>
      <c r="E50" s="659"/>
      <c r="F50" s="660"/>
      <c r="G50" s="104">
        <f>ROUND(SUM(G12:G49),0)</f>
        <v>0</v>
      </c>
      <c r="H50" s="661"/>
      <c r="I50" s="659"/>
      <c r="J50" s="659"/>
      <c r="K50" s="660"/>
      <c r="L50" s="104">
        <f>ROUND(SUM(L12:L49),0)</f>
        <v>0</v>
      </c>
      <c r="M50" s="661"/>
      <c r="N50" s="659"/>
      <c r="O50" s="659"/>
      <c r="P50" s="660"/>
      <c r="Q50" s="276">
        <f>ROUND(SUM(Q12:Q49),0)</f>
        <v>0</v>
      </c>
      <c r="R50" s="661"/>
      <c r="S50" s="659"/>
      <c r="T50" s="659"/>
      <c r="U50" s="660"/>
      <c r="V50" s="104">
        <f>ROUND(SUM(V12:V49),0)</f>
        <v>0</v>
      </c>
      <c r="W50" s="659"/>
      <c r="X50" s="659"/>
      <c r="Y50" s="659"/>
      <c r="Z50" s="660"/>
      <c r="AA50" s="104">
        <f>SUM(AA12:AA49)</f>
        <v>0</v>
      </c>
      <c r="AB50" s="493">
        <f>SUM(AB12:AB49)</f>
        <v>0</v>
      </c>
      <c r="AC50" s="74"/>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s="25" customFormat="1" ht="20.100000000000001" customHeight="1">
      <c r="A51" s="689" t="s">
        <v>249</v>
      </c>
      <c r="B51" s="690"/>
      <c r="C51" s="652"/>
      <c r="D51" s="652"/>
      <c r="E51" s="652"/>
      <c r="F51" s="461">
        <f>SUM(F12:F49)</f>
        <v>0</v>
      </c>
      <c r="G51" s="462"/>
      <c r="H51" s="653"/>
      <c r="I51" s="652"/>
      <c r="J51" s="652"/>
      <c r="K51" s="461">
        <f>SUM(K12:K49)</f>
        <v>0</v>
      </c>
      <c r="L51" s="462"/>
      <c r="M51" s="653"/>
      <c r="N51" s="652"/>
      <c r="O51" s="652"/>
      <c r="P51" s="461">
        <f>SUM(P12:P49)</f>
        <v>0</v>
      </c>
      <c r="Q51" s="463"/>
      <c r="R51" s="653"/>
      <c r="S51" s="652"/>
      <c r="T51" s="652"/>
      <c r="U51" s="461">
        <f>SUM(U12:U49)</f>
        <v>0</v>
      </c>
      <c r="V51" s="462"/>
      <c r="W51" s="652"/>
      <c r="X51" s="652"/>
      <c r="Y51" s="652"/>
      <c r="Z51" s="461"/>
      <c r="AA51" s="462"/>
      <c r="AB51" s="494"/>
      <c r="AC51" s="74"/>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ht="20.100000000000001" customHeight="1">
      <c r="A52" s="689" t="s">
        <v>250</v>
      </c>
      <c r="B52" s="690"/>
      <c r="C52" s="38"/>
      <c r="D52" s="38"/>
      <c r="E52" s="38"/>
      <c r="F52" s="464"/>
      <c r="G52" s="87"/>
      <c r="H52" s="465"/>
      <c r="I52" s="38"/>
      <c r="J52" s="38"/>
      <c r="K52" s="464"/>
      <c r="L52" s="87"/>
      <c r="M52" s="465"/>
      <c r="N52" s="38"/>
      <c r="O52" s="38"/>
      <c r="P52" s="464"/>
      <c r="Q52" s="277"/>
      <c r="R52" s="465"/>
      <c r="S52" s="38"/>
      <c r="T52" s="38"/>
      <c r="U52" s="464"/>
      <c r="V52" s="87"/>
      <c r="W52" s="38"/>
      <c r="X52" s="38"/>
      <c r="Y52" s="38"/>
      <c r="Z52" s="464"/>
      <c r="AA52" s="87"/>
      <c r="AB52" s="495"/>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row>
    <row r="53" spans="1:65" s="25" customFormat="1" ht="20.100000000000001" customHeight="1">
      <c r="A53" s="689" t="s">
        <v>251</v>
      </c>
      <c r="B53" s="690"/>
      <c r="C53" s="139"/>
      <c r="D53" s="29"/>
      <c r="E53" s="466"/>
      <c r="F53" s="467"/>
      <c r="G53" s="468">
        <f>ROUND(G50*G52,0)</f>
        <v>0</v>
      </c>
      <c r="H53" s="273"/>
      <c r="I53" s="29"/>
      <c r="J53" s="466"/>
      <c r="K53" s="467"/>
      <c r="L53" s="468">
        <f>ROUND(L50*L52,0)</f>
        <v>0</v>
      </c>
      <c r="M53" s="273"/>
      <c r="N53" s="29"/>
      <c r="O53" s="466"/>
      <c r="P53" s="467"/>
      <c r="Q53" s="469">
        <f>ROUND(Q50*Q52,0)</f>
        <v>0</v>
      </c>
      <c r="R53" s="273"/>
      <c r="S53" s="29"/>
      <c r="T53" s="466"/>
      <c r="U53" s="467"/>
      <c r="V53" s="468">
        <f>ROUND(V50*V52,0)</f>
        <v>0</v>
      </c>
      <c r="W53" s="139"/>
      <c r="X53" s="29"/>
      <c r="Y53" s="466"/>
      <c r="Z53" s="467"/>
      <c r="AA53" s="468">
        <f>ROUND(AA50*AA52,0)</f>
        <v>0</v>
      </c>
      <c r="AB53" s="496">
        <f>SUM(G53,L53,Q53,V53,AA53)</f>
        <v>0</v>
      </c>
      <c r="AC53" s="74"/>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s="25" customFormat="1">
      <c r="A54" s="685" t="s">
        <v>252</v>
      </c>
      <c r="B54" s="686"/>
      <c r="C54" s="278"/>
      <c r="D54" s="470"/>
      <c r="E54" s="470"/>
      <c r="F54" s="471"/>
      <c r="G54" s="472">
        <f>G50+G53</f>
        <v>0</v>
      </c>
      <c r="H54" s="274"/>
      <c r="I54" s="470"/>
      <c r="J54" s="470"/>
      <c r="K54" s="471"/>
      <c r="L54" s="472">
        <f>L50+L53</f>
        <v>0</v>
      </c>
      <c r="M54" s="274"/>
      <c r="N54" s="470"/>
      <c r="O54" s="470"/>
      <c r="P54" s="471"/>
      <c r="Q54" s="473">
        <f>Q50+Q53</f>
        <v>0</v>
      </c>
      <c r="R54" s="274"/>
      <c r="S54" s="470"/>
      <c r="T54" s="470"/>
      <c r="U54" s="471"/>
      <c r="V54" s="472">
        <f>V50+V53</f>
        <v>0</v>
      </c>
      <c r="W54" s="278"/>
      <c r="X54" s="470"/>
      <c r="Y54" s="470"/>
      <c r="Z54" s="471"/>
      <c r="AA54" s="472">
        <f>AA50+AA53</f>
        <v>0</v>
      </c>
      <c r="AB54" s="496">
        <f>SUM(G54,L54,Q54,V54,AA54)</f>
        <v>0</v>
      </c>
      <c r="AC54" s="74"/>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ht="22.5" customHeight="1">
      <c r="A55" s="86"/>
      <c r="B55" s="86"/>
      <c r="C55" s="76"/>
      <c r="D55" s="78"/>
      <c r="E55" s="78"/>
      <c r="F55" s="78"/>
      <c r="G55" s="74"/>
      <c r="H55" s="74"/>
      <c r="I55" s="74"/>
      <c r="J55" s="74"/>
      <c r="K55" s="74"/>
      <c r="L55" s="74"/>
      <c r="M55" s="74"/>
      <c r="N55" s="74"/>
      <c r="O55" s="74"/>
      <c r="P55" s="74"/>
      <c r="Q55" s="74"/>
      <c r="R55" s="74"/>
      <c r="S55" s="74"/>
      <c r="T55" s="74"/>
      <c r="U55" s="74"/>
      <c r="V55" s="74"/>
      <c r="W55" s="74"/>
      <c r="X55" s="74"/>
      <c r="Y55" s="74"/>
      <c r="Z55" s="74"/>
      <c r="AA55" s="74"/>
      <c r="AB55" s="503"/>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row>
    <row r="56" spans="1:65">
      <c r="B56" s="64"/>
      <c r="C56" s="76"/>
      <c r="D56" s="78"/>
      <c r="E56" s="78"/>
      <c r="F56" s="78"/>
      <c r="AB56" s="50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row>
    <row r="57" spans="1:65" ht="20.100000000000001"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505"/>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row>
    <row r="58" spans="1:65" ht="20.100000000000001"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505"/>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row>
    <row r="59" spans="1:65" s="75" customFormat="1" ht="20.100000000000001" customHeight="1">
      <c r="AB59" s="505"/>
    </row>
    <row r="60" spans="1:65" s="75" customFormat="1" ht="20.100000000000001" customHeight="1">
      <c r="A60" s="64"/>
      <c r="B60" s="64"/>
      <c r="C60" s="76"/>
      <c r="D60" s="78"/>
      <c r="E60" s="78"/>
      <c r="F60" s="78"/>
      <c r="G60" s="64"/>
      <c r="H60" s="64"/>
      <c r="I60" s="64"/>
      <c r="J60" s="64"/>
      <c r="K60" s="64"/>
      <c r="L60" s="64"/>
      <c r="M60" s="64"/>
      <c r="N60" s="64"/>
      <c r="O60" s="64"/>
      <c r="P60" s="64"/>
      <c r="Q60" s="64"/>
      <c r="R60" s="64"/>
      <c r="S60" s="64"/>
      <c r="T60" s="64"/>
      <c r="U60" s="64"/>
      <c r="V60" s="64"/>
      <c r="W60" s="64"/>
      <c r="X60" s="64"/>
      <c r="Y60" s="64"/>
      <c r="Z60" s="64"/>
      <c r="AA60" s="64"/>
      <c r="AB60" s="504"/>
    </row>
    <row r="61" spans="1:65" s="75" customFormat="1" ht="20.100000000000001" customHeight="1">
      <c r="A61" s="64"/>
      <c r="B61" s="64"/>
      <c r="C61" s="76"/>
      <c r="D61" s="78"/>
      <c r="E61" s="78"/>
      <c r="F61" s="78"/>
      <c r="G61" s="64"/>
      <c r="H61" s="64"/>
      <c r="I61" s="64"/>
      <c r="J61" s="64"/>
      <c r="K61" s="64"/>
      <c r="L61" s="64"/>
      <c r="M61" s="64"/>
      <c r="N61" s="64"/>
      <c r="O61" s="64"/>
      <c r="P61" s="64"/>
      <c r="Q61" s="64"/>
      <c r="R61" s="64"/>
      <c r="S61" s="64"/>
      <c r="T61" s="64"/>
      <c r="U61" s="64"/>
      <c r="V61" s="64"/>
      <c r="W61" s="64"/>
      <c r="X61" s="64"/>
      <c r="Y61" s="64"/>
      <c r="Z61" s="64"/>
      <c r="AA61" s="64"/>
      <c r="AB61" s="504"/>
    </row>
    <row r="62" spans="1:65" ht="20.100000000000001" customHeight="1">
      <c r="B62" s="64"/>
      <c r="C62" s="76"/>
      <c r="D62" s="78"/>
      <c r="E62" s="78"/>
      <c r="F62" s="78"/>
      <c r="AB62" s="50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row>
    <row r="63" spans="1:65" ht="20.100000000000001" customHeight="1">
      <c r="B63" s="64"/>
      <c r="C63" s="76"/>
      <c r="D63" s="78"/>
      <c r="E63" s="78"/>
      <c r="F63" s="78"/>
      <c r="AB63" s="50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row>
    <row r="64" spans="1:65" s="25" customFormat="1">
      <c r="A64" s="641" t="s">
        <v>220</v>
      </c>
      <c r="B64" s="641"/>
      <c r="C64" s="285">
        <f>'Summary (6)'!E57</f>
        <v>1</v>
      </c>
      <c r="D64" s="286">
        <f>$C$64</f>
        <v>1</v>
      </c>
      <c r="E64" s="286">
        <f t="shared" ref="E64:G64" si="11">$C$64</f>
        <v>1</v>
      </c>
      <c r="F64" s="286">
        <f t="shared" si="11"/>
        <v>1</v>
      </c>
      <c r="G64" s="287">
        <f t="shared" si="11"/>
        <v>1</v>
      </c>
      <c r="H64" s="285">
        <f>'Summary (6)'!F57</f>
        <v>2</v>
      </c>
      <c r="I64" s="286">
        <f>$H$64</f>
        <v>2</v>
      </c>
      <c r="J64" s="286">
        <f>$H$64</f>
        <v>2</v>
      </c>
      <c r="K64" s="286">
        <f>$H$64</f>
        <v>2</v>
      </c>
      <c r="L64" s="287">
        <f>$H$64</f>
        <v>2</v>
      </c>
      <c r="M64" s="285">
        <f>'Summary (6)'!G57</f>
        <v>3</v>
      </c>
      <c r="N64" s="286">
        <f>$M$64</f>
        <v>3</v>
      </c>
      <c r="O64" s="286">
        <f>$M$64</f>
        <v>3</v>
      </c>
      <c r="P64" s="286">
        <f>$M$64</f>
        <v>3</v>
      </c>
      <c r="Q64" s="287">
        <f>$M$64</f>
        <v>3</v>
      </c>
      <c r="R64" s="285">
        <f>'Summary (6)'!H57</f>
        <v>4</v>
      </c>
      <c r="S64" s="286">
        <f>$R$64</f>
        <v>4</v>
      </c>
      <c r="T64" s="286">
        <f>$R$64</f>
        <v>4</v>
      </c>
      <c r="U64" s="286">
        <f>$R$64</f>
        <v>4</v>
      </c>
      <c r="V64" s="287">
        <f>$R$64</f>
        <v>4</v>
      </c>
      <c r="W64" s="286">
        <f>'Summary (6)'!I57</f>
        <v>5</v>
      </c>
      <c r="X64" s="286">
        <f>$W$64</f>
        <v>5</v>
      </c>
      <c r="Y64" s="286">
        <f>$W$64</f>
        <v>5</v>
      </c>
      <c r="Z64" s="286">
        <f>$W$64</f>
        <v>5</v>
      </c>
      <c r="AA64" s="286">
        <f>$W$64</f>
        <v>5</v>
      </c>
      <c r="AB64" s="506">
        <f>AA64</f>
        <v>5</v>
      </c>
      <c r="AC64" s="74"/>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s="25" customFormat="1">
      <c r="A65" s="641" t="s">
        <v>221</v>
      </c>
      <c r="B65" s="641"/>
      <c r="C65" s="288">
        <f>'Summary (6)'!E58</f>
        <v>0</v>
      </c>
      <c r="D65" s="289">
        <f>$C$65</f>
        <v>0</v>
      </c>
      <c r="E65" s="289">
        <f t="shared" ref="E65:G65" si="12">$C$65</f>
        <v>0</v>
      </c>
      <c r="F65" s="289">
        <f t="shared" si="12"/>
        <v>0</v>
      </c>
      <c r="G65" s="290">
        <f t="shared" si="12"/>
        <v>0</v>
      </c>
      <c r="H65" s="288">
        <f>'Summary (6)'!F58</f>
        <v>0</v>
      </c>
      <c r="I65" s="289">
        <f>$H$65</f>
        <v>0</v>
      </c>
      <c r="J65" s="289">
        <f>$H$65</f>
        <v>0</v>
      </c>
      <c r="K65" s="289">
        <f>$H$65</f>
        <v>0</v>
      </c>
      <c r="L65" s="290">
        <f>$H$65</f>
        <v>0</v>
      </c>
      <c r="M65" s="288">
        <f>'Summary (6)'!G58</f>
        <v>0</v>
      </c>
      <c r="N65" s="289">
        <f>$M$65</f>
        <v>0</v>
      </c>
      <c r="O65" s="289">
        <f>$M$65</f>
        <v>0</v>
      </c>
      <c r="P65" s="289">
        <f>$M$65</f>
        <v>0</v>
      </c>
      <c r="Q65" s="290">
        <f>$M$65</f>
        <v>0</v>
      </c>
      <c r="R65" s="288">
        <f>'Summary (6)'!H58</f>
        <v>0</v>
      </c>
      <c r="S65" s="289">
        <f>+$R$65</f>
        <v>0</v>
      </c>
      <c r="T65" s="289">
        <f>+$R$65</f>
        <v>0</v>
      </c>
      <c r="U65" s="289">
        <f>+$R$65</f>
        <v>0</v>
      </c>
      <c r="V65" s="290">
        <f>+$R$65</f>
        <v>0</v>
      </c>
      <c r="W65" s="289">
        <f>'Summary (6)'!I58</f>
        <v>0</v>
      </c>
      <c r="X65" s="289">
        <f>+$W$65</f>
        <v>0</v>
      </c>
      <c r="Y65" s="289">
        <f>+$W$65</f>
        <v>0</v>
      </c>
      <c r="Z65" s="289">
        <f>+$W$65</f>
        <v>0</v>
      </c>
      <c r="AA65" s="289">
        <f>+$W$65</f>
        <v>0</v>
      </c>
      <c r="AB65" s="507">
        <f>'Summary (6)'!J58</f>
        <v>0</v>
      </c>
      <c r="AC65" s="74"/>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s="42" customFormat="1">
      <c r="A66" s="641" t="s">
        <v>222</v>
      </c>
      <c r="B66" s="641"/>
      <c r="C66" s="288">
        <f>'Summary (6)'!E59</f>
        <v>0</v>
      </c>
      <c r="D66" s="289">
        <f>$C$66</f>
        <v>0</v>
      </c>
      <c r="E66" s="289">
        <f t="shared" ref="E66:G66" si="13">$C$66</f>
        <v>0</v>
      </c>
      <c r="F66" s="289">
        <f t="shared" si="13"/>
        <v>0</v>
      </c>
      <c r="G66" s="290">
        <f t="shared" si="13"/>
        <v>0</v>
      </c>
      <c r="H66" s="288">
        <f>'Summary (6)'!F59</f>
        <v>0</v>
      </c>
      <c r="I66" s="289">
        <f>$H$66</f>
        <v>0</v>
      </c>
      <c r="J66" s="289">
        <f>$H$66</f>
        <v>0</v>
      </c>
      <c r="K66" s="289">
        <f>$H$66</f>
        <v>0</v>
      </c>
      <c r="L66" s="290">
        <f>$H$66</f>
        <v>0</v>
      </c>
      <c r="M66" s="288">
        <f>'Summary (6)'!G59</f>
        <v>0</v>
      </c>
      <c r="N66" s="289">
        <f>$M$66</f>
        <v>0</v>
      </c>
      <c r="O66" s="289">
        <f>$M$66</f>
        <v>0</v>
      </c>
      <c r="P66" s="289">
        <f>$M$66</f>
        <v>0</v>
      </c>
      <c r="Q66" s="290">
        <f>$M$66</f>
        <v>0</v>
      </c>
      <c r="R66" s="288">
        <f>'Summary (6)'!H59</f>
        <v>0</v>
      </c>
      <c r="S66" s="289">
        <f>+$R$66</f>
        <v>0</v>
      </c>
      <c r="T66" s="289">
        <f>+$R$66</f>
        <v>0</v>
      </c>
      <c r="U66" s="289">
        <f>+$R$66</f>
        <v>0</v>
      </c>
      <c r="V66" s="290">
        <f>+$R$66</f>
        <v>0</v>
      </c>
      <c r="W66" s="289">
        <f>'Summary (6)'!I59</f>
        <v>0</v>
      </c>
      <c r="X66" s="289">
        <f>+$W$66</f>
        <v>0</v>
      </c>
      <c r="Y66" s="289">
        <f>+$W$66</f>
        <v>0</v>
      </c>
      <c r="Z66" s="289">
        <f>+$W$66</f>
        <v>0</v>
      </c>
      <c r="AA66" s="289">
        <f>+$W$66</f>
        <v>0</v>
      </c>
      <c r="AB66" s="507">
        <f>'Summary (6)'!J59</f>
        <v>0</v>
      </c>
      <c r="AC66" s="88"/>
    </row>
    <row r="67" spans="1:65" s="77" customFormat="1">
      <c r="A67" s="641" t="s">
        <v>253</v>
      </c>
      <c r="B67" s="641"/>
      <c r="C67" s="291" t="e">
        <f>LOOKUP(C65,'Dropdown Lists'!$K$1:$K$20,'Dropdown Lists'!$N$1:$N$20)</f>
        <v>#N/A</v>
      </c>
      <c r="D67" s="292"/>
      <c r="E67" s="292"/>
      <c r="F67" s="292"/>
      <c r="G67" s="293"/>
      <c r="H67" s="291" t="e">
        <f>LOOKUP(H65,'Dropdown Lists'!$K$1:$K$20,'Dropdown Lists'!$N$1:$N$20)</f>
        <v>#N/A</v>
      </c>
      <c r="I67" s="294"/>
      <c r="J67" s="294"/>
      <c r="K67" s="294"/>
      <c r="L67" s="293"/>
      <c r="M67" s="291" t="e">
        <f>LOOKUP(M65,'Dropdown Lists'!$K$1:$K$20,'Dropdown Lists'!$N$1:$N$20)</f>
        <v>#N/A</v>
      </c>
      <c r="N67" s="294"/>
      <c r="O67" s="294"/>
      <c r="P67" s="294"/>
      <c r="Q67" s="293"/>
      <c r="R67" s="291" t="e">
        <f>LOOKUP(R65,'Dropdown Lists'!$K$1:$K$20,'Dropdown Lists'!$N$1:$N$20)</f>
        <v>#N/A</v>
      </c>
      <c r="S67" s="294"/>
      <c r="T67" s="294"/>
      <c r="U67" s="294"/>
      <c r="V67" s="293"/>
      <c r="W67" s="295" t="e">
        <f>LOOKUP(W65,'Dropdown Lists'!$K$1:$K$20,'Dropdown Lists'!$N$1:$N$20)</f>
        <v>#N/A</v>
      </c>
      <c r="X67" s="294"/>
      <c r="Y67" s="294"/>
      <c r="Z67" s="294"/>
      <c r="AA67" s="294"/>
      <c r="AB67" s="508"/>
    </row>
    <row r="68" spans="1:65" s="88" customFormat="1">
      <c r="C68" s="76"/>
      <c r="D68" s="78"/>
      <c r="E68" s="78"/>
      <c r="F68" s="78"/>
      <c r="G68" s="64"/>
      <c r="H68" s="64"/>
      <c r="I68" s="64"/>
      <c r="J68" s="64"/>
      <c r="K68" s="64"/>
      <c r="L68" s="64"/>
      <c r="M68" s="64"/>
      <c r="N68" s="64"/>
      <c r="O68" s="64"/>
      <c r="P68" s="64"/>
      <c r="Q68" s="64"/>
      <c r="R68" s="64"/>
      <c r="S68" s="64"/>
      <c r="T68" s="64"/>
      <c r="U68" s="64"/>
      <c r="V68" s="64"/>
      <c r="W68" s="64"/>
      <c r="X68" s="64"/>
      <c r="Y68" s="64"/>
      <c r="Z68" s="64"/>
      <c r="AA68" s="64"/>
      <c r="AB68" s="509"/>
    </row>
    <row r="69" spans="1:65">
      <c r="B69" s="64"/>
      <c r="C69" s="76"/>
      <c r="D69" s="78"/>
      <c r="E69" s="78"/>
      <c r="F69" s="78"/>
      <c r="AB69" s="509"/>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row>
    <row r="70" spans="1:65">
      <c r="B70" s="64"/>
      <c r="AB70" s="509"/>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row>
    <row r="71" spans="1:65" hidden="1">
      <c r="B71" s="64"/>
      <c r="AB71" s="509"/>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row>
    <row r="72" spans="1:65" hidden="1">
      <c r="B72" s="64"/>
      <c r="AB72" s="509"/>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row>
    <row r="73" spans="1:65" hidden="1">
      <c r="B73" s="64"/>
      <c r="AB73" s="509"/>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row>
    <row r="74" spans="1:65" hidden="1">
      <c r="B74" s="64"/>
      <c r="AB74" s="509"/>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row>
    <row r="75" spans="1:65" hidden="1">
      <c r="B75" s="64"/>
      <c r="G75" s="25"/>
      <c r="H75" s="25"/>
      <c r="I75" s="25"/>
      <c r="J75" s="25"/>
      <c r="K75" s="25"/>
      <c r="L75" s="25"/>
      <c r="M75" s="25"/>
      <c r="N75" s="25"/>
      <c r="O75" s="25"/>
      <c r="P75" s="25"/>
      <c r="Q75" s="25"/>
      <c r="R75" s="25"/>
      <c r="S75" s="25"/>
      <c r="T75" s="25"/>
      <c r="U75" s="25"/>
      <c r="V75" s="25"/>
      <c r="W75" s="25"/>
      <c r="X75" s="25"/>
      <c r="Y75" s="25"/>
      <c r="Z75" s="25"/>
      <c r="AA75" s="25"/>
      <c r="AB75" s="509"/>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row>
    <row r="76" spans="1:65" hidden="1">
      <c r="B76" s="64"/>
      <c r="F76" s="25"/>
      <c r="G76" s="25"/>
      <c r="H76" s="25"/>
      <c r="I76" s="25"/>
      <c r="J76" s="25"/>
      <c r="K76" s="25"/>
      <c r="L76" s="25"/>
      <c r="M76" s="25"/>
      <c r="N76" s="25"/>
      <c r="O76" s="25"/>
      <c r="P76" s="25"/>
      <c r="Q76" s="25"/>
      <c r="R76" s="25"/>
      <c r="S76" s="25"/>
      <c r="T76" s="25"/>
      <c r="U76" s="25"/>
      <c r="V76" s="25"/>
      <c r="W76" s="25"/>
      <c r="X76" s="25"/>
      <c r="Y76" s="25"/>
      <c r="Z76" s="25"/>
      <c r="AA76" s="25"/>
      <c r="AB76" s="509"/>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row>
    <row r="77" spans="1:65" hidden="1">
      <c r="B77" s="64"/>
      <c r="F77" s="25"/>
      <c r="G77" s="25"/>
      <c r="H77" s="25"/>
      <c r="I77" s="25"/>
      <c r="J77" s="25"/>
      <c r="K77" s="25"/>
      <c r="L77" s="25"/>
      <c r="M77" s="25"/>
      <c r="N77" s="25"/>
      <c r="O77" s="25"/>
      <c r="P77" s="25"/>
      <c r="Q77" s="25"/>
      <c r="R77" s="25"/>
      <c r="S77" s="25"/>
      <c r="T77" s="25"/>
      <c r="U77" s="25"/>
      <c r="V77" s="25"/>
      <c r="W77" s="25"/>
      <c r="X77" s="25"/>
      <c r="Y77" s="25"/>
      <c r="Z77" s="25"/>
      <c r="AA77" s="25"/>
      <c r="AB77" s="509"/>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row>
    <row r="78" spans="1:65" hidden="1">
      <c r="B78" s="64"/>
      <c r="F78" s="25"/>
      <c r="G78" s="25"/>
      <c r="H78" s="25"/>
      <c r="I78" s="25"/>
      <c r="J78" s="25"/>
      <c r="K78" s="25"/>
      <c r="L78" s="25"/>
      <c r="M78" s="25"/>
      <c r="N78" s="25"/>
      <c r="O78" s="25"/>
      <c r="P78" s="25"/>
      <c r="Q78" s="25"/>
      <c r="R78" s="25"/>
      <c r="S78" s="25"/>
      <c r="T78" s="25"/>
      <c r="U78" s="25"/>
      <c r="V78" s="25"/>
      <c r="W78" s="25"/>
      <c r="X78" s="25"/>
      <c r="Y78" s="25"/>
      <c r="Z78" s="25"/>
      <c r="AA78" s="25"/>
      <c r="AB78" s="509"/>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row>
    <row r="79" spans="1:65" hidden="1">
      <c r="B79" s="64"/>
      <c r="F79" s="25"/>
      <c r="G79" s="25"/>
      <c r="H79" s="25"/>
      <c r="I79" s="25"/>
      <c r="J79" s="25"/>
      <c r="K79" s="25"/>
      <c r="L79" s="25"/>
      <c r="M79" s="25"/>
      <c r="N79" s="25"/>
      <c r="O79" s="25"/>
      <c r="P79" s="25"/>
      <c r="Q79" s="25"/>
      <c r="R79" s="25"/>
      <c r="S79" s="25"/>
      <c r="T79" s="25"/>
      <c r="U79" s="25"/>
      <c r="V79" s="25"/>
      <c r="W79" s="25"/>
      <c r="X79" s="25"/>
      <c r="Y79" s="25"/>
      <c r="Z79" s="25"/>
      <c r="AB79" s="509"/>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row>
    <row r="80" spans="1:65" hidden="1">
      <c r="B80" s="64"/>
      <c r="AA80" s="25"/>
      <c r="AB80" s="509"/>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row>
    <row r="81" spans="2:65" hidden="1">
      <c r="B81" s="64"/>
      <c r="AA81" s="25"/>
      <c r="AB81" s="509"/>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row>
    <row r="82" spans="2:65" hidden="1">
      <c r="B82" s="64"/>
      <c r="AB82" s="509"/>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row>
    <row r="83" spans="2:65" hidden="1">
      <c r="B83" s="64"/>
      <c r="AB83" s="509"/>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row>
    <row r="84" spans="2:65" hidden="1">
      <c r="B84" s="64"/>
      <c r="AB84" s="509"/>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row>
    <row r="85" spans="2:65" hidden="1">
      <c r="B85" s="64"/>
      <c r="AB85" s="509"/>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row>
    <row r="86" spans="2:65" hidden="1">
      <c r="B86" s="64"/>
      <c r="AB86" s="509"/>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row>
    <row r="87" spans="2:65" hidden="1">
      <c r="B87" s="64"/>
      <c r="AB87" s="509"/>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row>
    <row r="88" spans="2:65" hidden="1">
      <c r="B88" s="64"/>
      <c r="AB88" s="509"/>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row>
    <row r="89" spans="2:65" hidden="1">
      <c r="B89" s="64"/>
      <c r="AB89" s="509"/>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row>
    <row r="90" spans="2:65" hidden="1">
      <c r="B90" s="64"/>
      <c r="AB90" s="509"/>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row>
    <row r="91" spans="2:65" hidden="1">
      <c r="B91" s="64"/>
      <c r="AB91" s="509"/>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row>
    <row r="92" spans="2:65" hidden="1">
      <c r="B92" s="64"/>
      <c r="AB92" s="509"/>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row>
    <row r="93" spans="2:65" hidden="1">
      <c r="B93" s="64"/>
      <c r="AB93" s="509"/>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row>
    <row r="94" spans="2:65" hidden="1">
      <c r="B94" s="64"/>
      <c r="AB94" s="509"/>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row>
    <row r="95" spans="2:65" hidden="1">
      <c r="B95" s="64"/>
      <c r="AB95" s="509"/>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row>
    <row r="96" spans="2:65" hidden="1">
      <c r="B96" s="64"/>
      <c r="AB96" s="509"/>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row>
    <row r="97" spans="2:65" hidden="1">
      <c r="B97" s="64"/>
      <c r="AB97" s="509"/>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row>
    <row r="98" spans="2:65" hidden="1">
      <c r="B98" s="64"/>
      <c r="AB98" s="509"/>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row>
    <row r="99" spans="2:65" hidden="1">
      <c r="B99" s="64"/>
      <c r="AB99" s="509"/>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row>
    <row r="100" spans="2:65" hidden="1">
      <c r="B100" s="64"/>
      <c r="AB100" s="509"/>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2:65" hidden="1">
      <c r="B101" s="64"/>
      <c r="AB101" s="509"/>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2:65" hidden="1">
      <c r="B102" s="64"/>
      <c r="AB102" s="509"/>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row>
    <row r="103" spans="2:65" hidden="1">
      <c r="B103" s="64"/>
      <c r="AB103" s="509"/>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row>
    <row r="104" spans="2:65" hidden="1">
      <c r="B104" s="64"/>
      <c r="AB104" s="509"/>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row>
    <row r="105" spans="2:65" hidden="1">
      <c r="B105" s="64"/>
      <c r="AB105" s="509"/>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2:65" hidden="1">
      <c r="B106" s="64"/>
      <c r="AB106" s="509"/>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2:65" hidden="1">
      <c r="B107" s="64"/>
      <c r="AB107" s="509"/>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2:65" hidden="1">
      <c r="B108" s="64"/>
      <c r="AB108" s="509"/>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2:65" hidden="1">
      <c r="B109" s="64"/>
      <c r="AB109" s="509"/>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2:65" hidden="1">
      <c r="B110" s="64"/>
      <c r="AB110" s="509"/>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2:65" hidden="1">
      <c r="B111" s="64"/>
      <c r="AB111" s="509"/>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2:65" hidden="1">
      <c r="B112" s="64"/>
      <c r="AB112" s="50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row>
    <row r="113" spans="2:58" hidden="1">
      <c r="B113" s="64"/>
      <c r="AB113" s="50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row>
    <row r="114" spans="2:58" hidden="1">
      <c r="B114" s="64"/>
      <c r="AB114" s="50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row>
    <row r="115" spans="2:58" hidden="1">
      <c r="B115" s="64"/>
      <c r="AB115" s="50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row>
    <row r="116" spans="2:58" hidden="1">
      <c r="B116" s="64"/>
      <c r="AB116" s="50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row>
    <row r="117" spans="2:58" hidden="1">
      <c r="B117" s="64"/>
      <c r="AB117" s="50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row>
    <row r="118" spans="2:58" hidden="1">
      <c r="B118" s="64"/>
      <c r="AB118" s="50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row>
    <row r="119" spans="2:58" hidden="1">
      <c r="B119" s="64"/>
      <c r="AB119" s="50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row>
    <row r="120" spans="2:58" hidden="1">
      <c r="B120" s="64"/>
      <c r="AB120" s="50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row>
    <row r="121" spans="2:58" hidden="1">
      <c r="B121" s="64"/>
      <c r="AB121" s="50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row>
    <row r="122" spans="2:58" hidden="1">
      <c r="B122" s="64"/>
      <c r="AB122" s="50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2:58" hidden="1">
      <c r="B123" s="64"/>
      <c r="AB123" s="50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row>
    <row r="124" spans="2:58" hidden="1">
      <c r="B124" s="64"/>
      <c r="AB124" s="50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row>
    <row r="125" spans="2:58" hidden="1">
      <c r="B125" s="64"/>
      <c r="AB125" s="50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row>
    <row r="126" spans="2:58" hidden="1">
      <c r="B126" s="64"/>
      <c r="AB126" s="50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row>
    <row r="127" spans="2:58" hidden="1">
      <c r="B127" s="64"/>
      <c r="AB127" s="50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row>
    <row r="128" spans="2:58" hidden="1">
      <c r="B128" s="64"/>
      <c r="AB128" s="50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row>
    <row r="129" spans="2:58" hidden="1">
      <c r="B129" s="64"/>
      <c r="AB129" s="50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row>
    <row r="130" spans="2:58" hidden="1">
      <c r="B130" s="64"/>
      <c r="AB130" s="50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row>
    <row r="131" spans="2:58" hidden="1">
      <c r="B131" s="64"/>
      <c r="AB131" s="50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row>
    <row r="132" spans="2:58" hidden="1">
      <c r="B132" s="64"/>
      <c r="AB132" s="50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row>
    <row r="133" spans="2:58" hidden="1">
      <c r="B133" s="64"/>
      <c r="AB133" s="50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row>
    <row r="134" spans="2:58" hidden="1">
      <c r="B134" s="64"/>
      <c r="AB134" s="50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row>
    <row r="135" spans="2:58" hidden="1">
      <c r="B135" s="64"/>
      <c r="AB135" s="50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row>
    <row r="136" spans="2:58" hidden="1">
      <c r="B136" s="64"/>
      <c r="AB136" s="50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row>
    <row r="137" spans="2:58" hidden="1">
      <c r="B137" s="64"/>
      <c r="AB137" s="50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2:58" hidden="1">
      <c r="B138" s="64"/>
      <c r="AB138" s="50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row>
    <row r="139" spans="2:58" hidden="1">
      <c r="B139" s="64"/>
      <c r="AB139" s="50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row>
    <row r="140" spans="2:58" hidden="1">
      <c r="B140" s="64"/>
      <c r="AB140" s="50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row>
    <row r="141" spans="2:58" hidden="1">
      <c r="B141" s="64"/>
      <c r="AB141" s="50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row>
    <row r="142" spans="2:58" hidden="1">
      <c r="B142" s="64"/>
      <c r="AB142" s="50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row>
    <row r="143" spans="2:58" hidden="1">
      <c r="B143" s="64"/>
      <c r="AB143" s="50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row>
    <row r="144" spans="2:58" hidden="1">
      <c r="B144" s="64"/>
      <c r="AB144" s="50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row>
    <row r="145" spans="2:58" hidden="1">
      <c r="B145" s="64"/>
      <c r="AB145" s="50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row>
    <row r="146" spans="2:58" hidden="1">
      <c r="B146" s="64"/>
      <c r="AB146" s="50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row>
    <row r="147" spans="2:58" hidden="1">
      <c r="B147" s="64"/>
      <c r="AB147" s="50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row>
    <row r="148" spans="2:58" hidden="1">
      <c r="B148" s="64"/>
      <c r="AB148" s="50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row>
    <row r="149" spans="2:58" hidden="1">
      <c r="B149" s="64"/>
      <c r="AB149" s="50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row>
    <row r="150" spans="2:58" hidden="1">
      <c r="B150" s="64"/>
      <c r="AB150" s="50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row>
    <row r="151" spans="2:58" hidden="1">
      <c r="B151" s="64"/>
      <c r="AB151" s="50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row>
    <row r="152" spans="2:58" hidden="1">
      <c r="B152" s="64"/>
      <c r="AB152" s="50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row>
    <row r="153" spans="2:58" hidden="1">
      <c r="B153" s="64"/>
      <c r="AB153" s="50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row>
    <row r="154" spans="2:58" hidden="1">
      <c r="B154" s="64"/>
      <c r="AB154" s="50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row>
    <row r="155" spans="2:58" hidden="1">
      <c r="B155" s="64"/>
      <c r="AB155" s="50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row>
    <row r="156" spans="2:58" hidden="1">
      <c r="B156" s="64"/>
      <c r="AB156" s="50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row>
    <row r="157" spans="2:58" hidden="1">
      <c r="B157" s="64"/>
      <c r="AB157" s="50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row>
    <row r="158" spans="2:58" hidden="1">
      <c r="B158" s="64"/>
      <c r="AB158" s="50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row>
    <row r="159" spans="2:58" hidden="1">
      <c r="B159" s="64"/>
      <c r="AB159" s="50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row>
    <row r="160" spans="2:58" hidden="1">
      <c r="B160" s="64"/>
      <c r="AB160" s="50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row>
    <row r="161" spans="2:58" hidden="1">
      <c r="B161" s="64"/>
      <c r="AB161" s="50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row>
    <row r="162" spans="2:58" hidden="1">
      <c r="B162" s="64"/>
      <c r="AB162" s="50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row>
    <row r="163" spans="2:58" hidden="1">
      <c r="B163" s="64"/>
      <c r="AB163" s="50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row>
    <row r="164" spans="2:58" hidden="1">
      <c r="B164" s="64"/>
      <c r="AB164" s="50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row>
    <row r="165" spans="2:58" hidden="1">
      <c r="B165" s="64"/>
      <c r="AB165" s="50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row>
    <row r="166" spans="2:58" hidden="1">
      <c r="B166" s="64"/>
      <c r="AB166" s="50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row>
    <row r="167" spans="2:58" hidden="1">
      <c r="B167" s="64"/>
      <c r="AB167" s="50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row>
    <row r="168" spans="2:58" hidden="1">
      <c r="B168" s="64"/>
      <c r="AB168" s="50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row>
    <row r="169" spans="2:58" hidden="1">
      <c r="B169" s="64"/>
      <c r="AB169" s="50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row>
    <row r="170" spans="2:58" hidden="1">
      <c r="B170" s="64"/>
      <c r="AB170" s="50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row>
    <row r="171" spans="2:58" hidden="1">
      <c r="B171" s="64"/>
      <c r="AB171" s="50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row>
    <row r="172" spans="2:58" hidden="1">
      <c r="B172" s="64"/>
      <c r="AB172" s="50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row>
    <row r="173" spans="2:58" hidden="1">
      <c r="B173" s="64"/>
      <c r="AB173" s="50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row>
    <row r="174" spans="2:58" hidden="1">
      <c r="B174" s="64"/>
      <c r="AB174" s="50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row>
    <row r="175" spans="2:58" hidden="1">
      <c r="B175" s="64"/>
      <c r="AB175" s="50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row>
    <row r="176" spans="2:58" hidden="1">
      <c r="B176" s="64"/>
      <c r="AB176" s="50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row>
    <row r="177" spans="2:58" hidden="1">
      <c r="B177" s="64"/>
      <c r="AB177" s="50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row>
    <row r="178" spans="2:58" hidden="1">
      <c r="B178" s="64"/>
      <c r="AB178" s="50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row>
    <row r="179" spans="2:58" hidden="1">
      <c r="B179" s="64"/>
      <c r="AB179" s="50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row>
    <row r="180" spans="2:58" hidden="1">
      <c r="B180" s="64"/>
      <c r="AB180" s="50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row>
    <row r="181" spans="2:58" hidden="1">
      <c r="B181" s="64"/>
      <c r="AB181" s="50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row>
    <row r="182" spans="2:58" hidden="1">
      <c r="B182" s="64"/>
      <c r="AB182" s="50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row>
    <row r="183" spans="2:58" hidden="1">
      <c r="B183" s="64"/>
      <c r="AB183" s="50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row>
    <row r="184" spans="2:58" hidden="1">
      <c r="B184" s="64"/>
      <c r="AB184" s="50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row>
    <row r="185" spans="2:58" hidden="1">
      <c r="B185" s="64"/>
      <c r="AB185" s="50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row>
    <row r="186" spans="2:58" hidden="1">
      <c r="B186" s="64"/>
      <c r="AB186" s="50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row>
    <row r="187" spans="2:58" hidden="1">
      <c r="B187" s="64"/>
      <c r="AB187" s="50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row>
    <row r="188" spans="2:58" hidden="1">
      <c r="B188" s="64"/>
      <c r="AB188" s="50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row>
    <row r="189" spans="2:58" hidden="1">
      <c r="B189" s="64"/>
      <c r="AB189" s="50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row>
    <row r="190" spans="2:58" hidden="1">
      <c r="B190" s="64"/>
      <c r="AB190" s="50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row>
    <row r="191" spans="2:58" hidden="1">
      <c r="B191" s="64"/>
      <c r="AB191" s="50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row>
    <row r="192" spans="2:58" hidden="1">
      <c r="B192" s="64"/>
      <c r="AB192" s="50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row>
    <row r="193" spans="2:58" hidden="1">
      <c r="B193" s="64"/>
      <c r="AB193" s="50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row>
    <row r="194" spans="2:58" hidden="1">
      <c r="B194" s="64"/>
      <c r="AB194" s="50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row>
    <row r="195" spans="2:58" hidden="1">
      <c r="B195" s="64"/>
      <c r="AB195" s="50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row>
    <row r="196" spans="2:58" hidden="1">
      <c r="B196" s="64"/>
      <c r="AB196" s="50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row>
    <row r="197" spans="2:58" hidden="1">
      <c r="B197" s="64"/>
      <c r="AB197" s="50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row>
    <row r="198" spans="2:58" hidden="1">
      <c r="B198" s="64"/>
      <c r="AB198" s="50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row>
    <row r="199" spans="2:58" hidden="1">
      <c r="B199" s="64"/>
      <c r="AB199" s="50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row>
    <row r="200" spans="2:58" hidden="1">
      <c r="B200" s="64"/>
      <c r="AB200" s="50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row>
    <row r="201" spans="2:58" hidden="1">
      <c r="B201" s="64"/>
      <c r="AB201" s="50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row>
    <row r="202" spans="2:58" hidden="1">
      <c r="B202" s="64"/>
      <c r="AB202" s="50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row>
    <row r="203" spans="2:58" hidden="1">
      <c r="B203" s="64"/>
      <c r="AB203" s="50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row>
    <row r="204" spans="2:58" hidden="1">
      <c r="B204" s="64"/>
      <c r="AB204" s="50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row>
    <row r="205" spans="2:58" hidden="1">
      <c r="B205" s="64"/>
      <c r="AB205" s="50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row>
    <row r="206" spans="2:58" hidden="1">
      <c r="B206" s="64"/>
      <c r="AB206" s="50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row>
    <row r="207" spans="2:58" hidden="1">
      <c r="B207" s="64"/>
      <c r="AB207" s="50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row>
    <row r="208" spans="2:58" hidden="1">
      <c r="B208" s="64"/>
      <c r="AB208" s="50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row>
    <row r="209" spans="2:58" hidden="1">
      <c r="B209" s="64"/>
      <c r="AB209" s="50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row>
    <row r="210" spans="2:58" hidden="1">
      <c r="B210" s="64"/>
      <c r="AB210" s="50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row>
    <row r="211" spans="2:58" hidden="1">
      <c r="B211" s="64"/>
      <c r="AB211" s="50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row>
    <row r="212" spans="2:58" hidden="1">
      <c r="B212" s="64"/>
      <c r="AB212" s="50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row>
    <row r="213" spans="2:58" hidden="1">
      <c r="B213" s="64"/>
      <c r="AB213" s="50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row>
    <row r="214" spans="2:58" hidden="1">
      <c r="B214" s="64"/>
      <c r="AB214" s="50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row>
    <row r="215" spans="2:58" hidden="1">
      <c r="B215" s="64"/>
      <c r="AB215" s="50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row>
    <row r="216" spans="2:58" hidden="1">
      <c r="B216" s="64"/>
      <c r="AB216" s="50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row>
    <row r="217" spans="2:58" hidden="1">
      <c r="B217" s="64"/>
      <c r="AB217" s="50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row>
    <row r="218" spans="2:58" hidden="1">
      <c r="B218" s="64"/>
      <c r="AB218" s="50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row>
    <row r="219" spans="2:58" hidden="1">
      <c r="B219" s="64"/>
      <c r="AB219" s="50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row>
    <row r="220" spans="2:58" hidden="1">
      <c r="B220" s="64"/>
      <c r="AB220" s="50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row>
    <row r="221" spans="2:58" hidden="1">
      <c r="B221" s="64"/>
      <c r="AB221" s="50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row>
    <row r="222" spans="2:58" hidden="1">
      <c r="B222" s="64"/>
      <c r="AB222" s="50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row>
    <row r="223" spans="2:58" hidden="1">
      <c r="B223" s="64"/>
      <c r="AB223" s="50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row>
    <row r="224" spans="2:58" hidden="1">
      <c r="B224" s="64"/>
      <c r="AB224" s="50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row>
    <row r="225" spans="2:58" hidden="1">
      <c r="B225" s="64"/>
      <c r="AB225" s="50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row>
    <row r="226" spans="2:58" hidden="1">
      <c r="B226" s="64"/>
      <c r="AB226" s="50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row>
    <row r="227" spans="2:58" hidden="1">
      <c r="B227" s="64"/>
      <c r="AB227" s="50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row>
    <row r="228" spans="2:58" hidden="1">
      <c r="B228" s="64"/>
      <c r="AB228" s="50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row>
    <row r="229" spans="2:58" hidden="1">
      <c r="B229" s="64"/>
      <c r="AB229" s="50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row>
    <row r="230" spans="2:58" hidden="1">
      <c r="B230" s="64"/>
      <c r="AB230" s="50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row>
    <row r="231" spans="2:58" hidden="1">
      <c r="B231" s="64"/>
      <c r="AB231" s="50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row>
    <row r="232" spans="2:58" hidden="1">
      <c r="B232" s="64"/>
      <c r="AB232" s="50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row>
    <row r="233" spans="2:58" hidden="1">
      <c r="B233" s="64"/>
      <c r="AB233" s="50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row>
    <row r="234" spans="2:58" hidden="1">
      <c r="B234" s="64"/>
      <c r="AB234" s="50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row>
    <row r="235" spans="2:58" hidden="1">
      <c r="B235" s="64"/>
      <c r="AB235" s="50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row>
    <row r="236" spans="2:58" hidden="1">
      <c r="B236" s="64"/>
      <c r="AB236" s="50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row>
    <row r="237" spans="2:58" hidden="1">
      <c r="B237" s="64"/>
      <c r="AB237" s="50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row>
    <row r="238" spans="2:58" hidden="1">
      <c r="B238" s="64"/>
      <c r="AB238" s="50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row>
    <row r="239" spans="2:58" hidden="1">
      <c r="B239" s="64"/>
      <c r="AB239" s="50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row>
    <row r="240" spans="2:58" hidden="1">
      <c r="B240" s="64"/>
      <c r="AB240" s="50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row>
    <row r="241" spans="2:58" hidden="1">
      <c r="B241" s="64"/>
      <c r="AB241" s="50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row>
    <row r="242" spans="2:58" hidden="1">
      <c r="B242" s="64"/>
      <c r="AB242" s="50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row>
    <row r="243" spans="2:58" hidden="1">
      <c r="B243" s="64"/>
      <c r="AB243" s="50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row>
    <row r="244" spans="2:58" hidden="1">
      <c r="B244" s="64"/>
      <c r="AB244" s="50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row>
    <row r="245" spans="2:58" hidden="1">
      <c r="B245" s="64"/>
      <c r="AB245" s="50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row>
    <row r="246" spans="2:58" hidden="1">
      <c r="B246" s="64"/>
      <c r="AB246" s="50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row>
    <row r="247" spans="2:58" hidden="1">
      <c r="B247" s="64"/>
      <c r="AB247" s="50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row>
    <row r="248" spans="2:58" hidden="1">
      <c r="B248" s="64"/>
      <c r="AB248" s="50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row>
    <row r="249" spans="2:58" hidden="1">
      <c r="B249" s="64"/>
      <c r="AB249" s="50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row>
    <row r="250" spans="2:58" hidden="1">
      <c r="B250" s="64"/>
      <c r="AB250" s="50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row>
    <row r="251" spans="2:58" hidden="1">
      <c r="B251" s="64"/>
      <c r="AB251" s="50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row>
    <row r="252" spans="2:58" hidden="1">
      <c r="B252" s="64"/>
      <c r="AB252" s="50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row>
    <row r="253" spans="2:58" hidden="1">
      <c r="B253" s="64"/>
      <c r="AB253" s="50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row>
    <row r="254" spans="2:58" hidden="1">
      <c r="B254" s="64"/>
      <c r="AB254" s="50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row>
    <row r="255" spans="2:58" hidden="1">
      <c r="B255" s="64"/>
      <c r="AB255" s="50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row>
    <row r="256" spans="2:58" hidden="1">
      <c r="B256" s="64"/>
      <c r="AB256" s="50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row>
    <row r="257" spans="2:58" hidden="1">
      <c r="B257" s="64"/>
      <c r="AB257" s="50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row>
    <row r="258" spans="2:58" hidden="1">
      <c r="B258" s="64"/>
      <c r="AB258" s="50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row>
    <row r="259" spans="2:58" hidden="1">
      <c r="B259" s="64"/>
      <c r="AB259" s="50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row>
    <row r="260" spans="2:58" hidden="1">
      <c r="B260" s="64"/>
      <c r="AB260" s="50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row>
    <row r="261" spans="2:58" hidden="1">
      <c r="B261" s="64"/>
      <c r="AB261" s="50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row>
    <row r="262" spans="2:58" hidden="1">
      <c r="B262" s="64"/>
      <c r="AB262" s="50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row>
    <row r="263" spans="2:58" hidden="1">
      <c r="B263" s="64"/>
      <c r="AB263" s="50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row>
    <row r="264" spans="2:58" hidden="1">
      <c r="B264" s="64"/>
      <c r="AB264" s="50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row>
    <row r="265" spans="2:58" hidden="1">
      <c r="B265" s="64"/>
      <c r="AB265" s="50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row>
    <row r="266" spans="2:58" hidden="1">
      <c r="B266" s="64"/>
      <c r="AB266" s="50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row>
    <row r="267" spans="2:58" hidden="1">
      <c r="B267" s="64"/>
      <c r="AB267" s="50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row>
    <row r="268" spans="2:58" hidden="1">
      <c r="B268" s="64"/>
      <c r="AB268" s="50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row>
    <row r="269" spans="2:58" hidden="1">
      <c r="B269" s="64"/>
      <c r="AB269" s="50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row>
    <row r="270" spans="2:58" hidden="1">
      <c r="B270" s="64"/>
      <c r="AB270" s="50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row>
    <row r="271" spans="2:58" hidden="1">
      <c r="B271" s="64"/>
      <c r="AB271" s="50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row>
    <row r="272" spans="2:58" hidden="1">
      <c r="B272" s="64"/>
      <c r="AB272" s="50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row>
    <row r="273" spans="2:58" hidden="1">
      <c r="B273" s="64"/>
      <c r="AB273" s="50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row>
    <row r="274" spans="2:58" hidden="1">
      <c r="B274" s="64"/>
      <c r="AB274" s="50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row>
    <row r="275" spans="2:58" hidden="1">
      <c r="B275" s="64"/>
      <c r="AB275" s="50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row>
    <row r="276" spans="2:58" hidden="1">
      <c r="B276" s="64"/>
      <c r="AB276" s="50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row>
    <row r="277" spans="2:58" hidden="1">
      <c r="B277" s="64"/>
      <c r="AB277" s="50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row>
    <row r="278" spans="2:58" hidden="1">
      <c r="B278" s="64"/>
      <c r="AB278" s="50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row>
    <row r="279" spans="2:58" hidden="1">
      <c r="B279" s="64"/>
      <c r="AB279" s="50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row>
    <row r="280" spans="2:58" hidden="1">
      <c r="B280" s="64"/>
      <c r="AB280" s="50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row>
    <row r="281" spans="2:58" hidden="1">
      <c r="B281" s="64"/>
      <c r="AB281" s="50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row>
    <row r="282" spans="2:58" hidden="1">
      <c r="B282" s="64"/>
      <c r="AB282" s="50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row>
    <row r="283" spans="2:58" hidden="1">
      <c r="B283" s="64"/>
      <c r="AB283" s="50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row>
    <row r="284" spans="2:58" hidden="1">
      <c r="B284" s="64"/>
      <c r="AB284" s="50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row>
    <row r="285" spans="2:58" hidden="1">
      <c r="B285" s="64"/>
      <c r="AB285" s="50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row>
    <row r="286" spans="2:58" hidden="1">
      <c r="B286" s="64"/>
      <c r="AB286" s="50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row>
    <row r="287" spans="2:58" hidden="1">
      <c r="B287" s="64"/>
      <c r="AB287" s="50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row>
    <row r="288" spans="2:58" hidden="1">
      <c r="B288" s="64"/>
      <c r="AB288" s="50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row>
    <row r="289" spans="2:58" hidden="1">
      <c r="B289" s="64"/>
      <c r="AB289" s="50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row>
    <row r="290" spans="2:58" hidden="1">
      <c r="B290" s="64"/>
      <c r="AB290" s="50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row>
    <row r="291" spans="2:58" hidden="1">
      <c r="B291" s="64"/>
      <c r="AB291" s="50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row>
    <row r="292" spans="2:58" hidden="1">
      <c r="B292" s="64"/>
      <c r="AB292" s="50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row>
    <row r="293" spans="2:58" hidden="1">
      <c r="B293" s="64"/>
      <c r="AB293" s="50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row>
    <row r="294" spans="2:58" hidden="1">
      <c r="B294" s="64"/>
      <c r="AB294" s="50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row>
    <row r="295" spans="2:58" hidden="1">
      <c r="B295" s="64"/>
      <c r="AB295" s="50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row>
    <row r="296" spans="2:58" hidden="1">
      <c r="B296" s="64"/>
      <c r="AB296" s="50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row>
    <row r="297" spans="2:58" hidden="1">
      <c r="B297" s="64"/>
      <c r="AB297" s="50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row>
    <row r="298" spans="2:58" hidden="1">
      <c r="B298" s="64"/>
      <c r="AB298" s="50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row>
    <row r="299" spans="2:58" hidden="1">
      <c r="B299" s="64"/>
      <c r="AB299" s="50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row>
    <row r="300" spans="2:58" hidden="1">
      <c r="B300" s="64"/>
      <c r="AB300" s="50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row>
    <row r="301" spans="2:58" hidden="1">
      <c r="B301" s="64"/>
      <c r="AB301" s="50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row>
    <row r="302" spans="2:58" hidden="1">
      <c r="B302" s="64"/>
      <c r="AB302" s="50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row>
    <row r="303" spans="2:58" hidden="1">
      <c r="B303" s="64"/>
      <c r="AB303" s="50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row>
    <row r="304" spans="2:58" hidden="1">
      <c r="B304" s="64"/>
      <c r="AB304" s="50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row>
    <row r="305" spans="2:58" hidden="1">
      <c r="B305" s="64"/>
      <c r="AB305" s="50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row>
    <row r="306" spans="2:58" hidden="1">
      <c r="B306" s="64"/>
      <c r="AB306" s="50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row>
    <row r="307" spans="2:58" hidden="1">
      <c r="B307" s="64"/>
      <c r="AB307" s="50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row>
    <row r="308" spans="2:58" hidden="1">
      <c r="B308" s="64"/>
      <c r="AB308" s="50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row>
    <row r="309" spans="2:58" hidden="1">
      <c r="B309" s="64"/>
      <c r="AB309" s="50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row>
    <row r="310" spans="2:58" hidden="1">
      <c r="B310" s="64"/>
      <c r="AB310" s="50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row>
    <row r="311" spans="2:58" hidden="1">
      <c r="B311" s="64"/>
      <c r="AB311" s="50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row>
    <row r="312" spans="2:58" hidden="1">
      <c r="B312" s="64"/>
      <c r="AB312" s="50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row>
    <row r="313" spans="2:58" hidden="1">
      <c r="B313" s="64"/>
      <c r="AB313" s="50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row>
    <row r="314" spans="2:58" hidden="1">
      <c r="B314" s="64"/>
      <c r="AB314" s="50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row>
    <row r="315" spans="2:58" hidden="1">
      <c r="B315" s="64"/>
      <c r="AB315" s="50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row>
    <row r="316" spans="2:58" hidden="1">
      <c r="B316" s="64"/>
      <c r="AB316" s="50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row>
    <row r="317" spans="2:58" hidden="1">
      <c r="B317" s="64"/>
      <c r="AB317" s="50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row>
    <row r="318" spans="2:58" hidden="1">
      <c r="B318" s="64"/>
      <c r="AB318" s="50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row>
    <row r="319" spans="2:58" hidden="1">
      <c r="B319" s="64"/>
      <c r="AB319" s="50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row>
    <row r="320" spans="2:58" hidden="1">
      <c r="B320" s="64"/>
      <c r="AB320" s="50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row>
    <row r="321" spans="2:58" hidden="1">
      <c r="B321" s="64"/>
      <c r="AB321" s="50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row>
    <row r="322" spans="2:58" hidden="1">
      <c r="B322" s="64"/>
      <c r="AB322" s="50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row>
    <row r="323" spans="2:58" hidden="1">
      <c r="B323" s="64"/>
      <c r="AB323" s="50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row>
    <row r="324" spans="2:58" hidden="1">
      <c r="B324" s="64"/>
      <c r="AB324" s="50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row>
    <row r="325" spans="2:58" hidden="1">
      <c r="B325" s="64"/>
      <c r="AB325" s="50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row>
    <row r="326" spans="2:58" hidden="1">
      <c r="B326" s="64"/>
      <c r="AB326" s="50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row>
    <row r="327" spans="2:58" hidden="1">
      <c r="B327" s="64"/>
      <c r="AB327" s="50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row>
    <row r="328" spans="2:58" hidden="1">
      <c r="B328" s="64"/>
      <c r="AB328" s="50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row>
    <row r="329" spans="2:58" hidden="1">
      <c r="B329" s="64"/>
      <c r="AB329" s="50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row>
    <row r="330" spans="2:58" hidden="1">
      <c r="B330" s="64"/>
      <c r="AB330" s="50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row>
    <row r="331" spans="2:58" hidden="1">
      <c r="B331" s="64"/>
      <c r="AB331" s="50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row>
    <row r="332" spans="2:58" hidden="1">
      <c r="B332" s="64"/>
      <c r="AB332" s="50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row>
    <row r="333" spans="2:58" hidden="1">
      <c r="B333" s="64"/>
      <c r="AB333" s="50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row>
    <row r="334" spans="2:58" hidden="1">
      <c r="B334" s="64"/>
      <c r="AB334" s="50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row>
    <row r="335" spans="2:58" hidden="1">
      <c r="B335" s="64"/>
      <c r="AB335" s="50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row>
    <row r="336" spans="2:58" hidden="1">
      <c r="B336" s="64"/>
      <c r="AB336" s="50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row>
    <row r="337" spans="2:58" hidden="1">
      <c r="B337" s="64"/>
      <c r="AB337" s="50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row>
    <row r="338" spans="2:58" hidden="1">
      <c r="B338" s="64"/>
      <c r="AB338" s="50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row>
    <row r="339" spans="2:58" hidden="1">
      <c r="B339" s="64"/>
      <c r="AB339" s="50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row>
    <row r="340" spans="2:58" hidden="1">
      <c r="B340" s="64"/>
      <c r="AB340" s="50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row>
    <row r="341" spans="2:58" hidden="1">
      <c r="B341" s="64"/>
      <c r="AB341" s="50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row>
    <row r="342" spans="2:58" hidden="1">
      <c r="B342" s="64"/>
      <c r="AB342" s="50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row>
    <row r="343" spans="2:58" hidden="1">
      <c r="B343" s="64"/>
      <c r="AB343" s="50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row>
    <row r="344" spans="2:58" hidden="1">
      <c r="B344" s="64"/>
      <c r="AB344" s="50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row>
    <row r="345" spans="2:58" hidden="1">
      <c r="B345" s="64"/>
      <c r="AB345" s="50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row>
    <row r="346" spans="2:58" hidden="1">
      <c r="B346" s="64"/>
      <c r="AB346" s="50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row>
    <row r="347" spans="2:58" hidden="1">
      <c r="B347" s="64"/>
      <c r="AB347" s="50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row>
    <row r="348" spans="2:58" hidden="1">
      <c r="B348" s="64"/>
      <c r="AB348" s="50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row>
    <row r="349" spans="2:58" hidden="1">
      <c r="B349" s="64"/>
      <c r="AB349" s="50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row>
    <row r="350" spans="2:58" hidden="1">
      <c r="B350" s="64"/>
      <c r="AB350" s="50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row>
    <row r="351" spans="2:58" hidden="1">
      <c r="B351" s="64"/>
      <c r="AB351" s="50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row>
    <row r="352" spans="2:58" hidden="1">
      <c r="B352" s="64"/>
      <c r="AB352" s="50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row>
    <row r="353" spans="2:58" hidden="1">
      <c r="B353" s="64"/>
      <c r="AB353" s="50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row>
    <row r="354" spans="2:58" hidden="1">
      <c r="B354" s="64"/>
      <c r="AB354" s="50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row>
    <row r="355" spans="2:58" hidden="1">
      <c r="B355" s="64"/>
      <c r="AB355" s="50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row>
    <row r="356" spans="2:58" hidden="1">
      <c r="B356" s="64"/>
      <c r="AB356" s="50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row>
    <row r="357" spans="2:58" hidden="1">
      <c r="B357" s="64"/>
      <c r="AB357" s="50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row>
    <row r="358" spans="2:58" hidden="1">
      <c r="B358" s="64"/>
      <c r="AB358" s="50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row>
    <row r="359" spans="2:58" hidden="1">
      <c r="B359" s="64"/>
      <c r="AB359" s="50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row>
    <row r="360" spans="2:58" hidden="1">
      <c r="B360" s="64"/>
      <c r="AB360" s="50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row>
    <row r="361" spans="2:58" hidden="1">
      <c r="B361" s="64"/>
      <c r="AB361" s="50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row>
    <row r="362" spans="2:58" hidden="1">
      <c r="B362" s="64"/>
      <c r="AB362" s="50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row>
    <row r="363" spans="2:58" hidden="1">
      <c r="B363" s="64"/>
      <c r="AB363" s="50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row>
    <row r="364" spans="2:58" hidden="1">
      <c r="B364" s="64"/>
      <c r="AB364" s="50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row>
    <row r="365" spans="2:58" hidden="1">
      <c r="B365" s="64"/>
      <c r="AB365" s="50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row>
    <row r="366" spans="2:58" hidden="1">
      <c r="B366" s="64"/>
      <c r="AB366" s="50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row>
    <row r="367" spans="2:58" hidden="1">
      <c r="B367" s="64"/>
      <c r="AB367" s="50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row>
    <row r="368" spans="2:58" hidden="1">
      <c r="B368" s="64"/>
      <c r="AB368" s="50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row>
    <row r="369" spans="2:58" hidden="1">
      <c r="B369" s="64"/>
      <c r="AB369" s="50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row>
    <row r="370" spans="2:58" hidden="1">
      <c r="B370" s="64"/>
      <c r="AB370" s="50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row>
    <row r="371" spans="2:58" hidden="1">
      <c r="B371" s="64"/>
      <c r="AB371" s="50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row>
    <row r="372" spans="2:58" hidden="1">
      <c r="B372" s="64"/>
      <c r="AB372" s="50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row>
    <row r="373" spans="2:58" hidden="1">
      <c r="B373" s="64"/>
      <c r="AB373" s="50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row>
    <row r="374" spans="2:58" hidden="1">
      <c r="B374" s="64"/>
      <c r="AB374" s="50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row>
    <row r="375" spans="2:58" hidden="1">
      <c r="B375" s="64"/>
      <c r="AB375" s="50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row>
    <row r="376" spans="2:58" hidden="1">
      <c r="B376" s="64"/>
      <c r="AB376" s="50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row>
    <row r="377" spans="2:58" hidden="1">
      <c r="B377" s="64"/>
      <c r="AB377" s="50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row>
    <row r="378" spans="2:58" hidden="1">
      <c r="B378" s="64"/>
      <c r="AB378" s="50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row>
    <row r="379" spans="2:58" hidden="1">
      <c r="B379" s="64"/>
      <c r="AB379" s="50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row>
    <row r="380" spans="2:58" hidden="1">
      <c r="B380" s="64"/>
      <c r="AB380" s="50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row>
    <row r="381" spans="2:58" hidden="1">
      <c r="B381" s="64"/>
      <c r="AB381" s="50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row>
    <row r="382" spans="2:58" hidden="1">
      <c r="B382" s="64"/>
      <c r="AB382" s="50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row>
    <row r="383" spans="2:58" hidden="1">
      <c r="B383" s="64"/>
      <c r="AB383" s="50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row>
    <row r="384" spans="2:58" hidden="1">
      <c r="B384" s="64"/>
      <c r="AB384" s="50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row>
    <row r="385" spans="2:58" hidden="1">
      <c r="B385" s="64"/>
      <c r="AB385" s="50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row>
    <row r="386" spans="2:58" hidden="1">
      <c r="B386" s="64"/>
      <c r="AB386" s="50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row>
    <row r="387" spans="2:58" hidden="1">
      <c r="B387" s="64"/>
      <c r="AB387" s="50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row>
    <row r="388" spans="2:58" hidden="1">
      <c r="B388" s="64"/>
      <c r="AB388" s="50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row>
    <row r="389" spans="2:58" hidden="1">
      <c r="B389" s="64"/>
      <c r="AB389" s="50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row>
    <row r="390" spans="2:58" hidden="1">
      <c r="B390" s="64"/>
      <c r="AB390" s="50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row>
    <row r="391" spans="2:58" hidden="1">
      <c r="B391" s="64"/>
      <c r="AB391" s="50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row>
    <row r="392" spans="2:58" hidden="1">
      <c r="B392" s="64"/>
      <c r="AB392" s="50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row>
    <row r="393" spans="2:58" hidden="1">
      <c r="B393" s="64"/>
      <c r="AB393" s="50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row>
    <row r="394" spans="2:58" hidden="1">
      <c r="B394" s="64"/>
      <c r="AB394" s="50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row>
    <row r="395" spans="2:58" hidden="1">
      <c r="B395" s="64"/>
      <c r="AB395" s="50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row>
    <row r="396" spans="2:58" hidden="1">
      <c r="B396" s="64"/>
      <c r="AB396" s="50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row>
    <row r="397" spans="2:58" hidden="1">
      <c r="B397" s="64"/>
      <c r="AB397" s="50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row>
    <row r="398" spans="2:58" hidden="1">
      <c r="B398" s="64"/>
      <c r="AB398" s="50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row>
    <row r="399" spans="2:58" hidden="1">
      <c r="B399" s="64"/>
      <c r="AB399" s="50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row>
    <row r="400" spans="2:58" hidden="1">
      <c r="B400" s="64"/>
      <c r="AB400" s="50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row>
    <row r="401" spans="2:58" hidden="1">
      <c r="B401" s="64"/>
      <c r="AB401" s="50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row>
    <row r="402" spans="2:58" hidden="1">
      <c r="B402" s="64"/>
      <c r="AB402" s="50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row>
    <row r="403" spans="2:58" hidden="1">
      <c r="B403" s="64"/>
      <c r="AB403" s="50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row>
    <row r="404" spans="2:58" hidden="1">
      <c r="B404" s="64"/>
      <c r="AB404" s="50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row>
    <row r="405" spans="2:58" hidden="1">
      <c r="B405" s="64"/>
      <c r="AB405" s="50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row>
    <row r="406" spans="2:58" hidden="1">
      <c r="B406" s="64"/>
      <c r="AB406" s="50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row>
    <row r="407" spans="2:58" hidden="1">
      <c r="B407" s="64"/>
      <c r="AB407" s="50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row>
    <row r="408" spans="2:58" hidden="1">
      <c r="B408" s="64"/>
      <c r="AB408" s="50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row>
    <row r="409" spans="2:58" hidden="1">
      <c r="B409" s="64"/>
      <c r="AB409" s="50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row>
    <row r="410" spans="2:58" hidden="1">
      <c r="B410" s="64"/>
      <c r="AB410" s="50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row>
    <row r="411" spans="2:58" hidden="1">
      <c r="B411" s="64"/>
      <c r="AB411" s="50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row>
    <row r="412" spans="2:58" hidden="1">
      <c r="B412" s="64"/>
      <c r="AB412" s="50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row>
    <row r="413" spans="2:58" hidden="1">
      <c r="B413" s="64"/>
      <c r="AB413" s="50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row>
    <row r="414" spans="2:58" hidden="1">
      <c r="B414" s="64"/>
      <c r="AB414" s="50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row>
    <row r="415" spans="2:58" hidden="1">
      <c r="B415" s="64"/>
      <c r="AB415" s="50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row>
    <row r="416" spans="2:58" hidden="1">
      <c r="B416" s="64"/>
      <c r="AB416" s="50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row>
    <row r="417" spans="2:58" hidden="1">
      <c r="B417" s="64"/>
      <c r="AB417" s="50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row>
    <row r="418" spans="2:58" hidden="1">
      <c r="B418" s="64"/>
      <c r="AB418" s="50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row>
    <row r="419" spans="2:58" hidden="1">
      <c r="B419" s="64"/>
      <c r="AB419" s="50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row>
    <row r="420" spans="2:58" hidden="1">
      <c r="B420" s="64"/>
      <c r="AB420" s="50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row>
    <row r="421" spans="2:58" hidden="1">
      <c r="B421" s="64"/>
      <c r="AB421" s="50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row>
    <row r="422" spans="2:58" hidden="1">
      <c r="B422" s="64"/>
      <c r="AB422" s="50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row>
    <row r="423" spans="2:58" hidden="1">
      <c r="B423" s="64"/>
      <c r="AB423" s="50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row>
    <row r="424" spans="2:58" hidden="1">
      <c r="B424" s="64"/>
      <c r="AB424" s="50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row>
    <row r="425" spans="2:58" hidden="1">
      <c r="B425" s="64"/>
      <c r="AB425" s="50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row>
    <row r="426" spans="2:58" hidden="1">
      <c r="B426" s="64"/>
      <c r="AB426" s="50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row>
    <row r="427" spans="2:58" hidden="1">
      <c r="B427" s="64"/>
      <c r="AB427" s="50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row>
    <row r="428" spans="2:58" hidden="1">
      <c r="B428" s="64"/>
      <c r="AB428" s="50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row>
    <row r="429" spans="2:58" hidden="1">
      <c r="B429" s="64"/>
      <c r="AB429" s="50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row>
    <row r="430" spans="2:58" hidden="1">
      <c r="B430" s="64"/>
      <c r="AB430" s="50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row>
    <row r="431" spans="2:58" hidden="1">
      <c r="B431" s="64"/>
      <c r="AB431" s="50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row>
    <row r="432" spans="2:58" hidden="1">
      <c r="B432" s="64"/>
      <c r="AB432" s="50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row>
    <row r="433" spans="2:58" hidden="1">
      <c r="B433" s="64"/>
      <c r="AB433" s="50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row>
    <row r="434" spans="2:58" hidden="1">
      <c r="B434" s="64"/>
      <c r="AB434" s="50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row>
    <row r="435" spans="2:58" hidden="1">
      <c r="B435" s="64"/>
      <c r="AB435" s="50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row>
    <row r="436" spans="2:58" hidden="1">
      <c r="B436" s="64"/>
      <c r="AB436" s="50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row>
    <row r="437" spans="2:58" hidden="1">
      <c r="B437" s="64"/>
      <c r="AB437" s="50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row>
    <row r="438" spans="2:58" hidden="1">
      <c r="B438" s="64"/>
      <c r="AB438" s="50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row>
    <row r="439" spans="2:58" hidden="1">
      <c r="B439" s="64"/>
      <c r="AB439" s="50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row>
    <row r="440" spans="2:58" hidden="1">
      <c r="B440" s="64"/>
      <c r="AB440" s="50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row>
    <row r="441" spans="2:58" hidden="1">
      <c r="B441" s="64"/>
      <c r="AB441" s="50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row>
    <row r="442" spans="2:58" hidden="1">
      <c r="B442" s="64"/>
      <c r="AB442" s="50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row>
    <row r="443" spans="2:58" hidden="1">
      <c r="B443" s="64"/>
      <c r="AB443" s="50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row>
    <row r="444" spans="2:58" hidden="1">
      <c r="B444" s="64"/>
      <c r="AB444" s="50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row>
    <row r="445" spans="2:58" hidden="1">
      <c r="B445" s="64"/>
      <c r="AB445" s="50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row>
    <row r="446" spans="2:58" hidden="1">
      <c r="B446" s="64"/>
      <c r="AB446" s="50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row>
    <row r="447" spans="2:58" hidden="1">
      <c r="B447" s="64"/>
      <c r="AB447" s="50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row>
    <row r="448" spans="2:58" hidden="1">
      <c r="B448" s="64"/>
      <c r="AB448" s="50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row>
    <row r="449" spans="2:58" hidden="1">
      <c r="B449" s="64"/>
      <c r="AB449" s="50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row>
    <row r="450" spans="2:58" hidden="1">
      <c r="B450" s="64"/>
      <c r="AB450" s="50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row>
    <row r="451" spans="2:58" hidden="1">
      <c r="B451" s="64"/>
      <c r="AB451" s="50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row>
    <row r="452" spans="2:58" hidden="1">
      <c r="B452" s="64"/>
      <c r="AB452" s="50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row>
    <row r="453" spans="2:58" hidden="1">
      <c r="B453" s="64"/>
      <c r="AB453" s="50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row>
    <row r="454" spans="2:58" hidden="1">
      <c r="B454" s="64"/>
      <c r="AB454" s="50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row>
    <row r="455" spans="2:58" hidden="1">
      <c r="B455" s="64"/>
      <c r="AB455" s="50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row>
    <row r="456" spans="2:58" hidden="1">
      <c r="B456" s="64"/>
      <c r="AB456" s="50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row>
    <row r="457" spans="2:58" hidden="1">
      <c r="B457" s="64"/>
      <c r="AB457" s="50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row>
    <row r="458" spans="2:58" hidden="1">
      <c r="B458" s="64"/>
      <c r="AB458" s="50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row>
    <row r="459" spans="2:58" hidden="1">
      <c r="B459" s="64"/>
      <c r="AB459" s="50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row>
    <row r="460" spans="2:58" hidden="1">
      <c r="B460" s="64"/>
      <c r="AB460" s="50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row>
    <row r="461" spans="2:58" hidden="1">
      <c r="B461" s="64"/>
      <c r="AB461" s="50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row>
    <row r="462" spans="2:58" hidden="1">
      <c r="B462" s="64"/>
      <c r="AB462" s="50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row>
    <row r="463" spans="2:58" hidden="1">
      <c r="B463" s="64"/>
      <c r="AB463" s="50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row>
    <row r="464" spans="2:58" hidden="1">
      <c r="B464" s="64"/>
      <c r="AB464" s="50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row>
    <row r="465" spans="2:58" hidden="1">
      <c r="B465" s="64"/>
      <c r="AB465" s="50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row>
    <row r="466" spans="2:58" hidden="1">
      <c r="B466" s="64"/>
      <c r="AB466" s="50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row>
    <row r="467" spans="2:58" hidden="1">
      <c r="B467" s="64"/>
      <c r="AB467" s="50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row>
    <row r="468" spans="2:58" hidden="1">
      <c r="B468" s="64"/>
      <c r="AB468" s="50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row>
    <row r="469" spans="2:58" hidden="1">
      <c r="B469" s="64"/>
      <c r="AB469" s="50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row>
    <row r="470" spans="2:58" hidden="1">
      <c r="B470" s="64"/>
      <c r="AB470" s="50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row>
    <row r="471" spans="2:58" hidden="1">
      <c r="B471" s="64"/>
      <c r="AB471" s="50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row>
    <row r="472" spans="2:58" hidden="1">
      <c r="B472" s="64"/>
      <c r="AB472" s="50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row>
    <row r="473" spans="2:58" hidden="1">
      <c r="B473" s="64"/>
      <c r="AB473" s="50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row>
    <row r="474" spans="2:58" hidden="1">
      <c r="B474" s="64"/>
      <c r="AB474" s="50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row>
    <row r="475" spans="2:58" hidden="1">
      <c r="B475" s="64"/>
      <c r="AB475" s="50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row>
    <row r="476" spans="2:58" hidden="1">
      <c r="B476" s="64"/>
      <c r="AB476" s="50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row>
    <row r="477" spans="2:58" hidden="1">
      <c r="B477" s="64"/>
      <c r="AB477" s="50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row>
    <row r="478" spans="2:58" hidden="1">
      <c r="B478" s="64"/>
      <c r="AB478" s="50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row>
    <row r="479" spans="2:58" hidden="1">
      <c r="B479" s="64"/>
      <c r="AB479" s="50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row>
    <row r="480" spans="2:58" hidden="1">
      <c r="B480" s="64"/>
      <c r="AB480" s="50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row>
    <row r="481" spans="2:58" hidden="1">
      <c r="B481" s="64"/>
      <c r="AB481" s="50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row>
    <row r="482" spans="2:58" hidden="1">
      <c r="B482" s="64"/>
      <c r="AB482" s="50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row>
    <row r="483" spans="2:58" hidden="1">
      <c r="B483" s="64"/>
      <c r="AB483" s="50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row>
    <row r="484" spans="2:58" hidden="1">
      <c r="B484" s="64"/>
      <c r="AB484" s="50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row>
    <row r="485" spans="2:58" hidden="1">
      <c r="B485" s="64"/>
      <c r="AB485" s="50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row>
    <row r="486" spans="2:58" hidden="1">
      <c r="B486" s="64"/>
      <c r="AB486" s="50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row>
    <row r="487" spans="2:58" hidden="1">
      <c r="B487" s="64"/>
      <c r="AB487" s="50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row>
    <row r="488" spans="2:58" hidden="1">
      <c r="B488" s="64"/>
      <c r="AB488" s="50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row>
    <row r="489" spans="2:58" hidden="1">
      <c r="B489" s="64"/>
      <c r="AB489" s="50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row>
    <row r="490" spans="2:58" hidden="1">
      <c r="B490" s="64"/>
      <c r="AB490" s="50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row>
    <row r="491" spans="2:58" hidden="1">
      <c r="B491" s="64"/>
      <c r="AB491" s="50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row>
    <row r="492" spans="2:58" hidden="1">
      <c r="B492" s="64"/>
      <c r="AB492" s="50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row>
    <row r="493" spans="2:58" hidden="1">
      <c r="B493" s="64"/>
      <c r="AB493" s="50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row>
    <row r="494" spans="2:58" hidden="1">
      <c r="B494" s="64"/>
      <c r="AB494" s="50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row>
    <row r="495" spans="2:58" hidden="1">
      <c r="B495" s="64"/>
      <c r="AB495" s="50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row>
    <row r="496" spans="2:58" hidden="1">
      <c r="B496" s="64"/>
      <c r="AB496" s="50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row>
    <row r="497" spans="2:58" hidden="1">
      <c r="B497" s="64"/>
      <c r="AB497" s="50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row>
    <row r="498" spans="2:58" hidden="1">
      <c r="B498" s="64"/>
      <c r="AB498" s="50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row>
    <row r="499" spans="2:58" hidden="1">
      <c r="B499" s="64"/>
      <c r="AB499" s="50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row>
    <row r="500" spans="2:58" hidden="1">
      <c r="B500" s="64"/>
      <c r="AB500" s="50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row>
    <row r="501" spans="2:58" hidden="1">
      <c r="B501" s="64"/>
      <c r="AB501" s="50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row>
    <row r="502" spans="2:58" hidden="1">
      <c r="B502" s="64"/>
      <c r="AB502" s="50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row>
    <row r="503" spans="2:58" hidden="1">
      <c r="B503" s="64"/>
      <c r="AB503" s="50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row>
    <row r="504" spans="2:58" hidden="1">
      <c r="B504" s="64"/>
      <c r="AB504" s="50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row>
    <row r="505" spans="2:58" hidden="1">
      <c r="B505" s="64"/>
      <c r="AB505" s="50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row>
    <row r="506" spans="2:58" hidden="1">
      <c r="B506" s="64"/>
      <c r="AB506" s="50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row>
    <row r="507" spans="2:58" hidden="1">
      <c r="B507" s="64"/>
      <c r="AB507" s="50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row>
    <row r="508" spans="2:58" hidden="1">
      <c r="B508" s="64"/>
      <c r="AB508" s="50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row>
    <row r="509" spans="2:58" hidden="1">
      <c r="B509" s="64"/>
      <c r="AB509" s="50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row>
    <row r="510" spans="2:58" hidden="1">
      <c r="B510" s="64"/>
      <c r="AB510" s="50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row>
    <row r="511" spans="2:58" hidden="1">
      <c r="B511" s="64"/>
      <c r="AB511" s="50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row>
    <row r="512" spans="2:58" hidden="1">
      <c r="B512" s="64"/>
      <c r="AB512" s="50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row>
    <row r="513" spans="2:58" hidden="1">
      <c r="B513" s="64"/>
      <c r="AB513" s="50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row>
    <row r="514" spans="2:58" hidden="1">
      <c r="B514" s="64"/>
      <c r="AB514" s="50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row>
    <row r="515" spans="2:58" hidden="1">
      <c r="B515" s="64"/>
      <c r="AB515" s="50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row>
    <row r="516" spans="2:58" hidden="1">
      <c r="B516" s="64"/>
      <c r="AB516" s="50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row>
    <row r="517" spans="2:58" hidden="1">
      <c r="B517" s="64"/>
      <c r="AB517" s="50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row>
    <row r="518" spans="2:58" hidden="1">
      <c r="B518" s="64"/>
      <c r="AB518" s="50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row>
    <row r="519" spans="2:58" hidden="1">
      <c r="B519" s="64"/>
      <c r="AB519" s="50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row>
    <row r="520" spans="2:58" hidden="1">
      <c r="B520" s="64"/>
      <c r="AB520" s="50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row>
    <row r="521" spans="2:58" hidden="1">
      <c r="B521" s="64"/>
      <c r="AB521" s="50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row>
    <row r="522" spans="2:58" hidden="1">
      <c r="B522" s="64"/>
      <c r="AB522" s="50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row>
    <row r="523" spans="2:58" hidden="1">
      <c r="B523" s="64"/>
      <c r="AB523" s="50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row>
    <row r="524" spans="2:58" hidden="1">
      <c r="B524" s="64"/>
      <c r="AB524" s="50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row>
    <row r="525" spans="2:58" hidden="1">
      <c r="B525" s="64"/>
      <c r="AB525" s="50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row>
    <row r="526" spans="2:58" hidden="1">
      <c r="B526" s="64"/>
      <c r="AB526" s="50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row>
    <row r="527" spans="2:58" hidden="1">
      <c r="B527" s="64"/>
      <c r="AB527" s="50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row>
    <row r="528" spans="2:58" hidden="1">
      <c r="B528" s="64"/>
      <c r="AB528" s="50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row>
    <row r="529" spans="2:58" hidden="1">
      <c r="B529" s="64"/>
      <c r="AB529" s="50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row>
    <row r="530" spans="2:58" hidden="1">
      <c r="B530" s="64"/>
      <c r="AB530" s="50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row>
    <row r="531" spans="2:58" hidden="1">
      <c r="B531" s="64"/>
      <c r="AB531" s="50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row>
    <row r="532" spans="2:58" hidden="1">
      <c r="B532" s="64"/>
      <c r="AB532" s="50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row>
    <row r="533" spans="2:58" hidden="1">
      <c r="B533" s="64"/>
      <c r="AB533" s="50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row>
    <row r="534" spans="2:58" hidden="1">
      <c r="B534" s="64"/>
      <c r="AB534" s="50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row>
    <row r="535" spans="2:58" hidden="1">
      <c r="B535" s="64"/>
      <c r="AB535" s="50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row>
    <row r="536" spans="2:58" hidden="1">
      <c r="B536" s="64"/>
      <c r="AB536" s="50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row>
    <row r="537" spans="2:58" hidden="1">
      <c r="B537" s="64"/>
      <c r="AB537" s="50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row>
    <row r="538" spans="2:58" hidden="1">
      <c r="B538" s="64"/>
      <c r="AB538" s="50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row>
    <row r="539" spans="2:58" hidden="1">
      <c r="B539" s="64"/>
      <c r="AB539" s="50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row>
    <row r="540" spans="2:58" hidden="1">
      <c r="B540" s="64"/>
      <c r="AB540" s="50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row>
    <row r="541" spans="2:58" hidden="1">
      <c r="B541" s="64"/>
      <c r="AB541" s="50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row>
    <row r="542" spans="2:58" hidden="1">
      <c r="B542" s="64"/>
      <c r="AB542" s="50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row>
    <row r="543" spans="2:58" hidden="1">
      <c r="B543" s="64"/>
      <c r="AB543" s="50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row>
    <row r="544" spans="2:58" hidden="1">
      <c r="B544" s="64"/>
      <c r="AB544" s="50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row>
    <row r="545" spans="2:58" hidden="1">
      <c r="B545" s="64"/>
      <c r="AB545" s="50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row>
    <row r="546" spans="2:58" hidden="1">
      <c r="B546" s="64"/>
      <c r="AB546" s="50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row>
    <row r="547" spans="2:58" hidden="1">
      <c r="B547" s="64"/>
      <c r="AB547" s="50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row>
    <row r="548" spans="2:58" hidden="1">
      <c r="B548" s="64"/>
      <c r="AB548" s="50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row>
    <row r="549" spans="2:58" hidden="1">
      <c r="B549" s="64"/>
      <c r="AB549" s="50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row>
    <row r="550" spans="2:58" hidden="1">
      <c r="B550" s="64"/>
      <c r="AB550" s="50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row>
    <row r="551" spans="2:58" hidden="1">
      <c r="B551" s="64"/>
      <c r="AB551" s="50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row>
    <row r="552" spans="2:58" hidden="1">
      <c r="B552" s="64"/>
      <c r="AB552" s="50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row>
    <row r="553" spans="2:58" hidden="1">
      <c r="AB553" s="50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row>
    <row r="554" spans="2:58" hidden="1">
      <c r="AB554" s="50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row>
  </sheetData>
  <sheetProtection formatCells="0" formatColumns="0" formatRows="0" insertHyperlinks="0" sort="0" autoFilter="0" pivotTables="0"/>
  <mergeCells count="72">
    <mergeCell ref="R8:V8"/>
    <mergeCell ref="W8:AA8"/>
    <mergeCell ref="C9:D10"/>
    <mergeCell ref="E9:F10"/>
    <mergeCell ref="H9:I10"/>
    <mergeCell ref="J9:K10"/>
    <mergeCell ref="R9:S10"/>
    <mergeCell ref="T9:U10"/>
    <mergeCell ref="W9:X10"/>
    <mergeCell ref="Y9:Z10"/>
    <mergeCell ref="A12:B12"/>
    <mergeCell ref="A8:B11"/>
    <mergeCell ref="C8:G8"/>
    <mergeCell ref="H8:L8"/>
    <mergeCell ref="M8:Q8"/>
    <mergeCell ref="M9:N10"/>
    <mergeCell ref="A24:B24"/>
    <mergeCell ref="A13:B13"/>
    <mergeCell ref="A14:B14"/>
    <mergeCell ref="A15:B15"/>
    <mergeCell ref="A16:B16"/>
    <mergeCell ref="A17:B17"/>
    <mergeCell ref="A18:B18"/>
    <mergeCell ref="A19:B19"/>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49:B49"/>
    <mergeCell ref="A50:B50"/>
    <mergeCell ref="C50:F50"/>
    <mergeCell ref="H50:K50"/>
    <mergeCell ref="M50:P50"/>
    <mergeCell ref="W50:Z50"/>
    <mergeCell ref="A51:B51"/>
    <mergeCell ref="C51:E51"/>
    <mergeCell ref="H51:J51"/>
    <mergeCell ref="M51:O51"/>
    <mergeCell ref="R51:T51"/>
    <mergeCell ref="W51:Y51"/>
    <mergeCell ref="R50:U50"/>
    <mergeCell ref="A67:B67"/>
    <mergeCell ref="A52:B52"/>
    <mergeCell ref="A53:B53"/>
    <mergeCell ref="A54:B54"/>
    <mergeCell ref="A64:B64"/>
    <mergeCell ref="A65:B65"/>
    <mergeCell ref="A66:B66"/>
  </mergeCells>
  <conditionalFormatting sqref="C12:C49 H12:H49 M12:M49 R12:R49 W12:W49">
    <cfRule type="expression" dxfId="25" priority="5">
      <formula>AND(C12&gt;0,C12&lt;C$67)</formula>
    </cfRule>
  </conditionalFormatting>
  <conditionalFormatting sqref="C12:E49 H12:J49 M12:O49 R12:T49 W12:Y49">
    <cfRule type="expression" dxfId="24" priority="2">
      <formula>$A12=""</formula>
    </cfRule>
    <cfRule type="containsBlanks" dxfId="23" priority="4">
      <formula>LEN(TRIM(C12))=0</formula>
    </cfRule>
  </conditionalFormatting>
  <conditionalFormatting sqref="G52">
    <cfRule type="containsBlanks" dxfId="22" priority="1">
      <formula>LEN(TRIM(G52))=0</formula>
    </cfRule>
  </conditionalFormatting>
  <conditionalFormatting sqref="L52 Q52 V52 AA52">
    <cfRule type="containsBlanks" dxfId="21" priority="3">
      <formula>LEN(TRIM(L52))=0</formula>
    </cfRule>
  </conditionalFormatting>
  <dataValidations count="2">
    <dataValidation type="decimal" allowBlank="1" showInputMessage="1" showErrorMessage="1" error="Enter a % between 0 and 100" sqref="G52 L52 Q52 V52 AA52" xr:uid="{D39BDE67-10FE-479C-9652-3AA93CCFF507}">
      <formula1>0</formula1>
      <formula2>1</formula2>
    </dataValidation>
    <dataValidation type="decimal" allowBlank="1" showInputMessage="1" showErrorMessage="1" error="Cannot Exceed 100%" sqref="O12:O49 T12:T49 J12:J49 E12:E49 Y12:Y49" xr:uid="{AA1792BF-85CF-4823-8406-98521DA3CF9A}">
      <formula1>0</formula1>
      <formula2>1</formula2>
    </dataValidation>
  </dataValidations>
  <printOptions headings="1"/>
  <pageMargins left="0.25" right="0.25" top="0.75" bottom="0.75" header="0.3" footer="0.3"/>
  <pageSetup scale="38" fitToWidth="0" orientation="landscape" r:id="rId1"/>
  <headerFooter alignWithMargins="0">
    <oddFooter>&amp;CPage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35637-6263-45D4-BFB5-EAD5A971F41D}">
  <sheetPr>
    <tabColor theme="9" tint="0.59999389629810485"/>
    <pageSetUpPr fitToPage="1"/>
  </sheetPr>
  <dimension ref="A1:L125"/>
  <sheetViews>
    <sheetView showGridLines="0" showZeros="0" zoomScaleNormal="100" workbookViewId="0">
      <selection activeCell="B6" sqref="B6"/>
    </sheetView>
  </sheetViews>
  <sheetFormatPr defaultColWidth="0" defaultRowHeight="12.75" zeroHeight="1"/>
  <cols>
    <col min="1" max="1" width="20.140625" style="89" customWidth="1"/>
    <col min="2" max="2" width="41.5703125" style="89" customWidth="1"/>
    <col min="3" max="3" width="14.7109375" style="89" customWidth="1"/>
    <col min="4" max="4" width="15.85546875" style="89" customWidth="1"/>
    <col min="5" max="7" width="14.7109375" style="89" customWidth="1"/>
    <col min="8" max="8" width="13.5703125" customWidth="1"/>
    <col min="9" max="9" width="15.85546875" style="89" customWidth="1"/>
    <col min="10" max="10" width="13.28515625" style="89" hidden="1" customWidth="1"/>
    <col min="11" max="11" width="2.28515625" style="89" hidden="1" customWidth="1"/>
    <col min="12" max="12" width="10.28515625" style="89" hidden="1" customWidth="1"/>
    <col min="13" max="16384" width="9.85546875" style="89" hidden="1"/>
  </cols>
  <sheetData>
    <row r="1" spans="1:9" customFormat="1" ht="15.75">
      <c r="A1" s="30" t="str">
        <f>'Summary (6)'!A1</f>
        <v>DEPARTMENT OF HOMELESSNESS AND SUPPORTIVE HOUSING</v>
      </c>
      <c r="B1" s="30"/>
      <c r="C1" s="25"/>
      <c r="H1" s="97"/>
    </row>
    <row r="2" spans="1:9" customFormat="1" ht="15.75">
      <c r="A2" s="30" t="s">
        <v>254</v>
      </c>
      <c r="B2" s="30"/>
      <c r="C2" s="25"/>
    </row>
    <row r="3" spans="1:9" customFormat="1" ht="15" customHeight="1">
      <c r="A3" s="31" t="s">
        <v>184</v>
      </c>
      <c r="B3" s="204" t="str">
        <f>IF('Summary (6)'!B3&lt;&gt;"",'Summary (6)'!B3,"")</f>
        <v/>
      </c>
      <c r="C3" s="25"/>
      <c r="D3" s="28"/>
      <c r="E3" s="28"/>
      <c r="F3" s="28"/>
      <c r="G3" s="28"/>
    </row>
    <row r="4" spans="1:9" customFormat="1" ht="15" customHeight="1">
      <c r="A4" s="32" t="str">
        <f>'Summary (6)'!A6</f>
        <v>Proposer Name</v>
      </c>
      <c r="B4" s="207" t="str">
        <f>IF('Summary (6)'!B6&lt;&gt;"",'Summary (6)'!B6,"")</f>
        <v/>
      </c>
      <c r="C4" s="25"/>
      <c r="D4" s="26"/>
      <c r="E4" s="26"/>
      <c r="F4" s="26"/>
      <c r="G4" s="26"/>
      <c r="I4" s="89"/>
    </row>
    <row r="5" spans="1:9" customFormat="1" ht="15" customHeight="1">
      <c r="A5" s="32" t="str">
        <f>'Summary (6)'!A7</f>
        <v>Program</v>
      </c>
      <c r="B5" s="207" t="str">
        <f>IF('Summary (6)'!B7&lt;&gt;"",'Summary (6)'!B7,"")</f>
        <v>Health and Wellness Center</v>
      </c>
      <c r="C5" s="25"/>
      <c r="D5" s="26"/>
      <c r="E5" s="26"/>
      <c r="F5" s="26"/>
      <c r="G5" s="26"/>
      <c r="I5" s="89"/>
    </row>
    <row r="6" spans="1:9" customFormat="1" ht="36" customHeight="1">
      <c r="A6" s="32" t="str">
        <f>'Summary (6)'!A8</f>
        <v>Budget Name</v>
      </c>
      <c r="B6" s="530" t="str">
        <f>IF('Summary (6)'!B8&lt;&gt;"",'Summary (6)'!B8,"")</f>
        <v/>
      </c>
      <c r="C6" s="25"/>
      <c r="D6" s="26"/>
      <c r="E6" s="26"/>
      <c r="F6" s="26"/>
      <c r="G6" s="26"/>
      <c r="I6" s="89"/>
    </row>
    <row r="7" spans="1:9" customFormat="1">
      <c r="A7" s="11"/>
      <c r="B7" s="11"/>
      <c r="C7" s="370"/>
      <c r="D7" s="371"/>
      <c r="E7" s="371"/>
      <c r="F7" s="371"/>
      <c r="G7" s="371"/>
      <c r="I7" s="89"/>
    </row>
    <row r="8" spans="1:9" customFormat="1" ht="24.75" customHeight="1">
      <c r="A8" s="726"/>
      <c r="B8" s="727"/>
      <c r="C8" s="372" t="str">
        <f>'Summary (6)'!E11</f>
        <v>Year 1</v>
      </c>
      <c r="D8" s="373" t="str">
        <f>'Summary (6)'!F11</f>
        <v>Year 2</v>
      </c>
      <c r="E8" s="374" t="str">
        <f>'Summary (6)'!G11</f>
        <v>Year 3</v>
      </c>
      <c r="F8" s="375" t="str">
        <f>'Summary (6)'!H11</f>
        <v>Year 4</v>
      </c>
      <c r="G8" s="376" t="str">
        <f>'Summary (6)'!I11</f>
        <v>Year 5</v>
      </c>
      <c r="H8" s="389" t="str">
        <f>'Summary (6)'!J11</f>
        <v>All Years</v>
      </c>
      <c r="I8" s="89"/>
    </row>
    <row r="9" spans="1:9" s="9" customFormat="1" ht="27" customHeight="1">
      <c r="A9" s="726"/>
      <c r="B9" s="727"/>
      <c r="C9" s="169" t="str">
        <f>'Salary Detail (6)'!G9</f>
        <v>1/0/1900 - 1/0/1900</v>
      </c>
      <c r="D9" s="174" t="str">
        <f>'Salary Detail (6)'!L9</f>
        <v>1/0/1900 - 1/0/1900</v>
      </c>
      <c r="E9" s="113" t="str">
        <f>'Salary Detail (6)'!Q9</f>
        <v>1/0/1900 - 1/0/1900</v>
      </c>
      <c r="F9" s="377" t="str">
        <f>'Salary Detail (6)'!V9</f>
        <v>1/0/1900 - 1/0/1900</v>
      </c>
      <c r="G9" s="388" t="str">
        <f>'Salary Detail (6)'!AA9</f>
        <v>1/0/1900 - 1/0/1900</v>
      </c>
      <c r="H9" s="391" t="str">
        <f>'Salary Detail (6)'!AB9</f>
        <v xml:space="preserve"> - </v>
      </c>
      <c r="I9" s="385"/>
    </row>
    <row r="10" spans="1:9" s="117" customFormat="1" ht="19.5" customHeight="1">
      <c r="A10" s="726"/>
      <c r="B10" s="727"/>
      <c r="C10" s="378" t="str">
        <f>'Summary (6)'!E13</f>
        <v>0 Months</v>
      </c>
      <c r="D10" s="175" t="str">
        <f>'Summary (6)'!F13</f>
        <v>0 Months</v>
      </c>
      <c r="E10" s="379" t="str">
        <f>'Summary (6)'!G13</f>
        <v>0 Months</v>
      </c>
      <c r="F10" s="146" t="str">
        <f>'Summary (6)'!H13</f>
        <v>0 Months</v>
      </c>
      <c r="G10" s="145" t="str">
        <f>'Summary (6)'!I13</f>
        <v>0 Months</v>
      </c>
      <c r="H10" s="390">
        <f>'Salary Detail (6)'!AB10</f>
        <v>0</v>
      </c>
      <c r="I10" s="386"/>
    </row>
    <row r="11" spans="1:9" s="117" customFormat="1" ht="30.75" customHeight="1">
      <c r="A11" s="717" t="s">
        <v>255</v>
      </c>
      <c r="B11" s="717"/>
      <c r="C11" s="381" t="s">
        <v>256</v>
      </c>
      <c r="D11" s="210" t="s">
        <v>256</v>
      </c>
      <c r="E11" s="211" t="s">
        <v>256</v>
      </c>
      <c r="F11" s="146" t="s">
        <v>256</v>
      </c>
      <c r="G11" s="380" t="s">
        <v>256</v>
      </c>
      <c r="H11" s="390" t="s">
        <v>256</v>
      </c>
      <c r="I11" s="386"/>
    </row>
    <row r="12" spans="1:9" ht="17.25" customHeight="1">
      <c r="A12" s="724" t="s">
        <v>257</v>
      </c>
      <c r="B12" s="725"/>
      <c r="C12" s="263"/>
      <c r="D12" s="263"/>
      <c r="E12" s="264"/>
      <c r="F12" s="264"/>
      <c r="G12" s="264"/>
      <c r="H12" s="382">
        <f>SUM(C12,D12,E12,F12,G12)</f>
        <v>0</v>
      </c>
    </row>
    <row r="13" spans="1:9" ht="17.25" customHeight="1">
      <c r="A13" s="724" t="s">
        <v>258</v>
      </c>
      <c r="B13" s="725"/>
      <c r="C13" s="243"/>
      <c r="D13" s="243"/>
      <c r="E13" s="244"/>
      <c r="F13" s="244"/>
      <c r="G13" s="244"/>
      <c r="H13" s="166">
        <f t="shared" ref="H13:H55" si="0">SUM(C13,D13,E13,F13,G13)</f>
        <v>0</v>
      </c>
    </row>
    <row r="14" spans="1:9" ht="17.25" customHeight="1">
      <c r="A14" s="724" t="s">
        <v>259</v>
      </c>
      <c r="B14" s="725"/>
      <c r="C14" s="243"/>
      <c r="D14" s="243"/>
      <c r="E14" s="244"/>
      <c r="F14" s="244"/>
      <c r="G14" s="244"/>
      <c r="H14" s="166">
        <f t="shared" si="0"/>
        <v>0</v>
      </c>
    </row>
    <row r="15" spans="1:9" ht="17.25" customHeight="1">
      <c r="A15" s="724" t="s">
        <v>260</v>
      </c>
      <c r="B15" s="725"/>
      <c r="C15" s="243"/>
      <c r="D15" s="243"/>
      <c r="E15" s="244"/>
      <c r="F15" s="244"/>
      <c r="G15" s="244"/>
      <c r="H15" s="166">
        <f t="shared" si="0"/>
        <v>0</v>
      </c>
    </row>
    <row r="16" spans="1:9" ht="17.25" customHeight="1">
      <c r="A16" s="724" t="s">
        <v>261</v>
      </c>
      <c r="B16" s="725"/>
      <c r="C16" s="243"/>
      <c r="D16" s="243"/>
      <c r="E16" s="244"/>
      <c r="F16" s="244"/>
      <c r="G16" s="244"/>
      <c r="H16" s="166">
        <f t="shared" si="0"/>
        <v>0</v>
      </c>
    </row>
    <row r="17" spans="1:11" ht="17.25" customHeight="1">
      <c r="A17" s="724" t="s">
        <v>262</v>
      </c>
      <c r="B17" s="725"/>
      <c r="C17" s="243"/>
      <c r="D17" s="243"/>
      <c r="E17" s="244"/>
      <c r="F17" s="244"/>
      <c r="G17" s="244"/>
      <c r="H17" s="166">
        <f t="shared" si="0"/>
        <v>0</v>
      </c>
      <c r="J17"/>
      <c r="K17" s="6"/>
    </row>
    <row r="18" spans="1:11" ht="17.25" customHeight="1">
      <c r="A18" s="724" t="s">
        <v>263</v>
      </c>
      <c r="B18" s="725"/>
      <c r="C18" s="243"/>
      <c r="D18" s="243"/>
      <c r="E18" s="244"/>
      <c r="F18" s="244"/>
      <c r="G18" s="244"/>
      <c r="H18" s="166">
        <f t="shared" si="0"/>
        <v>0</v>
      </c>
      <c r="J18"/>
      <c r="K18"/>
    </row>
    <row r="19" spans="1:11" ht="17.25" customHeight="1">
      <c r="A19" s="724" t="s">
        <v>264</v>
      </c>
      <c r="B19" s="725"/>
      <c r="C19" s="243"/>
      <c r="D19" s="243"/>
      <c r="E19" s="244"/>
      <c r="F19" s="244"/>
      <c r="G19" s="244"/>
      <c r="H19" s="166">
        <f t="shared" si="0"/>
        <v>0</v>
      </c>
      <c r="J19"/>
      <c r="K19"/>
    </row>
    <row r="20" spans="1:11" ht="17.25" customHeight="1">
      <c r="A20" s="724" t="s">
        <v>265</v>
      </c>
      <c r="B20" s="725"/>
      <c r="C20" s="243"/>
      <c r="D20" s="243"/>
      <c r="E20" s="244"/>
      <c r="F20" s="244"/>
      <c r="G20" s="244"/>
      <c r="H20" s="166">
        <f t="shared" si="0"/>
        <v>0</v>
      </c>
    </row>
    <row r="21" spans="1:11" ht="17.25" customHeight="1">
      <c r="A21" s="700"/>
      <c r="B21" s="701"/>
      <c r="C21" s="171"/>
      <c r="D21" s="171"/>
      <c r="E21" s="165"/>
      <c r="F21" s="165"/>
      <c r="G21" s="165"/>
      <c r="H21" s="166">
        <f t="shared" si="0"/>
        <v>0</v>
      </c>
      <c r="J21"/>
      <c r="K21"/>
    </row>
    <row r="22" spans="1:11" ht="17.25" customHeight="1">
      <c r="A22" s="700"/>
      <c r="B22" s="701"/>
      <c r="C22" s="171"/>
      <c r="D22" s="171"/>
      <c r="E22" s="165"/>
      <c r="F22" s="165"/>
      <c r="G22" s="165"/>
      <c r="H22" s="166">
        <f t="shared" si="0"/>
        <v>0</v>
      </c>
      <c r="J22"/>
      <c r="K22"/>
    </row>
    <row r="23" spans="1:11" ht="17.25" customHeight="1">
      <c r="A23" s="700"/>
      <c r="B23" s="701"/>
      <c r="C23" s="171"/>
      <c r="D23" s="171"/>
      <c r="E23" s="165"/>
      <c r="F23" s="165"/>
      <c r="G23" s="165"/>
      <c r="H23" s="166">
        <f t="shared" si="0"/>
        <v>0</v>
      </c>
    </row>
    <row r="24" spans="1:11" ht="17.25" customHeight="1">
      <c r="A24" s="700"/>
      <c r="B24" s="701"/>
      <c r="C24" s="171"/>
      <c r="D24" s="171"/>
      <c r="E24" s="165"/>
      <c r="F24" s="165"/>
      <c r="G24" s="165"/>
      <c r="H24" s="166">
        <f t="shared" si="0"/>
        <v>0</v>
      </c>
      <c r="J24"/>
      <c r="K24"/>
    </row>
    <row r="25" spans="1:11" ht="17.25" customHeight="1">
      <c r="A25" s="700"/>
      <c r="B25" s="701"/>
      <c r="C25" s="171"/>
      <c r="D25" s="171"/>
      <c r="E25" s="165"/>
      <c r="F25" s="165"/>
      <c r="G25" s="165"/>
      <c r="H25" s="166">
        <f t="shared" si="0"/>
        <v>0</v>
      </c>
      <c r="J25"/>
      <c r="K25"/>
    </row>
    <row r="26" spans="1:11" ht="17.25" customHeight="1">
      <c r="A26" s="700"/>
      <c r="B26" s="701"/>
      <c r="C26" s="171"/>
      <c r="D26" s="171"/>
      <c r="E26" s="165"/>
      <c r="F26" s="165"/>
      <c r="G26" s="165"/>
      <c r="H26" s="166">
        <f t="shared" si="0"/>
        <v>0</v>
      </c>
      <c r="J26"/>
      <c r="K26"/>
    </row>
    <row r="27" spans="1:11" ht="17.25" customHeight="1">
      <c r="A27" s="700"/>
      <c r="B27" s="701"/>
      <c r="C27" s="171"/>
      <c r="D27" s="171"/>
      <c r="E27" s="165"/>
      <c r="F27" s="165"/>
      <c r="G27" s="165"/>
      <c r="H27" s="166">
        <f t="shared" si="0"/>
        <v>0</v>
      </c>
      <c r="J27"/>
      <c r="K27"/>
    </row>
    <row r="28" spans="1:11" ht="17.25" customHeight="1">
      <c r="A28" s="700"/>
      <c r="B28" s="701"/>
      <c r="C28" s="171"/>
      <c r="D28" s="171"/>
      <c r="E28" s="165"/>
      <c r="F28" s="165"/>
      <c r="G28" s="165"/>
      <c r="H28" s="166">
        <f t="shared" si="0"/>
        <v>0</v>
      </c>
      <c r="J28"/>
      <c r="K28"/>
    </row>
    <row r="29" spans="1:11" ht="17.25" customHeight="1">
      <c r="A29" s="700"/>
      <c r="B29" s="701"/>
      <c r="C29" s="171"/>
      <c r="D29" s="171"/>
      <c r="E29" s="165"/>
      <c r="F29" s="165"/>
      <c r="G29" s="165"/>
      <c r="H29" s="166">
        <f t="shared" si="0"/>
        <v>0</v>
      </c>
    </row>
    <row r="30" spans="1:11" ht="17.25" customHeight="1">
      <c r="A30" s="700"/>
      <c r="B30" s="701"/>
      <c r="C30" s="171"/>
      <c r="D30" s="171"/>
      <c r="E30" s="165"/>
      <c r="F30" s="165"/>
      <c r="G30" s="165"/>
      <c r="H30" s="166">
        <f t="shared" si="0"/>
        <v>0</v>
      </c>
    </row>
    <row r="31" spans="1:11" ht="17.25" customHeight="1">
      <c r="A31" s="700"/>
      <c r="B31" s="701"/>
      <c r="C31" s="171"/>
      <c r="D31" s="171"/>
      <c r="E31" s="165"/>
      <c r="F31" s="165"/>
      <c r="G31" s="165"/>
      <c r="H31" s="166">
        <f t="shared" si="0"/>
        <v>0</v>
      </c>
      <c r="J31"/>
      <c r="K31"/>
    </row>
    <row r="32" spans="1:11" ht="17.25" customHeight="1">
      <c r="A32" s="700"/>
      <c r="B32" s="701"/>
      <c r="C32" s="171"/>
      <c r="D32" s="171"/>
      <c r="E32" s="165"/>
      <c r="F32" s="165"/>
      <c r="G32" s="165"/>
      <c r="H32" s="166">
        <f t="shared" si="0"/>
        <v>0</v>
      </c>
      <c r="J32"/>
      <c r="K32"/>
    </row>
    <row r="33" spans="1:11" ht="17.25" customHeight="1">
      <c r="A33" s="700"/>
      <c r="B33" s="701"/>
      <c r="C33" s="171"/>
      <c r="D33" s="171"/>
      <c r="E33" s="165"/>
      <c r="F33" s="165"/>
      <c r="G33" s="165"/>
      <c r="H33" s="166">
        <f t="shared" si="0"/>
        <v>0</v>
      </c>
      <c r="J33"/>
      <c r="K33"/>
    </row>
    <row r="34" spans="1:11" ht="17.25" customHeight="1">
      <c r="A34" s="700"/>
      <c r="B34" s="701"/>
      <c r="C34" s="171"/>
      <c r="D34" s="171"/>
      <c r="E34" s="165"/>
      <c r="F34" s="165"/>
      <c r="G34" s="165"/>
      <c r="H34" s="166">
        <f t="shared" si="0"/>
        <v>0</v>
      </c>
      <c r="J34"/>
      <c r="K34"/>
    </row>
    <row r="35" spans="1:11" ht="17.25" customHeight="1">
      <c r="A35" s="700"/>
      <c r="B35" s="701"/>
      <c r="C35" s="171"/>
      <c r="D35" s="171"/>
      <c r="E35" s="165"/>
      <c r="F35" s="165"/>
      <c r="G35" s="165"/>
      <c r="H35" s="166">
        <f t="shared" si="0"/>
        <v>0</v>
      </c>
      <c r="J35"/>
      <c r="K35"/>
    </row>
    <row r="36" spans="1:11" ht="17.25" customHeight="1">
      <c r="A36" s="700"/>
      <c r="B36" s="701"/>
      <c r="C36" s="171"/>
      <c r="D36" s="171"/>
      <c r="E36" s="165"/>
      <c r="F36" s="165"/>
      <c r="G36" s="165"/>
      <c r="H36" s="166">
        <f t="shared" si="0"/>
        <v>0</v>
      </c>
      <c r="J36"/>
      <c r="K36"/>
    </row>
    <row r="37" spans="1:11" ht="17.25" customHeight="1">
      <c r="A37" s="700"/>
      <c r="B37" s="701"/>
      <c r="C37" s="171"/>
      <c r="D37" s="171"/>
      <c r="E37" s="165"/>
      <c r="F37" s="165"/>
      <c r="G37" s="165"/>
      <c r="H37" s="166">
        <f t="shared" si="0"/>
        <v>0</v>
      </c>
      <c r="J37"/>
      <c r="K37"/>
    </row>
    <row r="38" spans="1:11" ht="17.25" customHeight="1">
      <c r="A38" s="700"/>
      <c r="B38" s="701"/>
      <c r="C38" s="171"/>
      <c r="D38" s="171"/>
      <c r="E38" s="165"/>
      <c r="F38" s="165"/>
      <c r="G38" s="165"/>
      <c r="H38" s="166">
        <f t="shared" si="0"/>
        <v>0</v>
      </c>
      <c r="J38"/>
      <c r="K38"/>
    </row>
    <row r="39" spans="1:11" ht="17.25" customHeight="1">
      <c r="A39" s="700"/>
      <c r="B39" s="701"/>
      <c r="C39" s="171"/>
      <c r="D39" s="171"/>
      <c r="E39" s="165"/>
      <c r="F39" s="165"/>
      <c r="G39" s="165"/>
      <c r="H39" s="166">
        <f t="shared" si="0"/>
        <v>0</v>
      </c>
      <c r="J39"/>
      <c r="K39"/>
    </row>
    <row r="40" spans="1:11" ht="17.25" customHeight="1">
      <c r="A40" s="700"/>
      <c r="B40" s="701"/>
      <c r="C40" s="171"/>
      <c r="D40" s="171"/>
      <c r="E40" s="165"/>
      <c r="F40" s="165"/>
      <c r="G40" s="165"/>
      <c r="H40" s="166">
        <f t="shared" si="0"/>
        <v>0</v>
      </c>
      <c r="J40"/>
      <c r="K40"/>
    </row>
    <row r="41" spans="1:11" ht="17.25" customHeight="1">
      <c r="A41" s="700"/>
      <c r="B41" s="701"/>
      <c r="C41" s="171"/>
      <c r="D41" s="171"/>
      <c r="E41" s="165"/>
      <c r="F41" s="165"/>
      <c r="G41" s="165"/>
      <c r="H41" s="166">
        <f t="shared" si="0"/>
        <v>0</v>
      </c>
      <c r="J41"/>
      <c r="K41"/>
    </row>
    <row r="42" spans="1:11" ht="17.25" customHeight="1">
      <c r="A42" s="700"/>
      <c r="B42" s="701"/>
      <c r="C42" s="171"/>
      <c r="D42" s="171"/>
      <c r="E42" s="165"/>
      <c r="F42" s="165"/>
      <c r="G42" s="165"/>
      <c r="H42" s="166">
        <f t="shared" si="0"/>
        <v>0</v>
      </c>
      <c r="J42"/>
      <c r="K42"/>
    </row>
    <row r="43" spans="1:11" ht="17.25" customHeight="1">
      <c r="A43" s="700"/>
      <c r="B43" s="701"/>
      <c r="C43" s="171"/>
      <c r="D43" s="171"/>
      <c r="E43" s="165"/>
      <c r="F43" s="165"/>
      <c r="G43" s="165"/>
      <c r="H43" s="166">
        <f t="shared" si="0"/>
        <v>0</v>
      </c>
      <c r="J43"/>
      <c r="K43"/>
    </row>
    <row r="44" spans="1:11" ht="17.25" customHeight="1">
      <c r="A44" s="700"/>
      <c r="B44" s="701"/>
      <c r="C44" s="171"/>
      <c r="D44" s="171"/>
      <c r="E44" s="165"/>
      <c r="F44" s="165"/>
      <c r="G44" s="165"/>
      <c r="H44" s="166">
        <f t="shared" si="0"/>
        <v>0</v>
      </c>
      <c r="J44"/>
      <c r="K44"/>
    </row>
    <row r="45" spans="1:11" ht="17.25" customHeight="1">
      <c r="A45" s="721" t="s">
        <v>273</v>
      </c>
      <c r="B45" s="722"/>
      <c r="C45" s="172"/>
      <c r="D45" s="172"/>
      <c r="E45" s="172"/>
      <c r="F45" s="172"/>
      <c r="G45" s="172"/>
      <c r="H45" s="383"/>
      <c r="J45"/>
      <c r="K45"/>
    </row>
    <row r="46" spans="1:11" ht="17.25" customHeight="1">
      <c r="A46" s="706"/>
      <c r="B46" s="707"/>
      <c r="C46" s="185"/>
      <c r="D46" s="185"/>
      <c r="E46" s="178"/>
      <c r="F46" s="178"/>
      <c r="G46" s="178"/>
      <c r="H46" s="382">
        <f t="shared" si="0"/>
        <v>0</v>
      </c>
      <c r="J46"/>
      <c r="K46"/>
    </row>
    <row r="47" spans="1:11" ht="17.25" customHeight="1">
      <c r="A47" s="720"/>
      <c r="B47" s="701"/>
      <c r="C47" s="171"/>
      <c r="D47" s="171"/>
      <c r="E47" s="165"/>
      <c r="F47" s="165"/>
      <c r="G47" s="165"/>
      <c r="H47" s="166">
        <f t="shared" si="0"/>
        <v>0</v>
      </c>
      <c r="J47"/>
      <c r="K47"/>
    </row>
    <row r="48" spans="1:11" ht="17.25" customHeight="1">
      <c r="A48" s="700"/>
      <c r="B48" s="701"/>
      <c r="C48" s="171"/>
      <c r="D48" s="171"/>
      <c r="E48" s="165"/>
      <c r="F48" s="165"/>
      <c r="G48" s="165"/>
      <c r="H48" s="166">
        <f t="shared" si="0"/>
        <v>0</v>
      </c>
      <c r="J48"/>
      <c r="K48"/>
    </row>
    <row r="49" spans="1:11" ht="17.25" customHeight="1">
      <c r="A49" s="700"/>
      <c r="B49" s="701"/>
      <c r="C49" s="171"/>
      <c r="D49" s="171"/>
      <c r="E49" s="165"/>
      <c r="F49" s="165"/>
      <c r="G49" s="165"/>
      <c r="H49" s="166">
        <f t="shared" si="0"/>
        <v>0</v>
      </c>
      <c r="J49"/>
      <c r="K49"/>
    </row>
    <row r="50" spans="1:11" ht="17.25" customHeight="1">
      <c r="A50" s="700"/>
      <c r="B50" s="701"/>
      <c r="C50" s="171"/>
      <c r="D50" s="171"/>
      <c r="E50" s="165"/>
      <c r="F50" s="165"/>
      <c r="G50" s="165"/>
      <c r="H50" s="166">
        <f t="shared" si="0"/>
        <v>0</v>
      </c>
    </row>
    <row r="51" spans="1:11" ht="17.25" customHeight="1">
      <c r="A51" s="700"/>
      <c r="B51" s="701"/>
      <c r="C51" s="171"/>
      <c r="D51" s="171"/>
      <c r="E51" s="165"/>
      <c r="F51" s="165"/>
      <c r="G51" s="165"/>
      <c r="H51" s="166">
        <f t="shared" si="0"/>
        <v>0</v>
      </c>
      <c r="J51"/>
      <c r="K51"/>
    </row>
    <row r="52" spans="1:11" ht="17.25" customHeight="1">
      <c r="A52" s="700"/>
      <c r="B52" s="701"/>
      <c r="C52" s="171"/>
      <c r="D52" s="171"/>
      <c r="E52" s="165"/>
      <c r="F52" s="165"/>
      <c r="G52" s="165"/>
      <c r="H52" s="166">
        <f t="shared" si="0"/>
        <v>0</v>
      </c>
    </row>
    <row r="53" spans="1:11" ht="17.25" customHeight="1">
      <c r="A53" s="700"/>
      <c r="B53" s="701"/>
      <c r="C53" s="171"/>
      <c r="D53" s="171"/>
      <c r="E53" s="165"/>
      <c r="F53" s="165"/>
      <c r="G53" s="165"/>
      <c r="H53" s="166">
        <f t="shared" si="0"/>
        <v>0</v>
      </c>
    </row>
    <row r="54" spans="1:11" ht="17.25" customHeight="1">
      <c r="A54" s="700"/>
      <c r="B54" s="701"/>
      <c r="C54" s="171"/>
      <c r="D54" s="171"/>
      <c r="E54" s="165"/>
      <c r="F54" s="165"/>
      <c r="G54" s="165"/>
      <c r="H54" s="166">
        <f t="shared" si="0"/>
        <v>0</v>
      </c>
    </row>
    <row r="55" spans="1:11" ht="17.25" customHeight="1">
      <c r="A55" s="702"/>
      <c r="B55" s="703"/>
      <c r="C55" s="183"/>
      <c r="D55" s="183"/>
      <c r="E55" s="182"/>
      <c r="F55" s="182"/>
      <c r="G55" s="182"/>
      <c r="H55" s="384">
        <f t="shared" si="0"/>
        <v>0</v>
      </c>
    </row>
    <row r="56" spans="1:11" ht="15" customHeight="1">
      <c r="A56" s="710"/>
      <c r="B56" s="711"/>
      <c r="C56" s="172"/>
      <c r="D56" s="172"/>
      <c r="E56" s="172"/>
      <c r="F56" s="172"/>
      <c r="G56" s="172"/>
      <c r="H56" s="383"/>
    </row>
    <row r="57" spans="1:11" customFormat="1" ht="17.25" customHeight="1">
      <c r="A57" s="712" t="s">
        <v>274</v>
      </c>
      <c r="B57" s="713"/>
      <c r="C57" s="180">
        <f>ROUND(SUM(C12:C56),0)</f>
        <v>0</v>
      </c>
      <c r="D57" s="180">
        <f>ROUND(SUM(D12:D56),0)</f>
        <v>0</v>
      </c>
      <c r="E57" s="179">
        <f>ROUND(SUM(E12:E56),0)</f>
        <v>0</v>
      </c>
      <c r="F57" s="179">
        <f>ROUND(SUM(F12:F56),0)</f>
        <v>0</v>
      </c>
      <c r="G57" s="179">
        <f>ROUND(SUM(G12:G56),0)</f>
        <v>0</v>
      </c>
      <c r="H57" s="179">
        <f>SUM(H12:H55)</f>
        <v>0</v>
      </c>
      <c r="I57" s="89"/>
    </row>
    <row r="58" spans="1:11" ht="36.75" customHeight="1">
      <c r="A58" s="717" t="s">
        <v>275</v>
      </c>
      <c r="B58" s="717"/>
      <c r="C58" s="267"/>
      <c r="D58" s="267"/>
      <c r="E58" s="267"/>
      <c r="F58" s="181"/>
      <c r="G58" s="181"/>
      <c r="H58" s="168"/>
    </row>
    <row r="59" spans="1:11" ht="17.25" customHeight="1">
      <c r="A59" s="700"/>
      <c r="B59" s="701"/>
      <c r="C59" s="171"/>
      <c r="D59" s="171"/>
      <c r="E59" s="165"/>
      <c r="F59" s="178"/>
      <c r="G59" s="178"/>
      <c r="H59" s="166">
        <f t="shared" ref="H59:H68" si="1">SUM(C59,D59,E59,F59,G59)</f>
        <v>0</v>
      </c>
      <c r="J59" s="98"/>
    </row>
    <row r="60" spans="1:11" ht="17.25" customHeight="1">
      <c r="A60" s="700"/>
      <c r="B60" s="701"/>
      <c r="C60" s="171"/>
      <c r="D60" s="171"/>
      <c r="E60" s="165"/>
      <c r="F60" s="165"/>
      <c r="G60" s="165"/>
      <c r="H60" s="166">
        <f t="shared" si="1"/>
        <v>0</v>
      </c>
      <c r="J60" s="98"/>
    </row>
    <row r="61" spans="1:11" ht="17.25" customHeight="1">
      <c r="A61" s="700"/>
      <c r="B61" s="701"/>
      <c r="C61" s="171"/>
      <c r="D61" s="171"/>
      <c r="E61" s="165"/>
      <c r="F61" s="165"/>
      <c r="G61" s="165"/>
      <c r="H61" s="166">
        <f t="shared" si="1"/>
        <v>0</v>
      </c>
      <c r="J61" s="98"/>
    </row>
    <row r="62" spans="1:11" ht="17.25" customHeight="1">
      <c r="A62" s="700"/>
      <c r="B62" s="701"/>
      <c r="C62" s="171"/>
      <c r="D62" s="171"/>
      <c r="E62" s="165"/>
      <c r="F62" s="165"/>
      <c r="G62" s="165"/>
      <c r="H62" s="166">
        <f t="shared" si="1"/>
        <v>0</v>
      </c>
      <c r="J62" s="98"/>
    </row>
    <row r="63" spans="1:11" ht="17.25" customHeight="1">
      <c r="A63" s="700"/>
      <c r="B63" s="701"/>
      <c r="C63" s="171"/>
      <c r="D63" s="171"/>
      <c r="E63" s="165"/>
      <c r="F63" s="165"/>
      <c r="G63" s="165"/>
      <c r="H63" s="166">
        <f t="shared" si="1"/>
        <v>0</v>
      </c>
      <c r="J63" s="98"/>
    </row>
    <row r="64" spans="1:11" ht="17.25" customHeight="1">
      <c r="A64" s="700"/>
      <c r="B64" s="701"/>
      <c r="C64" s="171"/>
      <c r="D64" s="171"/>
      <c r="E64" s="165"/>
      <c r="F64" s="165"/>
      <c r="G64" s="165"/>
      <c r="H64" s="166">
        <f t="shared" si="1"/>
        <v>0</v>
      </c>
      <c r="J64" s="98"/>
    </row>
    <row r="65" spans="1:11" ht="17.25" customHeight="1">
      <c r="A65" s="700"/>
      <c r="B65" s="701"/>
      <c r="C65" s="171"/>
      <c r="D65" s="171"/>
      <c r="E65" s="165"/>
      <c r="F65" s="165"/>
      <c r="G65" s="165"/>
      <c r="H65" s="166">
        <f t="shared" si="1"/>
        <v>0</v>
      </c>
      <c r="J65" s="98"/>
    </row>
    <row r="66" spans="1:11" ht="17.25" customHeight="1">
      <c r="A66" s="700"/>
      <c r="B66" s="701"/>
      <c r="C66" s="171"/>
      <c r="D66" s="171"/>
      <c r="E66" s="165"/>
      <c r="F66" s="165"/>
      <c r="G66" s="165"/>
      <c r="H66" s="166">
        <f t="shared" si="1"/>
        <v>0</v>
      </c>
      <c r="J66" s="98"/>
    </row>
    <row r="67" spans="1:11" ht="17.25" customHeight="1">
      <c r="A67" s="700"/>
      <c r="B67" s="701"/>
      <c r="C67" s="171"/>
      <c r="D67" s="171"/>
      <c r="E67" s="165"/>
      <c r="F67" s="165"/>
      <c r="G67" s="165"/>
      <c r="H67" s="166">
        <f t="shared" si="1"/>
        <v>0</v>
      </c>
      <c r="J67" s="98"/>
    </row>
    <row r="68" spans="1:11" ht="17.25" customHeight="1">
      <c r="A68" s="702"/>
      <c r="B68" s="703"/>
      <c r="C68" s="183"/>
      <c r="D68" s="183"/>
      <c r="E68" s="182"/>
      <c r="F68" s="182"/>
      <c r="G68" s="182"/>
      <c r="H68" s="384">
        <f t="shared" si="1"/>
        <v>0</v>
      </c>
      <c r="J68" s="98"/>
    </row>
    <row r="69" spans="1:11" ht="17.25" customHeight="1">
      <c r="A69" s="704" t="s">
        <v>297</v>
      </c>
      <c r="B69" s="705"/>
      <c r="C69" s="172"/>
      <c r="D69" s="172"/>
      <c r="E69" s="172"/>
      <c r="F69" s="172"/>
      <c r="G69" s="172"/>
      <c r="H69" s="383"/>
      <c r="J69"/>
      <c r="K69"/>
    </row>
    <row r="70" spans="1:11" ht="17.25" customHeight="1">
      <c r="A70" s="706"/>
      <c r="B70" s="707"/>
      <c r="C70" s="185"/>
      <c r="D70" s="185"/>
      <c r="E70" s="178"/>
      <c r="F70" s="178"/>
      <c r="G70" s="178"/>
      <c r="H70" s="382">
        <f t="shared" ref="H70:H79" si="2">SUM(C70,D70,E70,F70,G70)</f>
        <v>0</v>
      </c>
      <c r="J70" s="98"/>
    </row>
    <row r="71" spans="1:11" ht="17.25" customHeight="1">
      <c r="A71" s="700"/>
      <c r="B71" s="701"/>
      <c r="C71" s="171"/>
      <c r="D71" s="171"/>
      <c r="E71" s="165"/>
      <c r="F71" s="165"/>
      <c r="G71" s="165"/>
      <c r="H71" s="166">
        <f t="shared" si="2"/>
        <v>0</v>
      </c>
      <c r="J71" s="98"/>
    </row>
    <row r="72" spans="1:11" ht="17.25" customHeight="1">
      <c r="A72" s="700"/>
      <c r="B72" s="701"/>
      <c r="C72" s="171"/>
      <c r="D72" s="171"/>
      <c r="E72" s="165"/>
      <c r="F72" s="165"/>
      <c r="G72" s="165"/>
      <c r="H72" s="166">
        <f t="shared" si="2"/>
        <v>0</v>
      </c>
      <c r="J72" s="98"/>
    </row>
    <row r="73" spans="1:11" ht="17.25" customHeight="1">
      <c r="A73" s="700"/>
      <c r="B73" s="701"/>
      <c r="C73" s="171"/>
      <c r="D73" s="171"/>
      <c r="E73" s="165"/>
      <c r="F73" s="165"/>
      <c r="G73" s="165"/>
      <c r="H73" s="166">
        <f t="shared" si="2"/>
        <v>0</v>
      </c>
      <c r="J73" s="98"/>
    </row>
    <row r="74" spans="1:11" ht="17.25" customHeight="1">
      <c r="A74" s="700"/>
      <c r="B74" s="701"/>
      <c r="C74" s="171"/>
      <c r="D74" s="171"/>
      <c r="E74" s="165"/>
      <c r="F74" s="165"/>
      <c r="G74" s="165"/>
      <c r="H74" s="166">
        <f t="shared" si="2"/>
        <v>0</v>
      </c>
      <c r="J74" s="98"/>
    </row>
    <row r="75" spans="1:11" ht="17.25" customHeight="1">
      <c r="A75" s="700"/>
      <c r="B75" s="701"/>
      <c r="C75" s="171"/>
      <c r="D75" s="171"/>
      <c r="E75" s="165"/>
      <c r="F75" s="165"/>
      <c r="G75" s="165"/>
      <c r="H75" s="166">
        <f t="shared" si="2"/>
        <v>0</v>
      </c>
      <c r="J75" s="98"/>
      <c r="K75" s="90"/>
    </row>
    <row r="76" spans="1:11" ht="17.25" customHeight="1">
      <c r="A76" s="700"/>
      <c r="B76" s="701"/>
      <c r="C76" s="171"/>
      <c r="D76" s="171"/>
      <c r="E76" s="165"/>
      <c r="F76" s="165"/>
      <c r="G76" s="165"/>
      <c r="H76" s="166">
        <f t="shared" si="2"/>
        <v>0</v>
      </c>
    </row>
    <row r="77" spans="1:11" ht="17.25" customHeight="1">
      <c r="A77" s="700"/>
      <c r="B77" s="701"/>
      <c r="C77" s="171"/>
      <c r="D77" s="171"/>
      <c r="E77" s="165"/>
      <c r="F77" s="165"/>
      <c r="G77" s="165"/>
      <c r="H77" s="166">
        <f t="shared" si="2"/>
        <v>0</v>
      </c>
    </row>
    <row r="78" spans="1:11" ht="17.25" customHeight="1">
      <c r="A78" s="700"/>
      <c r="B78" s="701"/>
      <c r="C78" s="171"/>
      <c r="D78" s="171"/>
      <c r="E78" s="165"/>
      <c r="F78" s="165"/>
      <c r="G78" s="165"/>
      <c r="H78" s="166">
        <f t="shared" si="2"/>
        <v>0</v>
      </c>
    </row>
    <row r="79" spans="1:11" ht="17.25" customHeight="1">
      <c r="A79" s="708" t="s">
        <v>276</v>
      </c>
      <c r="B79" s="709"/>
      <c r="C79" s="177">
        <f>IF(C70&lt;25000,C70*C108,25000*C108)+IF(C71&lt;25000,C71*C108,25000*C108)+IF(C72&lt;25000,C72*C108,25000*C108)+IF(C73&lt;25000,C73*C108,25000*C108)+IF(C74&lt;25000,C74*C108,25000*C108)+IF(C75&lt;25000,C75*C108,25000*C108)+IF(C76&lt;25000,C76*C108,25000*C108)+IF(C77&lt;25000,C77*C108,25000*C108)+IF(C78&lt;25000,C78*C108,25000*C108)</f>
        <v>0</v>
      </c>
      <c r="D79" s="213">
        <f>IF(D70&lt;25000,D70*D108,25000*D108)+IF(D71&lt;25000,D71*D108,25000*D108)+IF(D72&lt;25000,D72*D108,25000*D108)+IF(D73&lt;25000,D73*D108,25000*D108)+IF(D74&lt;25000,D74*D108,25000*D108)+IF(D75&lt;25000,D75*D108,25000*D108)+IF(D76&lt;25000,D76*D108,25000*D108)+IF(D77&lt;25000,D77*D108,25000*D108)+IF(D78&lt;25000,D78*D108,25000*D108)</f>
        <v>0</v>
      </c>
      <c r="E79" s="177">
        <f>IF(E70&lt;25000,E70*E108,25000*E108)+IF(E71&lt;25000,E71*E108,25000*E108)+IF(E72&lt;25000,E72*E108,25000*E108)+IF(E73&lt;25000,E73*E108,25000*E108)+IF(E74&lt;25000,E74*E108,25000*E108)+IF(E75&lt;25000,E75*E108,25000*E108)+IF(E76&lt;25000,E76*E108,25000*E108)+IF(E77&lt;25000,E77*E108,25000*E108)+IF(E78&lt;25000,E78*E108,25000*E108)</f>
        <v>0</v>
      </c>
      <c r="F79" s="177">
        <f>IF(F70&lt;25000,F70*F108,25000*F108)+IF(F71&lt;25000,F71*F108,25000*F108)+IF(F72&lt;25000,F72*F108,25000*F108)+IF(F73&lt;25000,F73*F108,25000*F108)+IF(F74&lt;25000,F74*F108,25000*F108)+IF(F75&lt;25000,F75*F108,25000*F108)+IF(F76&lt;25000,F76*F108,25000*F108)+IF(F77&lt;25000,F77*F108,25000*F108)+IF(F78&lt;25000,F78*F108,25000*F108)</f>
        <v>0</v>
      </c>
      <c r="G79" s="225">
        <f>IF(G70&lt;25000,G70*G108,25000*G108)+IF(G71&lt;25000,G71*G108,25000*G108)+IF(G72&lt;25000,G72*G108,25000*G108)+IF(G73&lt;25000,G73*G108,25000*G108)+IF(G74&lt;25000,G74*G108,25000*G108)+IF(G75&lt;25000,G75*G108,25000*G108)+IF(G76&lt;25000,G76*G108,25000*G108)+IF(G77&lt;25000,G77*G108,25000*G108)+IF(G78&lt;25000,G78*G108,25000*G108)</f>
        <v>0</v>
      </c>
      <c r="H79" s="384">
        <f t="shared" si="2"/>
        <v>0</v>
      </c>
    </row>
    <row r="80" spans="1:11" ht="16.5" customHeight="1">
      <c r="A80" s="714"/>
      <c r="B80" s="715"/>
      <c r="C80" s="172"/>
      <c r="D80" s="172"/>
      <c r="E80" s="172"/>
      <c r="F80" s="172"/>
      <c r="G80" s="172"/>
      <c r="H80" s="383"/>
    </row>
    <row r="81" spans="1:11" customFormat="1" ht="20.100000000000001" customHeight="1">
      <c r="A81" s="718" t="s">
        <v>277</v>
      </c>
      <c r="B81" s="719"/>
      <c r="C81" s="167">
        <f>ROUND(SUM(C59:C79),0)</f>
        <v>0</v>
      </c>
      <c r="D81" s="167">
        <f>ROUND(SUM(D59:D79),0)</f>
        <v>0</v>
      </c>
      <c r="E81" s="91">
        <f>ROUND(SUM(E59:E79),0)</f>
        <v>0</v>
      </c>
      <c r="F81" s="91">
        <f>ROUND(SUM(F59:F79),0)</f>
        <v>0</v>
      </c>
      <c r="G81" s="91">
        <f>ROUND(SUM(G59:G79),0)</f>
        <v>0</v>
      </c>
      <c r="H81" s="209">
        <f t="shared" ref="H81" si="3">SUM(H59:H79)</f>
        <v>0</v>
      </c>
      <c r="I81" s="89"/>
    </row>
    <row r="82" spans="1:11" ht="33.75" customHeight="1">
      <c r="A82" s="716" t="s">
        <v>278</v>
      </c>
      <c r="B82" s="717"/>
      <c r="C82" s="181"/>
      <c r="D82" s="181"/>
      <c r="E82" s="181"/>
      <c r="F82" s="181"/>
      <c r="G82" s="181"/>
      <c r="H82" s="168"/>
      <c r="J82"/>
      <c r="K82"/>
    </row>
    <row r="83" spans="1:11" ht="17.25" customHeight="1">
      <c r="A83" s="706"/>
      <c r="B83" s="707"/>
      <c r="C83" s="185"/>
      <c r="D83" s="185"/>
      <c r="E83" s="185"/>
      <c r="F83" s="185"/>
      <c r="G83" s="185"/>
      <c r="H83" s="382">
        <f t="shared" ref="H83:H92" si="4">SUM(C83,D83,E83,F83,G83)</f>
        <v>0</v>
      </c>
      <c r="J83" s="99"/>
      <c r="K83"/>
    </row>
    <row r="84" spans="1:11" ht="17.25" customHeight="1">
      <c r="A84" s="706"/>
      <c r="B84" s="707"/>
      <c r="C84" s="171"/>
      <c r="D84" s="171"/>
      <c r="E84" s="171"/>
      <c r="F84" s="171"/>
      <c r="G84" s="171"/>
      <c r="H84" s="166">
        <f t="shared" si="4"/>
        <v>0</v>
      </c>
      <c r="J84" s="98"/>
    </row>
    <row r="85" spans="1:11" ht="17.25" customHeight="1">
      <c r="A85" s="706"/>
      <c r="B85" s="707"/>
      <c r="C85" s="171"/>
      <c r="D85" s="171"/>
      <c r="E85" s="171"/>
      <c r="F85" s="171"/>
      <c r="G85" s="171"/>
      <c r="H85" s="166">
        <f t="shared" si="4"/>
        <v>0</v>
      </c>
      <c r="J85" s="98"/>
    </row>
    <row r="86" spans="1:11" ht="17.25" customHeight="1">
      <c r="A86" s="706"/>
      <c r="B86" s="707"/>
      <c r="C86" s="171"/>
      <c r="D86" s="171"/>
      <c r="E86" s="171"/>
      <c r="F86" s="171"/>
      <c r="G86" s="171"/>
      <c r="H86" s="166">
        <f t="shared" si="4"/>
        <v>0</v>
      </c>
      <c r="J86" s="98"/>
    </row>
    <row r="87" spans="1:11" ht="17.25" customHeight="1">
      <c r="A87" s="706"/>
      <c r="B87" s="707"/>
      <c r="C87" s="171"/>
      <c r="D87" s="171"/>
      <c r="E87" s="171"/>
      <c r="F87" s="171"/>
      <c r="G87" s="171"/>
      <c r="H87" s="166">
        <f t="shared" si="4"/>
        <v>0</v>
      </c>
      <c r="J87" s="98"/>
    </row>
    <row r="88" spans="1:11" ht="17.25" customHeight="1">
      <c r="A88" s="706"/>
      <c r="B88" s="707"/>
      <c r="C88" s="171"/>
      <c r="D88" s="171"/>
      <c r="E88" s="171"/>
      <c r="F88" s="171"/>
      <c r="G88" s="171"/>
      <c r="H88" s="166">
        <f t="shared" si="4"/>
        <v>0</v>
      </c>
      <c r="J88" s="99"/>
      <c r="K88" s="6"/>
    </row>
    <row r="89" spans="1:11" ht="17.25" customHeight="1">
      <c r="A89" s="706"/>
      <c r="B89" s="707"/>
      <c r="C89" s="171"/>
      <c r="D89" s="171"/>
      <c r="E89" s="171"/>
      <c r="F89" s="171"/>
      <c r="G89" s="171"/>
      <c r="H89" s="166">
        <f t="shared" si="4"/>
        <v>0</v>
      </c>
      <c r="J89"/>
      <c r="K89"/>
    </row>
    <row r="90" spans="1:11" ht="17.25" customHeight="1">
      <c r="A90" s="706"/>
      <c r="B90" s="707"/>
      <c r="C90" s="171"/>
      <c r="D90" s="171"/>
      <c r="E90" s="171"/>
      <c r="F90" s="171"/>
      <c r="G90" s="171"/>
      <c r="H90" s="166">
        <f t="shared" si="4"/>
        <v>0</v>
      </c>
    </row>
    <row r="91" spans="1:11" ht="17.25" customHeight="1">
      <c r="A91" s="706"/>
      <c r="B91" s="707"/>
      <c r="C91" s="171"/>
      <c r="D91" s="171"/>
      <c r="E91" s="171"/>
      <c r="F91" s="171"/>
      <c r="G91" s="171"/>
      <c r="H91" s="166">
        <f t="shared" si="4"/>
        <v>0</v>
      </c>
    </row>
    <row r="92" spans="1:11" ht="17.25" customHeight="1">
      <c r="A92" s="706"/>
      <c r="B92" s="707"/>
      <c r="C92" s="183"/>
      <c r="D92" s="183"/>
      <c r="E92" s="183"/>
      <c r="F92" s="183"/>
      <c r="G92" s="183"/>
      <c r="H92" s="384">
        <f t="shared" si="4"/>
        <v>0</v>
      </c>
    </row>
    <row r="93" spans="1:11" ht="15" customHeight="1">
      <c r="A93" s="710"/>
      <c r="B93" s="711"/>
      <c r="C93" s="172"/>
      <c r="D93" s="172"/>
      <c r="E93" s="172"/>
      <c r="F93" s="172"/>
      <c r="G93" s="172"/>
      <c r="H93" s="383"/>
    </row>
    <row r="94" spans="1:11" customFormat="1" ht="20.100000000000001" customHeight="1">
      <c r="A94" s="712" t="s">
        <v>279</v>
      </c>
      <c r="B94" s="713"/>
      <c r="C94" s="180">
        <f>ROUND(SUM(C83:C92),0)</f>
        <v>0</v>
      </c>
      <c r="D94" s="180">
        <f t="shared" ref="D94:G94" si="5">ROUND(SUM(D83:D92),0)</f>
        <v>0</v>
      </c>
      <c r="E94" s="179">
        <f t="shared" si="5"/>
        <v>0</v>
      </c>
      <c r="F94" s="179">
        <f t="shared" si="5"/>
        <v>0</v>
      </c>
      <c r="G94" s="179">
        <f t="shared" si="5"/>
        <v>0</v>
      </c>
      <c r="H94" s="184">
        <f t="shared" ref="H94" si="6">SUM(H83:H92)</f>
        <v>0</v>
      </c>
      <c r="I94" s="89"/>
    </row>
    <row r="95" spans="1:11" ht="16.5" customHeight="1">
      <c r="H95" s="89"/>
    </row>
    <row r="96" spans="1:11" ht="16.5" customHeight="1">
      <c r="H96" s="89"/>
    </row>
    <row r="97" spans="1:9" ht="16.5" customHeight="1">
      <c r="H97" s="89"/>
    </row>
    <row r="98" spans="1:9" ht="16.5" customHeight="1">
      <c r="H98" s="89"/>
    </row>
    <row r="99" spans="1:9" ht="16.5" customHeight="1">
      <c r="H99" s="89"/>
    </row>
    <row r="100" spans="1:9" ht="16.5" customHeight="1">
      <c r="H100" s="89"/>
    </row>
    <row r="101" spans="1:9" ht="16.5" customHeight="1">
      <c r="H101" s="89"/>
    </row>
    <row r="102" spans="1:9" ht="16.5" customHeight="1">
      <c r="H102" s="89"/>
    </row>
    <row r="103" spans="1:9" ht="16.5" customHeight="1">
      <c r="H103" s="89"/>
    </row>
    <row r="104" spans="1:9" ht="16.5" customHeight="1">
      <c r="H104" s="89"/>
    </row>
    <row r="105" spans="1:9" customFormat="1" ht="16.5" customHeight="1">
      <c r="A105" s="699" t="s">
        <v>220</v>
      </c>
      <c r="B105" s="699"/>
      <c r="C105" s="255">
        <f>'Summary (6)'!E57</f>
        <v>1</v>
      </c>
      <c r="D105" s="255">
        <f>'Summary (6)'!F57</f>
        <v>2</v>
      </c>
      <c r="E105" s="255">
        <f>'Summary (6)'!G57</f>
        <v>3</v>
      </c>
      <c r="F105" s="255">
        <f>'Summary (6)'!H57</f>
        <v>4</v>
      </c>
      <c r="G105" s="255">
        <f>'Summary (6)'!I57</f>
        <v>5</v>
      </c>
      <c r="H105" s="255">
        <f>'Summary (6)'!J57</f>
        <v>5</v>
      </c>
      <c r="I105" s="89"/>
    </row>
    <row r="106" spans="1:9" s="12" customFormat="1" ht="16.5" customHeight="1">
      <c r="A106" s="699" t="s">
        <v>221</v>
      </c>
      <c r="B106" s="699"/>
      <c r="C106" s="256">
        <f>'Summary (6)'!E58</f>
        <v>0</v>
      </c>
      <c r="D106" s="256">
        <f>'Summary (6)'!F58</f>
        <v>0</v>
      </c>
      <c r="E106" s="256">
        <f>'Summary (6)'!G58</f>
        <v>0</v>
      </c>
      <c r="F106" s="256">
        <f>'Summary (6)'!H58</f>
        <v>0</v>
      </c>
      <c r="G106" s="256">
        <f>'Summary (6)'!I58</f>
        <v>0</v>
      </c>
      <c r="H106" s="256">
        <f>'Summary (6)'!J58</f>
        <v>0</v>
      </c>
      <c r="I106" s="387"/>
    </row>
    <row r="107" spans="1:9" s="12" customFormat="1" ht="16.5" customHeight="1">
      <c r="A107" s="699" t="s">
        <v>222</v>
      </c>
      <c r="B107" s="699"/>
      <c r="C107" s="256">
        <f>'Summary (6)'!E59</f>
        <v>0</v>
      </c>
      <c r="D107" s="256">
        <f>'Summary (6)'!F59</f>
        <v>0</v>
      </c>
      <c r="E107" s="256">
        <f>'Summary (6)'!G59</f>
        <v>0</v>
      </c>
      <c r="F107" s="256">
        <f>'Summary (6)'!H59</f>
        <v>0</v>
      </c>
      <c r="G107" s="256">
        <f>'Summary (6)'!I59</f>
        <v>0</v>
      </c>
      <c r="H107" s="256">
        <f>'Summary (6)'!J59</f>
        <v>0</v>
      </c>
      <c r="I107" s="387"/>
    </row>
    <row r="108" spans="1:9" s="112" customFormat="1" ht="16.5" customHeight="1">
      <c r="A108" s="699" t="s">
        <v>280</v>
      </c>
      <c r="B108" s="699"/>
      <c r="C108" s="425">
        <f>'Summary (6)'!E18</f>
        <v>0</v>
      </c>
      <c r="D108" s="425">
        <f>'Summary (6)'!F18</f>
        <v>0</v>
      </c>
      <c r="E108" s="425">
        <f>'Summary (6)'!G18</f>
        <v>0</v>
      </c>
      <c r="F108" s="425">
        <f>'Summary (6)'!H18</f>
        <v>0</v>
      </c>
      <c r="G108" s="425">
        <f>'Summary (6)'!I18</f>
        <v>0</v>
      </c>
      <c r="H108" s="426"/>
      <c r="I108" s="12"/>
    </row>
    <row r="109" spans="1:9" ht="16.5" customHeight="1">
      <c r="H109" s="89"/>
      <c r="I109" s="387"/>
    </row>
    <row r="110" spans="1:9" ht="16.5" customHeight="1">
      <c r="H110" s="89"/>
    </row>
    <row r="111" spans="1:9" ht="16.5" customHeight="1">
      <c r="H111" s="89"/>
    </row>
    <row r="112" spans="1:9" ht="16.5" customHeight="1">
      <c r="H112" s="89"/>
    </row>
    <row r="113" spans="8:8" ht="16.5" customHeight="1">
      <c r="H113" s="89"/>
    </row>
    <row r="114" spans="8:8" ht="16.5" customHeight="1">
      <c r="H114" s="89"/>
    </row>
    <row r="115" spans="8:8" ht="16.5" customHeight="1">
      <c r="H115" s="89"/>
    </row>
    <row r="116" spans="8:8">
      <c r="H116" s="89"/>
    </row>
    <row r="117" spans="8:8">
      <c r="H117" s="89"/>
    </row>
    <row r="118" spans="8:8">
      <c r="H118" s="89"/>
    </row>
    <row r="119" spans="8:8">
      <c r="H119" s="89"/>
    </row>
    <row r="120" spans="8:8">
      <c r="H120" s="89"/>
    </row>
    <row r="121" spans="8:8">
      <c r="H121" s="89"/>
    </row>
    <row r="122" spans="8:8">
      <c r="H122" s="89"/>
    </row>
    <row r="123" spans="8:8">
      <c r="H123" s="89"/>
    </row>
    <row r="124" spans="8:8">
      <c r="H124" s="89"/>
    </row>
    <row r="125" spans="8:8">
      <c r="H125" s="89"/>
    </row>
  </sheetData>
  <sheetProtection formatCells="0" formatColumns="0" formatRows="0" insertHyperlinks="0" sort="0" autoFilter="0" pivotTables="0"/>
  <mergeCells count="91">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5:B55"/>
    <mergeCell ref="A44:B44"/>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8:B108"/>
    <mergeCell ref="A92:B92"/>
    <mergeCell ref="A93:B93"/>
    <mergeCell ref="A94:B94"/>
    <mergeCell ref="A105:B105"/>
    <mergeCell ref="A106:B106"/>
    <mergeCell ref="A107:B107"/>
  </mergeCells>
  <conditionalFormatting sqref="C12:G44 C46:G55 C59:G68 C70:G79 C83:G92">
    <cfRule type="containsBlanks" dxfId="20" priority="3">
      <formula>LEN(TRIM(C12))=0</formula>
    </cfRule>
  </conditionalFormatting>
  <conditionalFormatting sqref="C12:G92">
    <cfRule type="expression" dxfId="19" priority="2">
      <formula>$A12=""</formula>
    </cfRule>
  </conditionalFormatting>
  <conditionalFormatting sqref="C105:H107 C108:G108">
    <cfRule type="containsBlanks" dxfId="18" priority="1">
      <formula>LEN(TRIM(C105))=0</formula>
    </cfRule>
  </conditionalFormatting>
  <dataValidations count="1">
    <dataValidation type="decimal" allowBlank="1" showInputMessage="1" showErrorMessage="1" error="Enter Numbers ONLY" sqref="C12:G44 C46:G55 C59:G68 C70:G78 C83:G92" xr:uid="{B8401685-5657-4935-A3DF-3F787D31026F}">
      <formula1>0</formula1>
      <formula2>99999999</formula2>
    </dataValidation>
  </dataValidations>
  <printOptions headings="1"/>
  <pageMargins left="0.25" right="0.25" top="0.75" bottom="0.75" header="0.3" footer="0.3"/>
  <pageSetup scale="26" fitToWidth="0" orientation="landscape" r:id="rId1"/>
  <headerFooter alignWithMargins="0">
    <oddFooter>&amp;CPage &amp;P of &amp;N</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C4AF1-4E80-49B7-9527-58FB51DD5868}">
  <sheetPr>
    <tabColor theme="9" tint="0.59999389629810485"/>
    <pageSetUpPr fitToPage="1"/>
  </sheetPr>
  <dimension ref="A1:K145"/>
  <sheetViews>
    <sheetView showZeros="0" zoomScale="114" zoomScaleNormal="115" workbookViewId="0">
      <pane ySplit="2" topLeftCell="A3" activePane="bottomLeft" state="frozen"/>
      <selection activeCell="B6" sqref="B6"/>
      <selection pane="bottomLeft" activeCell="B6" sqref="B6"/>
    </sheetView>
  </sheetViews>
  <sheetFormatPr defaultColWidth="0" defaultRowHeight="12.75" zeroHeight="1"/>
  <cols>
    <col min="1" max="1" width="37.140625" style="4" customWidth="1"/>
    <col min="2" max="2" width="10.28515625" style="4" customWidth="1"/>
    <col min="3" max="3" width="11.28515625" style="358" customWidth="1"/>
    <col min="4" max="4" width="67.7109375" style="7" customWidth="1"/>
    <col min="5" max="5" width="26.7109375" style="48" customWidth="1"/>
    <col min="6" max="6" width="14.7109375" style="312" customWidth="1"/>
    <col min="7" max="7" width="20.5703125" style="312" hidden="1" customWidth="1"/>
    <col min="8" max="8" width="20.5703125" style="4" hidden="1" customWidth="1"/>
    <col min="9" max="9" width="19.7109375" style="4" hidden="1" customWidth="1"/>
    <col min="10" max="11" width="0" style="4" hidden="1" customWidth="1"/>
    <col min="12" max="16384" width="10.85546875" style="4" hidden="1"/>
  </cols>
  <sheetData>
    <row r="1" spans="1:11" s="25" customFormat="1" ht="15.75">
      <c r="A1" s="475" t="s">
        <v>182</v>
      </c>
      <c r="C1" s="26"/>
      <c r="D1" s="26"/>
      <c r="E1" s="26"/>
      <c r="F1" s="74"/>
      <c r="G1" s="26"/>
      <c r="H1" s="26"/>
      <c r="I1" s="26"/>
      <c r="J1" s="26"/>
      <c r="K1" s="26"/>
    </row>
    <row r="2" spans="1:11" ht="15.75">
      <c r="A2" s="475" t="s">
        <v>281</v>
      </c>
      <c r="B2" s="311"/>
      <c r="C2" s="311"/>
      <c r="F2" s="359"/>
      <c r="H2" s="26"/>
      <c r="I2" s="312"/>
      <c r="J2" s="312"/>
    </row>
    <row r="3" spans="1:11" ht="33.75" customHeight="1" thickBot="1">
      <c r="A3" s="831" t="str">
        <f>IF('Summary (6)'!B8&lt;&gt;"",'Summary (6)'!B8,"")</f>
        <v/>
      </c>
      <c r="B3" s="831"/>
      <c r="C3" s="831"/>
      <c r="D3" s="313"/>
      <c r="F3" s="359"/>
      <c r="G3" s="314"/>
      <c r="H3" s="26"/>
      <c r="I3" s="312"/>
    </row>
    <row r="4" spans="1:11" s="234" customFormat="1" ht="39" thickBot="1">
      <c r="A4" s="315" t="s">
        <v>282</v>
      </c>
      <c r="B4" s="316" t="s">
        <v>56</v>
      </c>
      <c r="C4" s="317" t="s">
        <v>58</v>
      </c>
      <c r="D4" s="316" t="s">
        <v>283</v>
      </c>
      <c r="E4" s="318" t="s">
        <v>284</v>
      </c>
      <c r="F4" s="360"/>
      <c r="G4" s="319"/>
    </row>
    <row r="5" spans="1:11" ht="15.75">
      <c r="A5" s="551">
        <f>'Salary Detail (6)'!A12</f>
        <v>0</v>
      </c>
      <c r="B5" s="320">
        <f>'Salary Detail (6)'!F12+'Salary Detail (6)'!K12+'Salary Detail (6)'!P12+'Salary Detail (6)'!U12+'Salary Detail (6)'!Z12</f>
        <v>0</v>
      </c>
      <c r="C5" s="321">
        <f>'Salary Detail (6)'!AB12</f>
        <v>0</v>
      </c>
      <c r="D5" s="310"/>
      <c r="E5" s="247"/>
      <c r="F5" s="359"/>
      <c r="H5" s="26"/>
      <c r="I5" s="312"/>
    </row>
    <row r="6" spans="1:11" ht="15.75">
      <c r="A6" s="551">
        <f>'Salary Detail (6)'!A13</f>
        <v>0</v>
      </c>
      <c r="B6" s="320">
        <f>'Salary Detail (6)'!F13+'Salary Detail (6)'!K13+'Salary Detail (6)'!P13+'Salary Detail (6)'!U13+'Salary Detail (6)'!Z13</f>
        <v>0</v>
      </c>
      <c r="C6" s="321">
        <f>'Salary Detail (6)'!AB13</f>
        <v>0</v>
      </c>
      <c r="D6" s="310"/>
      <c r="E6" s="247"/>
      <c r="F6" s="359"/>
      <c r="H6" s="26"/>
      <c r="I6" s="312"/>
    </row>
    <row r="7" spans="1:11" ht="15.75">
      <c r="A7" s="551">
        <f>'Salary Detail (6)'!A14</f>
        <v>0</v>
      </c>
      <c r="B7" s="320">
        <f>'Salary Detail (6)'!F14+'Salary Detail (6)'!K14+'Salary Detail (6)'!P14+'Salary Detail (6)'!U14+'Salary Detail (6)'!Z14</f>
        <v>0</v>
      </c>
      <c r="C7" s="321">
        <f>'Salary Detail (6)'!AB14</f>
        <v>0</v>
      </c>
      <c r="D7" s="310"/>
      <c r="E7" s="247"/>
      <c r="F7" s="359"/>
      <c r="H7" s="26"/>
      <c r="I7" s="312"/>
    </row>
    <row r="8" spans="1:11" ht="15.75">
      <c r="A8" s="551">
        <f>'Salary Detail (6)'!A15</f>
        <v>0</v>
      </c>
      <c r="B8" s="320">
        <f>'Salary Detail (6)'!F15+'Salary Detail (6)'!K15+'Salary Detail (6)'!P15+'Salary Detail (6)'!U15+'Salary Detail (6)'!Z15</f>
        <v>0</v>
      </c>
      <c r="C8" s="321">
        <f>'Salary Detail (6)'!AB15</f>
        <v>0</v>
      </c>
      <c r="D8" s="310"/>
      <c r="E8" s="247"/>
      <c r="F8" s="359"/>
      <c r="H8" s="26"/>
      <c r="I8" s="312"/>
    </row>
    <row r="9" spans="1:11" ht="15.75">
      <c r="A9" s="551">
        <f>'Salary Detail (6)'!A16</f>
        <v>0</v>
      </c>
      <c r="B9" s="320">
        <f>'Salary Detail (6)'!F16+'Salary Detail (6)'!K16+'Salary Detail (6)'!P16+'Salary Detail (6)'!U16+'Salary Detail (6)'!Z16</f>
        <v>0</v>
      </c>
      <c r="C9" s="321">
        <f>'Salary Detail (6)'!AB16</f>
        <v>0</v>
      </c>
      <c r="D9" s="310"/>
      <c r="E9" s="247"/>
      <c r="F9" s="359"/>
      <c r="H9" s="26"/>
      <c r="I9" s="312"/>
    </row>
    <row r="10" spans="1:11" ht="15.75">
      <c r="A10" s="551">
        <f>'Salary Detail (6)'!A17</f>
        <v>0</v>
      </c>
      <c r="B10" s="320">
        <f>'Salary Detail (6)'!F17+'Salary Detail (6)'!K17+'Salary Detail (6)'!P17+'Salary Detail (6)'!U17+'Salary Detail (6)'!Z17</f>
        <v>0</v>
      </c>
      <c r="C10" s="321">
        <f>'Salary Detail (6)'!AB17</f>
        <v>0</v>
      </c>
      <c r="D10" s="310"/>
      <c r="E10" s="247"/>
      <c r="F10" s="359"/>
      <c r="H10" s="26"/>
      <c r="I10" s="7"/>
    </row>
    <row r="11" spans="1:11" ht="15.75">
      <c r="A11" s="551">
        <f>'Salary Detail (6)'!A18</f>
        <v>0</v>
      </c>
      <c r="B11" s="320">
        <f>'Salary Detail (6)'!F18+'Salary Detail (6)'!K18+'Salary Detail (6)'!P18+'Salary Detail (6)'!U18+'Salary Detail (6)'!Z18</f>
        <v>0</v>
      </c>
      <c r="C11" s="321">
        <f>'Salary Detail (6)'!AB18</f>
        <v>0</v>
      </c>
      <c r="D11" s="310"/>
      <c r="E11" s="247"/>
      <c r="F11" s="359"/>
      <c r="H11" s="26"/>
      <c r="I11" s="7"/>
    </row>
    <row r="12" spans="1:11" ht="15.75">
      <c r="A12" s="551">
        <f>'Salary Detail (6)'!A19</f>
        <v>0</v>
      </c>
      <c r="B12" s="320">
        <f>'Salary Detail (6)'!F19+'Salary Detail (6)'!K19+'Salary Detail (6)'!P19+'Salary Detail (6)'!U19+'Salary Detail (6)'!Z19</f>
        <v>0</v>
      </c>
      <c r="C12" s="321">
        <f>'Salary Detail (6)'!AB19</f>
        <v>0</v>
      </c>
      <c r="D12" s="310"/>
      <c r="E12" s="247"/>
      <c r="F12" s="359"/>
      <c r="H12" s="26"/>
      <c r="I12" s="7"/>
    </row>
    <row r="13" spans="1:11">
      <c r="A13" s="551">
        <f>'Salary Detail (6)'!A20</f>
        <v>0</v>
      </c>
      <c r="B13" s="320">
        <f>'Salary Detail (6)'!F20+'Salary Detail (6)'!K20+'Salary Detail (6)'!P20+'Salary Detail (6)'!U20+'Salary Detail (6)'!Z20</f>
        <v>0</v>
      </c>
      <c r="C13" s="321">
        <f>'Salary Detail (6)'!AB20</f>
        <v>0</v>
      </c>
      <c r="D13" s="310"/>
      <c r="E13" s="247"/>
      <c r="F13" s="359"/>
      <c r="H13" s="3"/>
      <c r="I13" s="7"/>
    </row>
    <row r="14" spans="1:11">
      <c r="A14" s="551">
        <f>'Salary Detail (6)'!A21</f>
        <v>0</v>
      </c>
      <c r="B14" s="320">
        <f>'Salary Detail (6)'!F21+'Salary Detail (6)'!K21+'Salary Detail (6)'!P21+'Salary Detail (6)'!U21+'Salary Detail (6)'!Z21</f>
        <v>0</v>
      </c>
      <c r="C14" s="321">
        <f>'Salary Detail (6)'!AB21</f>
        <v>0</v>
      </c>
      <c r="D14" s="310"/>
      <c r="E14" s="247"/>
      <c r="F14" s="359"/>
      <c r="H14" s="3"/>
      <c r="I14" s="7"/>
    </row>
    <row r="15" spans="1:11">
      <c r="A15" s="551">
        <f>'Salary Detail (6)'!A22</f>
        <v>0</v>
      </c>
      <c r="B15" s="320">
        <f>'Salary Detail (6)'!F22+'Salary Detail (6)'!K22+'Salary Detail (6)'!P22+'Salary Detail (6)'!U22+'Salary Detail (6)'!Z22</f>
        <v>0</v>
      </c>
      <c r="C15" s="321">
        <f>'Salary Detail (6)'!AB22</f>
        <v>0</v>
      </c>
      <c r="D15" s="310"/>
      <c r="E15" s="247"/>
      <c r="F15" s="359"/>
      <c r="H15" s="3"/>
      <c r="I15" s="7"/>
    </row>
    <row r="16" spans="1:11">
      <c r="A16" s="551">
        <f>'Salary Detail (6)'!A23</f>
        <v>0</v>
      </c>
      <c r="B16" s="320">
        <f>'Salary Detail (6)'!F23+'Salary Detail (6)'!K23+'Salary Detail (6)'!P23+'Salary Detail (6)'!U23+'Salary Detail (6)'!Z23</f>
        <v>0</v>
      </c>
      <c r="C16" s="321">
        <f>'Salary Detail (6)'!AB23</f>
        <v>0</v>
      </c>
      <c r="D16" s="310"/>
      <c r="E16" s="247"/>
      <c r="F16" s="359"/>
      <c r="H16" s="3"/>
      <c r="I16" s="7"/>
    </row>
    <row r="17" spans="1:9">
      <c r="A17" s="551">
        <f>'Salary Detail (6)'!A24</f>
        <v>0</v>
      </c>
      <c r="B17" s="320">
        <f>'Salary Detail (6)'!F24+'Salary Detail (6)'!K24+'Salary Detail (6)'!P24+'Salary Detail (6)'!U24+'Salary Detail (6)'!Z24</f>
        <v>0</v>
      </c>
      <c r="C17" s="321">
        <f>'Salary Detail (6)'!AB24</f>
        <v>0</v>
      </c>
      <c r="D17" s="310"/>
      <c r="E17" s="247"/>
      <c r="F17" s="359"/>
      <c r="H17" s="3"/>
      <c r="I17" s="7"/>
    </row>
    <row r="18" spans="1:9">
      <c r="A18" s="551">
        <f>'Salary Detail (6)'!A25</f>
        <v>0</v>
      </c>
      <c r="B18" s="320">
        <f>'Salary Detail (6)'!F25+'Salary Detail (6)'!K25+'Salary Detail (6)'!P25+'Salary Detail (6)'!U25+'Salary Detail (6)'!Z25</f>
        <v>0</v>
      </c>
      <c r="C18" s="321">
        <f>'Salary Detail (6)'!AB25</f>
        <v>0</v>
      </c>
      <c r="D18" s="310"/>
      <c r="E18" s="247"/>
      <c r="F18" s="359"/>
      <c r="H18" s="3"/>
      <c r="I18" s="7"/>
    </row>
    <row r="19" spans="1:9">
      <c r="A19" s="551">
        <f>'Salary Detail (6)'!A26</f>
        <v>0</v>
      </c>
      <c r="B19" s="320">
        <f>'Salary Detail (6)'!F26+'Salary Detail (6)'!K26+'Salary Detail (6)'!P26+'Salary Detail (6)'!U26+'Salary Detail (6)'!Z26</f>
        <v>0</v>
      </c>
      <c r="C19" s="321">
        <f>'Salary Detail (6)'!AB26</f>
        <v>0</v>
      </c>
      <c r="D19" s="310"/>
      <c r="E19" s="247"/>
      <c r="F19" s="359"/>
      <c r="H19" s="3"/>
      <c r="I19" s="7"/>
    </row>
    <row r="20" spans="1:9">
      <c r="A20" s="551">
        <f>'Salary Detail (6)'!A27</f>
        <v>0</v>
      </c>
      <c r="B20" s="320">
        <f>'Salary Detail (6)'!F27+'Salary Detail (6)'!K27+'Salary Detail (6)'!P27+'Salary Detail (6)'!U27+'Salary Detail (6)'!Z27</f>
        <v>0</v>
      </c>
      <c r="C20" s="321">
        <f>'Salary Detail (6)'!AB27</f>
        <v>0</v>
      </c>
      <c r="D20" s="310"/>
      <c r="E20" s="247"/>
      <c r="F20" s="359"/>
      <c r="H20" s="3"/>
      <c r="I20" s="7"/>
    </row>
    <row r="21" spans="1:9">
      <c r="A21" s="551">
        <f>'Salary Detail (6)'!A28</f>
        <v>0</v>
      </c>
      <c r="B21" s="320">
        <f>'Salary Detail (6)'!F28+'Salary Detail (6)'!K28+'Salary Detail (6)'!P28+'Salary Detail (6)'!U28+'Salary Detail (6)'!Z28</f>
        <v>0</v>
      </c>
      <c r="C21" s="321">
        <f>'Salary Detail (6)'!AB28</f>
        <v>0</v>
      </c>
      <c r="D21" s="310"/>
      <c r="E21" s="247"/>
      <c r="F21" s="359"/>
      <c r="H21" s="3"/>
      <c r="I21" s="7"/>
    </row>
    <row r="22" spans="1:9">
      <c r="A22" s="551">
        <f>'Salary Detail (6)'!A29</f>
        <v>0</v>
      </c>
      <c r="B22" s="320">
        <f>'Salary Detail (6)'!F29+'Salary Detail (6)'!K29+'Salary Detail (6)'!P29+'Salary Detail (6)'!U29+'Salary Detail (6)'!Z29</f>
        <v>0</v>
      </c>
      <c r="C22" s="321">
        <f>'Salary Detail (6)'!AB29</f>
        <v>0</v>
      </c>
      <c r="D22" s="310"/>
      <c r="E22" s="247"/>
      <c r="F22" s="359"/>
      <c r="H22" s="3"/>
      <c r="I22" s="7"/>
    </row>
    <row r="23" spans="1:9">
      <c r="A23" s="551">
        <f>'Salary Detail (6)'!A30</f>
        <v>0</v>
      </c>
      <c r="B23" s="320">
        <f>'Salary Detail (6)'!F30+'Salary Detail (6)'!K30+'Salary Detail (6)'!P30+'Salary Detail (6)'!U30+'Salary Detail (6)'!Z30</f>
        <v>0</v>
      </c>
      <c r="C23" s="321">
        <f>'Salary Detail (6)'!AB30</f>
        <v>0</v>
      </c>
      <c r="D23" s="310"/>
      <c r="E23" s="247"/>
      <c r="F23" s="359"/>
      <c r="H23" s="3"/>
      <c r="I23" s="7"/>
    </row>
    <row r="24" spans="1:9">
      <c r="A24" s="551">
        <f>'Salary Detail (6)'!A31</f>
        <v>0</v>
      </c>
      <c r="B24" s="320">
        <f>'Salary Detail (6)'!F31+'Salary Detail (6)'!K31+'Salary Detail (6)'!P31+'Salary Detail (6)'!U31+'Salary Detail (6)'!Z31</f>
        <v>0</v>
      </c>
      <c r="C24" s="321">
        <f>'Salary Detail (6)'!AB31</f>
        <v>0</v>
      </c>
      <c r="D24" s="310"/>
      <c r="E24" s="247"/>
      <c r="F24" s="359"/>
      <c r="H24" s="3"/>
      <c r="I24" s="7"/>
    </row>
    <row r="25" spans="1:9">
      <c r="A25" s="551">
        <f>'Salary Detail (6)'!A32</f>
        <v>0</v>
      </c>
      <c r="B25" s="320">
        <f>'Salary Detail (6)'!F32+'Salary Detail (6)'!K32+'Salary Detail (6)'!P32+'Salary Detail (6)'!U32+'Salary Detail (6)'!Z32</f>
        <v>0</v>
      </c>
      <c r="C25" s="321">
        <f>'Salary Detail (6)'!AB32</f>
        <v>0</v>
      </c>
      <c r="D25" s="310"/>
      <c r="E25" s="247"/>
      <c r="F25" s="359"/>
      <c r="H25" s="3"/>
      <c r="I25" s="7"/>
    </row>
    <row r="26" spans="1:9">
      <c r="A26" s="551">
        <f>'Salary Detail (6)'!A33</f>
        <v>0</v>
      </c>
      <c r="B26" s="320">
        <f>'Salary Detail (6)'!F33+'Salary Detail (6)'!K33+'Salary Detail (6)'!P33+'Salary Detail (6)'!U33+'Salary Detail (6)'!Z33</f>
        <v>0</v>
      </c>
      <c r="C26" s="321">
        <f>'Salary Detail (6)'!AB33</f>
        <v>0</v>
      </c>
      <c r="D26" s="310"/>
      <c r="E26" s="247"/>
      <c r="F26" s="359"/>
      <c r="H26" s="3"/>
      <c r="I26" s="7"/>
    </row>
    <row r="27" spans="1:9">
      <c r="A27" s="551">
        <f>'Salary Detail (6)'!A34</f>
        <v>0</v>
      </c>
      <c r="B27" s="320">
        <f>'Salary Detail (6)'!F34+'Salary Detail (6)'!K34+'Salary Detail (6)'!P34+'Salary Detail (6)'!U34+'Salary Detail (6)'!Z34</f>
        <v>0</v>
      </c>
      <c r="C27" s="321">
        <f>'Salary Detail (6)'!AB34</f>
        <v>0</v>
      </c>
      <c r="D27" s="310"/>
      <c r="E27" s="247"/>
      <c r="F27" s="359"/>
      <c r="I27" s="7"/>
    </row>
    <row r="28" spans="1:9">
      <c r="A28" s="551">
        <f>'Salary Detail (6)'!A35</f>
        <v>0</v>
      </c>
      <c r="B28" s="320">
        <f>'Salary Detail (6)'!F35+'Salary Detail (6)'!K35+'Salary Detail (6)'!P35+'Salary Detail (6)'!U35+'Salary Detail (6)'!Z35</f>
        <v>0</v>
      </c>
      <c r="C28" s="321">
        <f>'Salary Detail (6)'!AB35</f>
        <v>0</v>
      </c>
      <c r="D28" s="310"/>
      <c r="E28" s="247"/>
      <c r="F28" s="359"/>
      <c r="H28" s="3"/>
      <c r="I28" s="7"/>
    </row>
    <row r="29" spans="1:9">
      <c r="A29" s="551">
        <f>'Salary Detail (6)'!A36</f>
        <v>0</v>
      </c>
      <c r="B29" s="320">
        <f>'Salary Detail (6)'!F36+'Salary Detail (6)'!K36+'Salary Detail (6)'!P36+'Salary Detail (6)'!U36+'Salary Detail (6)'!Z36</f>
        <v>0</v>
      </c>
      <c r="C29" s="321">
        <f>'Salary Detail (6)'!AB36</f>
        <v>0</v>
      </c>
      <c r="D29" s="310"/>
      <c r="E29" s="247"/>
      <c r="F29" s="359"/>
      <c r="H29" s="3"/>
      <c r="I29" s="7"/>
    </row>
    <row r="30" spans="1:9">
      <c r="A30" s="551">
        <f>'Salary Detail (6)'!A37</f>
        <v>0</v>
      </c>
      <c r="B30" s="320">
        <f>'Salary Detail (6)'!F37+'Salary Detail (6)'!K37+'Salary Detail (6)'!P37+'Salary Detail (6)'!U37+'Salary Detail (6)'!Z37</f>
        <v>0</v>
      </c>
      <c r="C30" s="321">
        <f>'Salary Detail (6)'!AB37</f>
        <v>0</v>
      </c>
      <c r="D30" s="310"/>
      <c r="E30" s="247"/>
      <c r="F30" s="359"/>
      <c r="H30" s="3"/>
      <c r="I30" s="7"/>
    </row>
    <row r="31" spans="1:9">
      <c r="A31" s="551">
        <f>'Salary Detail (6)'!A38</f>
        <v>0</v>
      </c>
      <c r="B31" s="320">
        <f>'Salary Detail (6)'!F38+'Salary Detail (6)'!K38+'Salary Detail (6)'!P38+'Salary Detail (6)'!U38+'Salary Detail (6)'!Z38</f>
        <v>0</v>
      </c>
      <c r="C31" s="321">
        <f>'Salary Detail (6)'!AB38</f>
        <v>0</v>
      </c>
      <c r="D31" s="310"/>
      <c r="E31" s="247"/>
      <c r="F31" s="359"/>
      <c r="H31" s="3"/>
      <c r="I31" s="7"/>
    </row>
    <row r="32" spans="1:9">
      <c r="A32" s="551">
        <f>'Salary Detail (6)'!A39</f>
        <v>0</v>
      </c>
      <c r="B32" s="320">
        <f>'Salary Detail (6)'!F39+'Salary Detail (6)'!K39+'Salary Detail (6)'!P39+'Salary Detail (6)'!U39+'Salary Detail (6)'!Z39</f>
        <v>0</v>
      </c>
      <c r="C32" s="321">
        <f>'Salary Detail (6)'!AB39</f>
        <v>0</v>
      </c>
      <c r="D32" s="310"/>
      <c r="E32" s="247"/>
      <c r="F32" s="359"/>
      <c r="H32" s="3"/>
      <c r="I32" s="7"/>
    </row>
    <row r="33" spans="1:9">
      <c r="A33" s="551">
        <f>'Salary Detail (6)'!A40</f>
        <v>0</v>
      </c>
      <c r="B33" s="320">
        <f>'Salary Detail (6)'!F40+'Salary Detail (6)'!K40+'Salary Detail (6)'!P40+'Salary Detail (6)'!U40+'Salary Detail (6)'!Z40</f>
        <v>0</v>
      </c>
      <c r="C33" s="321">
        <f>'Salary Detail (6)'!AB40</f>
        <v>0</v>
      </c>
      <c r="D33" s="310"/>
      <c r="E33" s="247"/>
      <c r="F33" s="359"/>
      <c r="H33" s="3"/>
      <c r="I33" s="7"/>
    </row>
    <row r="34" spans="1:9">
      <c r="A34" s="551">
        <f>'Salary Detail (6)'!A41</f>
        <v>0</v>
      </c>
      <c r="B34" s="320">
        <f>'Salary Detail (6)'!F41+'Salary Detail (6)'!K41+'Salary Detail (6)'!P41+'Salary Detail (6)'!U41+'Salary Detail (6)'!Z41</f>
        <v>0</v>
      </c>
      <c r="C34" s="321">
        <f>'Salary Detail (6)'!AB41</f>
        <v>0</v>
      </c>
      <c r="D34" s="310"/>
      <c r="E34" s="247"/>
      <c r="F34" s="359"/>
      <c r="H34" s="3"/>
      <c r="I34" s="7"/>
    </row>
    <row r="35" spans="1:9">
      <c r="A35" s="551">
        <f>'Salary Detail (6)'!A42</f>
        <v>0</v>
      </c>
      <c r="B35" s="320">
        <f>'Salary Detail (6)'!F42+'Salary Detail (6)'!K42+'Salary Detail (6)'!P42+'Salary Detail (6)'!U42+'Salary Detail (6)'!Z42</f>
        <v>0</v>
      </c>
      <c r="C35" s="321">
        <f>'Salary Detail (6)'!AB42</f>
        <v>0</v>
      </c>
      <c r="D35" s="310"/>
      <c r="E35" s="247"/>
      <c r="F35" s="359"/>
      <c r="H35" s="3"/>
      <c r="I35" s="7"/>
    </row>
    <row r="36" spans="1:9">
      <c r="A36" s="551">
        <f>'Salary Detail (6)'!A43</f>
        <v>0</v>
      </c>
      <c r="B36" s="320">
        <f>'Salary Detail (6)'!F43+'Salary Detail (6)'!K43+'Salary Detail (6)'!P43+'Salary Detail (6)'!U43+'Salary Detail (6)'!Z43</f>
        <v>0</v>
      </c>
      <c r="C36" s="321">
        <f>'Salary Detail (6)'!AB43</f>
        <v>0</v>
      </c>
      <c r="D36" s="310"/>
      <c r="E36" s="247"/>
      <c r="F36" s="359"/>
      <c r="H36" s="3"/>
      <c r="I36" s="7"/>
    </row>
    <row r="37" spans="1:9">
      <c r="A37" s="551">
        <f>'Salary Detail (6)'!A44</f>
        <v>0</v>
      </c>
      <c r="B37" s="320">
        <f>'Salary Detail (6)'!F44+'Salary Detail (6)'!K44+'Salary Detail (6)'!P44+'Salary Detail (6)'!U44+'Salary Detail (6)'!Z44</f>
        <v>0</v>
      </c>
      <c r="C37" s="321">
        <f>'Salary Detail (6)'!AB44</f>
        <v>0</v>
      </c>
      <c r="D37" s="310"/>
      <c r="E37" s="247"/>
      <c r="F37" s="359"/>
      <c r="H37" s="3"/>
      <c r="I37" s="7"/>
    </row>
    <row r="38" spans="1:9">
      <c r="A38" s="551">
        <f>'Salary Detail (6)'!A45</f>
        <v>0</v>
      </c>
      <c r="B38" s="320">
        <f>'Salary Detail (6)'!F45+'Salary Detail (6)'!K45+'Salary Detail (6)'!P45+'Salary Detail (6)'!U45+'Salary Detail (6)'!Z45</f>
        <v>0</v>
      </c>
      <c r="C38" s="321">
        <f>'Salary Detail (6)'!AB45</f>
        <v>0</v>
      </c>
      <c r="D38" s="310"/>
      <c r="E38" s="247"/>
      <c r="F38" s="359"/>
      <c r="H38" s="3"/>
      <c r="I38" s="7"/>
    </row>
    <row r="39" spans="1:9">
      <c r="A39" s="551">
        <f>'Salary Detail (6)'!A46</f>
        <v>0</v>
      </c>
      <c r="B39" s="320">
        <f>'Salary Detail (6)'!F46+'Salary Detail (6)'!K46+'Salary Detail (6)'!P46+'Salary Detail (6)'!U46+'Salary Detail (6)'!Z46</f>
        <v>0</v>
      </c>
      <c r="C39" s="321">
        <f>'Salary Detail (6)'!AB46</f>
        <v>0</v>
      </c>
      <c r="D39" s="310"/>
      <c r="E39" s="247"/>
      <c r="F39" s="359"/>
      <c r="H39" s="3"/>
      <c r="I39" s="7"/>
    </row>
    <row r="40" spans="1:9">
      <c r="A40" s="551">
        <f>'Salary Detail (6)'!A47</f>
        <v>0</v>
      </c>
      <c r="B40" s="320">
        <f>'Salary Detail (6)'!F47+'Salary Detail (6)'!K47+'Salary Detail (6)'!P47+'Salary Detail (6)'!U47+'Salary Detail (6)'!Z47</f>
        <v>0</v>
      </c>
      <c r="C40" s="321">
        <f>'Salary Detail (6)'!AB47</f>
        <v>0</v>
      </c>
      <c r="D40" s="310"/>
      <c r="E40" s="247"/>
      <c r="F40" s="359"/>
      <c r="H40" s="3"/>
      <c r="I40" s="7"/>
    </row>
    <row r="41" spans="1:9">
      <c r="A41" s="551">
        <f>'Salary Detail (6)'!A48</f>
        <v>0</v>
      </c>
      <c r="B41" s="320">
        <f>'Salary Detail (6)'!F48+'Salary Detail (6)'!K48+'Salary Detail (6)'!P48+'Salary Detail (6)'!U48+'Salary Detail (6)'!Z48</f>
        <v>0</v>
      </c>
      <c r="C41" s="321">
        <f>'Salary Detail (6)'!AB48</f>
        <v>0</v>
      </c>
      <c r="D41" s="310"/>
      <c r="E41" s="247"/>
      <c r="F41" s="359"/>
    </row>
    <row r="42" spans="1:9">
      <c r="A42" s="551">
        <f>'Salary Detail (6)'!A49</f>
        <v>0</v>
      </c>
      <c r="B42" s="320">
        <f>'Salary Detail (6)'!F49+'Salary Detail (6)'!K49+'Salary Detail (6)'!P49+'Salary Detail (6)'!U49+'Salary Detail (6)'!Z49</f>
        <v>0</v>
      </c>
      <c r="C42" s="321">
        <f>'Salary Detail (6)'!AB49</f>
        <v>0</v>
      </c>
      <c r="D42" s="310"/>
      <c r="E42" s="247"/>
      <c r="F42" s="359"/>
    </row>
    <row r="43" spans="1:9" ht="15.6" customHeight="1">
      <c r="A43" s="323" t="s">
        <v>285</v>
      </c>
      <c r="B43" s="324">
        <f>SUM(B5:B42)</f>
        <v>0</v>
      </c>
      <c r="C43" s="325">
        <f>SUM(C5:C42)</f>
        <v>0</v>
      </c>
      <c r="D43" s="326"/>
      <c r="E43" s="327"/>
      <c r="F43" s="359"/>
      <c r="H43" s="3"/>
      <c r="I43" s="7"/>
    </row>
    <row r="44" spans="1:9" s="144" customFormat="1" ht="24" customHeight="1">
      <c r="A44" s="328" t="s">
        <v>286</v>
      </c>
      <c r="B44" s="329">
        <f>IFERROR(C44/C43,0)</f>
        <v>0</v>
      </c>
      <c r="C44" s="330">
        <f>'Salary Detail (6)'!AB53</f>
        <v>0</v>
      </c>
      <c r="D44" s="331" t="s">
        <v>287</v>
      </c>
      <c r="E44" s="332"/>
      <c r="F44" s="361"/>
      <c r="G44" s="333"/>
      <c r="H44" s="142"/>
      <c r="I44" s="143"/>
    </row>
    <row r="45" spans="1:9" s="144" customFormat="1" ht="16.5" customHeight="1" thickBot="1">
      <c r="A45" s="734" t="s">
        <v>288</v>
      </c>
      <c r="B45" s="735"/>
      <c r="C45" s="334">
        <f>C43+C44</f>
        <v>0</v>
      </c>
      <c r="D45" s="335"/>
      <c r="E45" s="336"/>
      <c r="F45" s="361"/>
      <c r="G45" s="333"/>
      <c r="H45" s="142"/>
      <c r="I45" s="143"/>
    </row>
    <row r="46" spans="1:9" ht="13.5" thickBot="1">
      <c r="A46" s="733"/>
      <c r="B46" s="733"/>
      <c r="C46" s="337"/>
      <c r="E46" s="338"/>
      <c r="F46" s="362"/>
      <c r="H46" s="3"/>
      <c r="I46" s="1"/>
    </row>
    <row r="47" spans="1:9" s="1" customFormat="1" ht="39" customHeight="1">
      <c r="A47" s="738" t="s">
        <v>62</v>
      </c>
      <c r="B47" s="739"/>
      <c r="C47" s="339" t="s">
        <v>256</v>
      </c>
      <c r="D47" s="340" t="s">
        <v>283</v>
      </c>
      <c r="E47" s="341" t="s">
        <v>284</v>
      </c>
      <c r="F47" s="363"/>
      <c r="G47" s="342"/>
    </row>
    <row r="48" spans="1:9">
      <c r="A48" s="736" t="str">
        <f>'Operating Detail (6)'!A12</f>
        <v>Rental of Property</v>
      </c>
      <c r="B48" s="737"/>
      <c r="C48" s="337">
        <f>'Operating Detail (6)'!H12</f>
        <v>0</v>
      </c>
      <c r="D48" s="310"/>
      <c r="E48" s="247"/>
      <c r="F48" s="359"/>
      <c r="H48" s="5"/>
      <c r="I48" s="1"/>
    </row>
    <row r="49" spans="1:9">
      <c r="A49" s="736" t="str">
        <f>'Operating Detail (6)'!A13</f>
        <v xml:space="preserve">Utilities(Elec, Water, Gas, Phone, Scavenger) </v>
      </c>
      <c r="B49" s="737"/>
      <c r="C49" s="337">
        <f>'Operating Detail (6)'!H13</f>
        <v>0</v>
      </c>
      <c r="D49" s="310"/>
      <c r="E49" s="247"/>
      <c r="F49" s="359"/>
      <c r="H49" s="5"/>
      <c r="I49" s="1"/>
    </row>
    <row r="50" spans="1:9">
      <c r="A50" s="736" t="str">
        <f>'Operating Detail (6)'!A14</f>
        <v>Office Supplies, Postage</v>
      </c>
      <c r="B50" s="737"/>
      <c r="C50" s="337">
        <f>'Operating Detail (6)'!H14</f>
        <v>0</v>
      </c>
      <c r="D50" s="310"/>
      <c r="E50" s="247"/>
      <c r="F50" s="359"/>
      <c r="H50" s="3"/>
      <c r="I50" s="7"/>
    </row>
    <row r="51" spans="1:9">
      <c r="A51" s="736" t="str">
        <f>'Operating Detail (6)'!A15</f>
        <v>Building Maintenance Supplies and Repair</v>
      </c>
      <c r="B51" s="737"/>
      <c r="C51" s="337">
        <f>'Operating Detail (6)'!H15</f>
        <v>0</v>
      </c>
      <c r="D51" s="310"/>
      <c r="E51" s="247"/>
      <c r="F51" s="359"/>
      <c r="H51" s="3"/>
      <c r="I51" s="7"/>
    </row>
    <row r="52" spans="1:9">
      <c r="A52" s="736" t="str">
        <f>'Operating Detail (6)'!A16</f>
        <v>Printing and Reproduction</v>
      </c>
      <c r="B52" s="737"/>
      <c r="C52" s="337">
        <f>'Operating Detail (6)'!H16</f>
        <v>0</v>
      </c>
      <c r="D52" s="310"/>
      <c r="E52" s="247"/>
      <c r="F52" s="359"/>
      <c r="H52" s="5"/>
      <c r="I52" s="7"/>
    </row>
    <row r="53" spans="1:9">
      <c r="A53" s="736" t="str">
        <f>'Operating Detail (6)'!A17</f>
        <v>Insurance</v>
      </c>
      <c r="B53" s="737"/>
      <c r="C53" s="337">
        <f>'Operating Detail (6)'!H17</f>
        <v>0</v>
      </c>
      <c r="D53" s="310"/>
      <c r="E53" s="247"/>
      <c r="F53" s="359"/>
      <c r="H53" s="5"/>
      <c r="I53" s="7"/>
    </row>
    <row r="54" spans="1:9">
      <c r="A54" s="736" t="str">
        <f>'Operating Detail (6)'!A18</f>
        <v>Staff Training</v>
      </c>
      <c r="B54" s="737"/>
      <c r="C54" s="337">
        <f>'Operating Detail (6)'!H18</f>
        <v>0</v>
      </c>
      <c r="D54" s="310"/>
      <c r="E54" s="247"/>
      <c r="F54" s="359"/>
      <c r="H54" s="5"/>
      <c r="I54" s="7"/>
    </row>
    <row r="55" spans="1:9">
      <c r="A55" s="736" t="str">
        <f>'Operating Detail (6)'!A19</f>
        <v>Staff Travel-(Local &amp; Out of Town)</v>
      </c>
      <c r="B55" s="737"/>
      <c r="C55" s="337">
        <f>'Operating Detail (6)'!H19</f>
        <v>0</v>
      </c>
      <c r="D55" s="310"/>
      <c r="E55" s="247"/>
      <c r="F55" s="359"/>
      <c r="H55" s="5"/>
      <c r="I55" s="7"/>
    </row>
    <row r="56" spans="1:9">
      <c r="A56" s="736" t="str">
        <f>'Operating Detail (6)'!A20</f>
        <v>Rental of Equipment</v>
      </c>
      <c r="B56" s="737"/>
      <c r="C56" s="337">
        <f>'Operating Detail (6)'!H20</f>
        <v>0</v>
      </c>
      <c r="D56" s="310"/>
      <c r="E56" s="247"/>
      <c r="F56" s="359"/>
      <c r="H56" s="5"/>
      <c r="I56" s="7"/>
    </row>
    <row r="57" spans="1:9">
      <c r="A57" s="728">
        <f>'Operating Detail (6)'!A21</f>
        <v>0</v>
      </c>
      <c r="B57" s="729"/>
      <c r="C57" s="337">
        <f>'Operating Detail (6)'!H21</f>
        <v>0</v>
      </c>
      <c r="D57" s="310"/>
      <c r="E57" s="247"/>
      <c r="F57" s="359"/>
      <c r="H57" s="5"/>
      <c r="I57" s="7"/>
    </row>
    <row r="58" spans="1:9">
      <c r="A58" s="728">
        <f>'Operating Detail (6)'!A22</f>
        <v>0</v>
      </c>
      <c r="B58" s="729"/>
      <c r="C58" s="337">
        <f>'Operating Detail (6)'!H22</f>
        <v>0</v>
      </c>
      <c r="D58" s="310"/>
      <c r="E58" s="247"/>
      <c r="F58" s="359"/>
      <c r="H58" s="3"/>
      <c r="I58" s="7"/>
    </row>
    <row r="59" spans="1:9">
      <c r="A59" s="728">
        <f>'Operating Detail (6)'!A23</f>
        <v>0</v>
      </c>
      <c r="B59" s="729"/>
      <c r="C59" s="337">
        <f>'Operating Detail (6)'!H23</f>
        <v>0</v>
      </c>
      <c r="D59" s="310"/>
      <c r="E59" s="247"/>
      <c r="F59" s="359"/>
      <c r="H59" s="3"/>
      <c r="I59" s="7"/>
    </row>
    <row r="60" spans="1:9">
      <c r="A60" s="728">
        <f>'Operating Detail (6)'!A24</f>
        <v>0</v>
      </c>
      <c r="B60" s="729"/>
      <c r="C60" s="337">
        <f>'Operating Detail (6)'!H24</f>
        <v>0</v>
      </c>
      <c r="D60" s="310"/>
      <c r="E60" s="247"/>
      <c r="F60" s="359"/>
      <c r="H60" s="3"/>
      <c r="I60" s="7"/>
    </row>
    <row r="61" spans="1:9">
      <c r="A61" s="728">
        <f>'Operating Detail (6)'!A25</f>
        <v>0</v>
      </c>
      <c r="B61" s="729"/>
      <c r="C61" s="337">
        <f>'Operating Detail (6)'!H25</f>
        <v>0</v>
      </c>
      <c r="D61" s="310"/>
      <c r="E61" s="247"/>
      <c r="F61" s="359"/>
      <c r="H61" s="3"/>
      <c r="I61" s="7"/>
    </row>
    <row r="62" spans="1:9">
      <c r="A62" s="728">
        <f>'Operating Detail (6)'!A26</f>
        <v>0</v>
      </c>
      <c r="B62" s="729"/>
      <c r="C62" s="337">
        <f>'Operating Detail (6)'!H26</f>
        <v>0</v>
      </c>
      <c r="D62" s="310"/>
      <c r="E62" s="247"/>
      <c r="F62" s="359"/>
    </row>
    <row r="63" spans="1:9">
      <c r="A63" s="728">
        <f>'Operating Detail (6)'!A27</f>
        <v>0</v>
      </c>
      <c r="B63" s="729"/>
      <c r="C63" s="337">
        <f>'Operating Detail (6)'!H27</f>
        <v>0</v>
      </c>
      <c r="D63" s="310"/>
      <c r="E63" s="247"/>
      <c r="F63" s="359"/>
      <c r="H63" s="3"/>
      <c r="I63" s="7"/>
    </row>
    <row r="64" spans="1:9">
      <c r="A64" s="728">
        <f>'Operating Detail (6)'!A28</f>
        <v>0</v>
      </c>
      <c r="B64" s="729"/>
      <c r="C64" s="337">
        <f>'Operating Detail (6)'!H28</f>
        <v>0</v>
      </c>
      <c r="D64" s="310"/>
      <c r="E64" s="247"/>
      <c r="F64" s="359"/>
      <c r="H64" s="3"/>
      <c r="I64" s="7"/>
    </row>
    <row r="65" spans="1:9">
      <c r="A65" s="728">
        <f>'Operating Detail (6)'!A29</f>
        <v>0</v>
      </c>
      <c r="B65" s="729"/>
      <c r="C65" s="337">
        <f>'Operating Detail (6)'!H29</f>
        <v>0</v>
      </c>
      <c r="D65" s="310"/>
      <c r="E65" s="247"/>
      <c r="F65" s="359"/>
      <c r="H65" s="3"/>
      <c r="I65" s="7"/>
    </row>
    <row r="66" spans="1:9">
      <c r="A66" s="728">
        <f>'Operating Detail (6)'!A30</f>
        <v>0</v>
      </c>
      <c r="B66" s="729"/>
      <c r="C66" s="337">
        <f>'Operating Detail (6)'!H30</f>
        <v>0</v>
      </c>
      <c r="D66" s="310"/>
      <c r="E66" s="247"/>
      <c r="F66" s="359"/>
      <c r="H66" s="3"/>
    </row>
    <row r="67" spans="1:9">
      <c r="A67" s="728">
        <f>'Operating Detail (6)'!A31</f>
        <v>0</v>
      </c>
      <c r="B67" s="729"/>
      <c r="C67" s="337">
        <f>'Operating Detail (6)'!H31</f>
        <v>0</v>
      </c>
      <c r="D67" s="310"/>
      <c r="E67" s="247"/>
      <c r="F67" s="359"/>
      <c r="H67" s="3"/>
      <c r="I67" s="7"/>
    </row>
    <row r="68" spans="1:9">
      <c r="A68" s="728">
        <f>'Operating Detail (6)'!A32</f>
        <v>0</v>
      </c>
      <c r="B68" s="729"/>
      <c r="C68" s="337">
        <f>'Operating Detail (6)'!H32</f>
        <v>0</v>
      </c>
      <c r="D68" s="310"/>
      <c r="E68" s="247"/>
      <c r="F68" s="359"/>
      <c r="H68" s="3"/>
      <c r="I68" s="7"/>
    </row>
    <row r="69" spans="1:9">
      <c r="A69" s="728">
        <f>'Operating Detail (6)'!A33</f>
        <v>0</v>
      </c>
      <c r="B69" s="729"/>
      <c r="C69" s="337">
        <f>'Operating Detail (6)'!H33</f>
        <v>0</v>
      </c>
      <c r="D69" s="310"/>
      <c r="E69" s="247"/>
      <c r="F69" s="359"/>
      <c r="H69" s="3"/>
      <c r="I69" s="7"/>
    </row>
    <row r="70" spans="1:9">
      <c r="A70" s="728">
        <f>'Operating Detail (6)'!A34</f>
        <v>0</v>
      </c>
      <c r="B70" s="729"/>
      <c r="C70" s="337">
        <f>'Operating Detail (6)'!H34</f>
        <v>0</v>
      </c>
      <c r="D70" s="310"/>
      <c r="E70" s="247"/>
      <c r="F70" s="359"/>
    </row>
    <row r="71" spans="1:9">
      <c r="A71" s="728">
        <f>'Operating Detail (6)'!A35</f>
        <v>0</v>
      </c>
      <c r="B71" s="729"/>
      <c r="C71" s="337">
        <f>'Operating Detail (6)'!H35</f>
        <v>0</v>
      </c>
      <c r="D71" s="310"/>
      <c r="E71" s="247"/>
      <c r="F71" s="359"/>
      <c r="H71" s="3"/>
      <c r="I71" s="1"/>
    </row>
    <row r="72" spans="1:9">
      <c r="A72" s="728">
        <f>'Operating Detail (6)'!A36</f>
        <v>0</v>
      </c>
      <c r="B72" s="729"/>
      <c r="C72" s="337">
        <f>'Operating Detail (6)'!H36</f>
        <v>0</v>
      </c>
      <c r="D72" s="310"/>
      <c r="E72" s="247"/>
      <c r="F72" s="359"/>
      <c r="H72" s="3"/>
      <c r="I72" s="1"/>
    </row>
    <row r="73" spans="1:9">
      <c r="A73" s="728">
        <f>'Operating Detail (6)'!A37</f>
        <v>0</v>
      </c>
      <c r="B73" s="729"/>
      <c r="C73" s="337">
        <f>'Operating Detail (6)'!H37</f>
        <v>0</v>
      </c>
      <c r="D73" s="310"/>
      <c r="E73" s="247"/>
      <c r="F73" s="359"/>
      <c r="H73" s="3"/>
      <c r="I73" s="1"/>
    </row>
    <row r="74" spans="1:9">
      <c r="A74" s="728">
        <f>'Operating Detail (6)'!A38</f>
        <v>0</v>
      </c>
      <c r="B74" s="729"/>
      <c r="C74" s="337">
        <f>'Operating Detail (6)'!H38</f>
        <v>0</v>
      </c>
      <c r="D74" s="310"/>
      <c r="E74" s="247"/>
      <c r="F74" s="359"/>
    </row>
    <row r="75" spans="1:9">
      <c r="A75" s="728">
        <f>'Operating Detail (6)'!A39</f>
        <v>0</v>
      </c>
      <c r="B75" s="729"/>
      <c r="C75" s="337">
        <f>'Operating Detail (6)'!H39</f>
        <v>0</v>
      </c>
      <c r="D75" s="310"/>
      <c r="E75" s="247"/>
      <c r="F75" s="359"/>
      <c r="H75" s="3"/>
      <c r="I75" s="7"/>
    </row>
    <row r="76" spans="1:9">
      <c r="A76" s="728">
        <f>'Operating Detail (6)'!A40</f>
        <v>0</v>
      </c>
      <c r="B76" s="729"/>
      <c r="C76" s="337">
        <f>'Operating Detail (6)'!H40</f>
        <v>0</v>
      </c>
      <c r="D76" s="310"/>
      <c r="E76" s="247"/>
      <c r="F76" s="359"/>
      <c r="H76" s="3"/>
      <c r="I76" s="7"/>
    </row>
    <row r="77" spans="1:9">
      <c r="A77" s="728">
        <f>'Operating Detail (6)'!A41</f>
        <v>0</v>
      </c>
      <c r="B77" s="729"/>
      <c r="C77" s="337">
        <f>'Operating Detail (6)'!H41</f>
        <v>0</v>
      </c>
      <c r="D77" s="310"/>
      <c r="E77" s="247"/>
      <c r="F77" s="359"/>
      <c r="H77" s="3"/>
      <c r="I77" s="7"/>
    </row>
    <row r="78" spans="1:9">
      <c r="A78" s="728">
        <f>'Operating Detail (6)'!A42</f>
        <v>0</v>
      </c>
      <c r="B78" s="729"/>
      <c r="C78" s="337">
        <f>'Operating Detail (6)'!H42</f>
        <v>0</v>
      </c>
      <c r="D78" s="310"/>
      <c r="E78" s="247"/>
      <c r="F78" s="359"/>
      <c r="H78" s="3"/>
      <c r="I78" s="7"/>
    </row>
    <row r="79" spans="1:9">
      <c r="A79" s="728">
        <f>'Operating Detail (6)'!A43</f>
        <v>0</v>
      </c>
      <c r="B79" s="729"/>
      <c r="C79" s="337">
        <f>'Operating Detail (6)'!H43</f>
        <v>0</v>
      </c>
      <c r="D79" s="310"/>
      <c r="E79" s="247"/>
      <c r="F79" s="359"/>
      <c r="H79" s="3"/>
      <c r="I79" s="7"/>
    </row>
    <row r="80" spans="1:9">
      <c r="A80" s="728">
        <f>'Operating Detail (6)'!A44</f>
        <v>0</v>
      </c>
      <c r="B80" s="729"/>
      <c r="C80" s="337">
        <f>'Operating Detail (6)'!H44</f>
        <v>0</v>
      </c>
      <c r="D80" s="310"/>
      <c r="E80" s="247"/>
      <c r="F80" s="359"/>
      <c r="H80" s="3"/>
      <c r="I80" s="7"/>
    </row>
    <row r="81" spans="1:9">
      <c r="A81" s="740" t="str">
        <f>'Operating Detail (6)'!A45</f>
        <v>Consultants:</v>
      </c>
      <c r="B81" s="741"/>
      <c r="C81" s="343"/>
      <c r="D81" s="427"/>
      <c r="E81" s="428"/>
      <c r="F81" s="359"/>
      <c r="H81" s="3"/>
      <c r="I81" s="7"/>
    </row>
    <row r="82" spans="1:9" ht="12.75" customHeight="1">
      <c r="A82" s="728">
        <f>'Operating Detail (6)'!A46</f>
        <v>0</v>
      </c>
      <c r="B82" s="729"/>
      <c r="C82" s="337">
        <f>'Operating Detail (6)'!H46</f>
        <v>0</v>
      </c>
      <c r="D82" s="310"/>
      <c r="E82" s="247"/>
      <c r="F82" s="359"/>
      <c r="H82" s="3"/>
      <c r="I82" s="7"/>
    </row>
    <row r="83" spans="1:9" ht="12.75" customHeight="1">
      <c r="A83" s="728">
        <f>'Operating Detail (6)'!A47</f>
        <v>0</v>
      </c>
      <c r="B83" s="729"/>
      <c r="C83" s="337">
        <f>'Operating Detail (6)'!H47</f>
        <v>0</v>
      </c>
      <c r="D83" s="310"/>
      <c r="E83" s="247"/>
      <c r="F83" s="359"/>
      <c r="H83" s="3"/>
      <c r="I83" s="7"/>
    </row>
    <row r="84" spans="1:9" ht="12.75" customHeight="1">
      <c r="A84" s="728">
        <f>'Operating Detail (6)'!A48</f>
        <v>0</v>
      </c>
      <c r="B84" s="729"/>
      <c r="C84" s="337">
        <f>'Operating Detail (6)'!H48</f>
        <v>0</v>
      </c>
      <c r="D84" s="310"/>
      <c r="E84" s="247"/>
      <c r="F84" s="359"/>
      <c r="H84" s="3"/>
      <c r="I84" s="7"/>
    </row>
    <row r="85" spans="1:9">
      <c r="A85" s="728">
        <f>'Operating Detail (6)'!A49</f>
        <v>0</v>
      </c>
      <c r="B85" s="729"/>
      <c r="C85" s="337">
        <f>'Operating Detail (6)'!H49</f>
        <v>0</v>
      </c>
      <c r="D85" s="310"/>
      <c r="E85" s="247"/>
      <c r="F85" s="359"/>
      <c r="H85" s="3"/>
      <c r="I85" s="7"/>
    </row>
    <row r="86" spans="1:9">
      <c r="A86" s="728">
        <f>'Operating Detail (6)'!A50</f>
        <v>0</v>
      </c>
      <c r="B86" s="729"/>
      <c r="C86" s="337">
        <f>'Operating Detail (6)'!H50</f>
        <v>0</v>
      </c>
      <c r="D86" s="310"/>
      <c r="E86" s="247"/>
      <c r="F86" s="359"/>
      <c r="H86" s="3"/>
      <c r="I86" s="7"/>
    </row>
    <row r="87" spans="1:9">
      <c r="A87" s="728">
        <f>'Operating Detail (6)'!A51</f>
        <v>0</v>
      </c>
      <c r="B87" s="729"/>
      <c r="C87" s="337">
        <f>'Operating Detail (6)'!H51</f>
        <v>0</v>
      </c>
      <c r="D87" s="310"/>
      <c r="E87" s="247"/>
      <c r="F87" s="359"/>
      <c r="H87" s="3"/>
      <c r="I87" s="7"/>
    </row>
    <row r="88" spans="1:9">
      <c r="A88" s="728">
        <f>'Operating Detail (6)'!A52</f>
        <v>0</v>
      </c>
      <c r="B88" s="729"/>
      <c r="C88" s="337">
        <f>'Operating Detail (6)'!H52</f>
        <v>0</v>
      </c>
      <c r="D88" s="310"/>
      <c r="E88" s="247"/>
      <c r="F88" s="359"/>
      <c r="H88" s="3"/>
      <c r="I88" s="7"/>
    </row>
    <row r="89" spans="1:9">
      <c r="A89" s="728">
        <f>'Operating Detail (6)'!A53</f>
        <v>0</v>
      </c>
      <c r="B89" s="729"/>
      <c r="C89" s="337">
        <f>'Operating Detail (6)'!H53</f>
        <v>0</v>
      </c>
      <c r="D89" s="310"/>
      <c r="E89" s="247"/>
      <c r="F89" s="359"/>
      <c r="H89" s="3"/>
      <c r="I89" s="7"/>
    </row>
    <row r="90" spans="1:9">
      <c r="A90" s="728">
        <f>'Operating Detail (6)'!A54</f>
        <v>0</v>
      </c>
      <c r="B90" s="729"/>
      <c r="C90" s="337">
        <f>'Operating Detail (6)'!H54</f>
        <v>0</v>
      </c>
      <c r="D90" s="310"/>
      <c r="E90" s="247"/>
      <c r="F90" s="359"/>
      <c r="H90" s="3"/>
      <c r="I90" s="7"/>
    </row>
    <row r="91" spans="1:9">
      <c r="A91" s="728">
        <f>'Operating Detail (6)'!A55</f>
        <v>0</v>
      </c>
      <c r="B91" s="729"/>
      <c r="C91" s="337">
        <f>'Operating Detail (6)'!H55</f>
        <v>0</v>
      </c>
      <c r="D91" s="310"/>
      <c r="E91" s="247"/>
      <c r="F91" s="359"/>
      <c r="H91" s="3"/>
      <c r="I91" s="7"/>
    </row>
    <row r="92" spans="1:9">
      <c r="A92" s="728">
        <f>'Operating Detail (6)'!A56</f>
        <v>0</v>
      </c>
      <c r="B92" s="729"/>
      <c r="C92" s="337">
        <f>'Operating Detail (6)'!H56</f>
        <v>0</v>
      </c>
      <c r="D92" s="310"/>
      <c r="E92" s="247"/>
      <c r="F92" s="359"/>
      <c r="H92" s="3"/>
      <c r="I92" s="7"/>
    </row>
    <row r="93" spans="1:9">
      <c r="A93" s="728"/>
      <c r="B93" s="729"/>
      <c r="C93" s="345"/>
      <c r="D93" s="310"/>
      <c r="E93" s="247"/>
      <c r="F93" s="359"/>
      <c r="H93" s="3"/>
      <c r="I93" s="7"/>
    </row>
    <row r="94" spans="1:9">
      <c r="A94" s="744" t="str">
        <f>'Operating Detail (6)'!A57</f>
        <v>TOTAL OPERATING EXPENSES</v>
      </c>
      <c r="B94" s="745"/>
      <c r="C94" s="346">
        <f>SUM(C48:C92)</f>
        <v>0</v>
      </c>
      <c r="E94" s="347"/>
      <c r="F94" s="359"/>
      <c r="H94" s="3"/>
      <c r="I94" s="7"/>
    </row>
    <row r="95" spans="1:9" s="144" customFormat="1" ht="13.5" thickBot="1">
      <c r="A95" s="348" t="s">
        <v>289</v>
      </c>
      <c r="B95" s="349">
        <f>IFERROR(C95/(C94+C45),0)</f>
        <v>0</v>
      </c>
      <c r="C95" s="350">
        <f>'Summary (6)'!J19</f>
        <v>0</v>
      </c>
      <c r="D95" s="351"/>
      <c r="E95" s="352"/>
      <c r="F95" s="364"/>
      <c r="G95" s="333"/>
      <c r="I95" s="143"/>
    </row>
    <row r="96" spans="1:9">
      <c r="A96" s="746"/>
      <c r="B96" s="746"/>
      <c r="C96" s="337"/>
      <c r="E96" s="353"/>
      <c r="F96" s="359"/>
      <c r="G96" s="136"/>
      <c r="H96" s="354"/>
      <c r="I96" s="1"/>
    </row>
    <row r="97" spans="1:9" ht="13.5" thickBot="1">
      <c r="A97" s="747"/>
      <c r="B97" s="747"/>
      <c r="C97" s="337"/>
      <c r="E97" s="353"/>
      <c r="F97" s="359"/>
      <c r="G97" s="136"/>
      <c r="H97" s="354"/>
      <c r="I97" s="1"/>
    </row>
    <row r="98" spans="1:9" s="1" customFormat="1" ht="19.5" customHeight="1">
      <c r="A98" s="742" t="s">
        <v>290</v>
      </c>
      <c r="B98" s="743"/>
      <c r="C98" s="339" t="s">
        <v>291</v>
      </c>
      <c r="D98" s="340" t="s">
        <v>283</v>
      </c>
      <c r="E98" s="341" t="s">
        <v>284</v>
      </c>
      <c r="F98" s="363"/>
      <c r="G98" s="342"/>
    </row>
    <row r="99" spans="1:9">
      <c r="A99" s="728">
        <f>'Operating Detail (6)'!A59</f>
        <v>0</v>
      </c>
      <c r="B99" s="729"/>
      <c r="C99" s="337">
        <f>'Operating Detail (6)'!H59</f>
        <v>0</v>
      </c>
      <c r="D99" s="310"/>
      <c r="E99" s="247"/>
      <c r="F99" s="359"/>
    </row>
    <row r="100" spans="1:9">
      <c r="A100" s="728">
        <f>'Operating Detail (6)'!A60</f>
        <v>0</v>
      </c>
      <c r="B100" s="729"/>
      <c r="C100" s="337">
        <f>'Operating Detail (6)'!H60</f>
        <v>0</v>
      </c>
      <c r="D100" s="310"/>
      <c r="E100" s="247"/>
      <c r="F100" s="359"/>
    </row>
    <row r="101" spans="1:9">
      <c r="A101" s="728">
        <f>'Operating Detail (6)'!A61</f>
        <v>0</v>
      </c>
      <c r="B101" s="729"/>
      <c r="C101" s="337">
        <f>'Operating Detail (6)'!H61</f>
        <v>0</v>
      </c>
      <c r="D101" s="310"/>
      <c r="E101" s="247"/>
      <c r="F101" s="359"/>
    </row>
    <row r="102" spans="1:9">
      <c r="A102" s="728">
        <f>'Operating Detail (6)'!A62</f>
        <v>0</v>
      </c>
      <c r="B102" s="729"/>
      <c r="C102" s="337">
        <f>'Operating Detail (6)'!H62</f>
        <v>0</v>
      </c>
      <c r="D102" s="310"/>
      <c r="E102" s="247"/>
      <c r="F102" s="359"/>
    </row>
    <row r="103" spans="1:9">
      <c r="A103" s="728">
        <f>'Operating Detail (6)'!A63</f>
        <v>0</v>
      </c>
      <c r="B103" s="729"/>
      <c r="C103" s="337">
        <f>'Operating Detail (6)'!H63</f>
        <v>0</v>
      </c>
      <c r="D103" s="310"/>
      <c r="E103" s="247"/>
      <c r="F103" s="359"/>
    </row>
    <row r="104" spans="1:9">
      <c r="A104" s="728">
        <f>'Operating Detail (6)'!A64</f>
        <v>0</v>
      </c>
      <c r="B104" s="729"/>
      <c r="C104" s="337">
        <f>'Operating Detail (6)'!H64</f>
        <v>0</v>
      </c>
      <c r="D104" s="310"/>
      <c r="E104" s="247"/>
      <c r="F104" s="359"/>
    </row>
    <row r="105" spans="1:9">
      <c r="A105" s="728">
        <f>'Operating Detail (6)'!A65</f>
        <v>0</v>
      </c>
      <c r="B105" s="729"/>
      <c r="C105" s="337">
        <f>'Operating Detail (6)'!H65</f>
        <v>0</v>
      </c>
      <c r="D105" s="310"/>
      <c r="E105" s="247"/>
      <c r="F105" s="359"/>
    </row>
    <row r="106" spans="1:9">
      <c r="A106" s="728">
        <f>'Operating Detail (6)'!A66</f>
        <v>0</v>
      </c>
      <c r="B106" s="729"/>
      <c r="C106" s="337">
        <f>'Operating Detail (6)'!H66</f>
        <v>0</v>
      </c>
      <c r="D106" s="310"/>
      <c r="E106" s="247"/>
      <c r="F106" s="359"/>
    </row>
    <row r="107" spans="1:9">
      <c r="A107" s="728">
        <f>'Operating Detail (6)'!A67</f>
        <v>0</v>
      </c>
      <c r="B107" s="729"/>
      <c r="C107" s="337">
        <f>'Operating Detail (6)'!H67</f>
        <v>0</v>
      </c>
      <c r="D107" s="310"/>
      <c r="E107" s="247"/>
      <c r="F107" s="359"/>
    </row>
    <row r="108" spans="1:9">
      <c r="A108" s="728">
        <f>'Operating Detail (6)'!A68</f>
        <v>0</v>
      </c>
      <c r="B108" s="729"/>
      <c r="C108" s="337">
        <f>'Operating Detail (6)'!H68</f>
        <v>0</v>
      </c>
      <c r="D108" s="310"/>
      <c r="E108" s="247"/>
      <c r="F108" s="359"/>
    </row>
    <row r="109" spans="1:9">
      <c r="A109" s="740" t="str">
        <f>'Operating Detail (6)'!A69</f>
        <v>Subcontractos</v>
      </c>
      <c r="B109" s="741"/>
      <c r="C109" s="343"/>
      <c r="D109" s="344"/>
      <c r="E109" s="355"/>
      <c r="F109" s="359"/>
    </row>
    <row r="110" spans="1:9" ht="12" customHeight="1">
      <c r="A110" s="728">
        <f>'Operating Detail (6)'!A70</f>
        <v>0</v>
      </c>
      <c r="B110" s="729"/>
      <c r="C110" s="337">
        <f>'Operating Detail (6)'!H70</f>
        <v>0</v>
      </c>
      <c r="D110" s="310"/>
      <c r="E110" s="247"/>
      <c r="F110" s="359"/>
    </row>
    <row r="111" spans="1:9">
      <c r="A111" s="728">
        <f>'Operating Detail (6)'!A71</f>
        <v>0</v>
      </c>
      <c r="B111" s="729"/>
      <c r="C111" s="337">
        <f>'Operating Detail (6)'!H71</f>
        <v>0</v>
      </c>
      <c r="D111" s="310"/>
      <c r="E111" s="247"/>
      <c r="F111" s="359"/>
    </row>
    <row r="112" spans="1:9">
      <c r="A112" s="728">
        <f>'Operating Detail (6)'!A72</f>
        <v>0</v>
      </c>
      <c r="B112" s="729"/>
      <c r="C112" s="337">
        <f>'Operating Detail (6)'!H72</f>
        <v>0</v>
      </c>
      <c r="D112" s="310"/>
      <c r="E112" s="247"/>
      <c r="F112" s="359"/>
    </row>
    <row r="113" spans="1:7">
      <c r="A113" s="728">
        <f>'Operating Detail (6)'!A73</f>
        <v>0</v>
      </c>
      <c r="B113" s="729"/>
      <c r="C113" s="337">
        <f>'Operating Detail (6)'!H73</f>
        <v>0</v>
      </c>
      <c r="D113" s="310"/>
      <c r="E113" s="247"/>
      <c r="F113" s="359"/>
    </row>
    <row r="114" spans="1:7">
      <c r="A114" s="728">
        <f>'Operating Detail (6)'!A74</f>
        <v>0</v>
      </c>
      <c r="B114" s="729"/>
      <c r="C114" s="337">
        <f>'Operating Detail (6)'!H74</f>
        <v>0</v>
      </c>
      <c r="D114" s="310"/>
      <c r="E114" s="247"/>
      <c r="F114" s="359"/>
    </row>
    <row r="115" spans="1:7">
      <c r="A115" s="728">
        <f>'Operating Detail (6)'!A75</f>
        <v>0</v>
      </c>
      <c r="B115" s="729"/>
      <c r="C115" s="337">
        <f>'Operating Detail (6)'!H75</f>
        <v>0</v>
      </c>
      <c r="D115" s="310"/>
      <c r="E115" s="247"/>
      <c r="F115" s="359"/>
    </row>
    <row r="116" spans="1:7">
      <c r="A116" s="728">
        <f>'Operating Detail (6)'!A76</f>
        <v>0</v>
      </c>
      <c r="B116" s="729"/>
      <c r="C116" s="337">
        <f>'Operating Detail (6)'!H76</f>
        <v>0</v>
      </c>
      <c r="D116" s="310"/>
      <c r="E116" s="247"/>
      <c r="F116" s="359"/>
    </row>
    <row r="117" spans="1:7">
      <c r="A117" s="728">
        <f>'Operating Detail (6)'!A77</f>
        <v>0</v>
      </c>
      <c r="B117" s="729"/>
      <c r="C117" s="337">
        <f>'Operating Detail (6)'!H77</f>
        <v>0</v>
      </c>
      <c r="D117" s="310"/>
      <c r="E117" s="247"/>
      <c r="F117" s="359"/>
    </row>
    <row r="118" spans="1:7">
      <c r="A118" s="728">
        <f>'Operating Detail (6)'!A78</f>
        <v>0</v>
      </c>
      <c r="B118" s="729"/>
      <c r="C118" s="337">
        <f>'Operating Detail (6)'!H78</f>
        <v>0</v>
      </c>
      <c r="D118" s="310"/>
      <c r="E118" s="247"/>
      <c r="F118" s="359"/>
    </row>
    <row r="119" spans="1:7">
      <c r="A119" s="728" t="str">
        <f>'Operating Detail (6)'!A79</f>
        <v>Subcontractor indirect (First $25k only)</v>
      </c>
      <c r="B119" s="729"/>
      <c r="C119" s="337">
        <f>'Operating Detail (6)'!H79</f>
        <v>0</v>
      </c>
      <c r="D119" s="310"/>
      <c r="E119" s="247"/>
      <c r="F119" s="359"/>
    </row>
    <row r="120" spans="1:7">
      <c r="A120" s="728"/>
      <c r="B120" s="729"/>
      <c r="C120" s="345"/>
      <c r="E120" s="356"/>
      <c r="F120" s="359"/>
    </row>
    <row r="121" spans="1:7" s="144" customFormat="1" ht="13.5" thickBot="1">
      <c r="A121" s="748" t="str">
        <f>'Operating Detail (6)'!A81</f>
        <v>TOTAL OTHER EXPENSES</v>
      </c>
      <c r="B121" s="749"/>
      <c r="C121" s="350">
        <f>SUM(C99:C119)</f>
        <v>0</v>
      </c>
      <c r="D121" s="351"/>
      <c r="E121" s="357"/>
      <c r="F121" s="364"/>
      <c r="G121" s="333"/>
    </row>
    <row r="122" spans="1:7">
      <c r="A122" s="731"/>
      <c r="B122" s="731"/>
      <c r="C122" s="345"/>
      <c r="F122" s="359"/>
    </row>
    <row r="123" spans="1:7" ht="13.5" thickBot="1">
      <c r="A123" s="732"/>
      <c r="B123" s="732"/>
      <c r="C123" s="345"/>
      <c r="F123" s="359"/>
    </row>
    <row r="124" spans="1:7" ht="12.75" customHeight="1">
      <c r="A124" s="742" t="str">
        <f>'Operating Detail (6)'!A82</f>
        <v>CAPITAL EXPENSES</v>
      </c>
      <c r="B124" s="743"/>
      <c r="C124" s="339" t="s">
        <v>291</v>
      </c>
      <c r="D124" s="340" t="s">
        <v>283</v>
      </c>
      <c r="E124" s="341" t="s">
        <v>284</v>
      </c>
      <c r="F124" s="359"/>
    </row>
    <row r="125" spans="1:7">
      <c r="A125" s="728">
        <f>'Operating Detail (6)'!A83</f>
        <v>0</v>
      </c>
      <c r="B125" s="729"/>
      <c r="C125" s="337">
        <f>'Operating Detail (6)'!H83</f>
        <v>0</v>
      </c>
      <c r="D125" s="310"/>
      <c r="E125" s="247"/>
      <c r="F125" s="359"/>
    </row>
    <row r="126" spans="1:7">
      <c r="A126" s="728">
        <f>'Operating Detail (6)'!A84</f>
        <v>0</v>
      </c>
      <c r="B126" s="729"/>
      <c r="C126" s="337">
        <f>'Operating Detail (6)'!H84</f>
        <v>0</v>
      </c>
      <c r="D126" s="310"/>
      <c r="E126" s="247"/>
      <c r="F126" s="359"/>
    </row>
    <row r="127" spans="1:7">
      <c r="A127" s="728">
        <f>'Operating Detail (6)'!A85</f>
        <v>0</v>
      </c>
      <c r="B127" s="729"/>
      <c r="C127" s="337">
        <f>'Operating Detail (6)'!H85</f>
        <v>0</v>
      </c>
      <c r="D127" s="310"/>
      <c r="E127" s="247"/>
      <c r="F127" s="359"/>
    </row>
    <row r="128" spans="1:7">
      <c r="A128" s="728">
        <f>'Operating Detail (6)'!A86</f>
        <v>0</v>
      </c>
      <c r="B128" s="729"/>
      <c r="C128" s="337">
        <f>'Operating Detail (6)'!H86</f>
        <v>0</v>
      </c>
      <c r="D128" s="310"/>
      <c r="E128" s="247"/>
      <c r="F128" s="359"/>
    </row>
    <row r="129" spans="1:7">
      <c r="A129" s="728">
        <f>'Operating Detail (6)'!A87</f>
        <v>0</v>
      </c>
      <c r="B129" s="729"/>
      <c r="C129" s="337">
        <f>'Operating Detail (6)'!H87</f>
        <v>0</v>
      </c>
      <c r="D129" s="310"/>
      <c r="E129" s="247"/>
      <c r="F129" s="359"/>
    </row>
    <row r="130" spans="1:7">
      <c r="A130" s="728">
        <f>'Operating Detail (6)'!A88</f>
        <v>0</v>
      </c>
      <c r="B130" s="729"/>
      <c r="C130" s="337">
        <f>'Operating Detail (6)'!H88</f>
        <v>0</v>
      </c>
      <c r="D130" s="310"/>
      <c r="E130" s="247"/>
      <c r="F130" s="359"/>
    </row>
    <row r="131" spans="1:7">
      <c r="A131" s="728">
        <f>'Operating Detail (6)'!A89</f>
        <v>0</v>
      </c>
      <c r="B131" s="729"/>
      <c r="C131" s="337">
        <f>'Operating Detail (6)'!H89</f>
        <v>0</v>
      </c>
      <c r="D131" s="310"/>
      <c r="E131" s="247"/>
      <c r="F131" s="359"/>
    </row>
    <row r="132" spans="1:7">
      <c r="A132" s="728">
        <f>'Operating Detail (6)'!A90</f>
        <v>0</v>
      </c>
      <c r="B132" s="729"/>
      <c r="C132" s="337">
        <f>'Operating Detail (6)'!H90</f>
        <v>0</v>
      </c>
      <c r="D132" s="310"/>
      <c r="E132" s="247"/>
      <c r="F132" s="359"/>
    </row>
    <row r="133" spans="1:7">
      <c r="A133" s="728">
        <f>'Operating Detail (6)'!A91</f>
        <v>0</v>
      </c>
      <c r="B133" s="729"/>
      <c r="C133" s="337">
        <f>'Operating Detail (6)'!H91</f>
        <v>0</v>
      </c>
      <c r="D133" s="310"/>
      <c r="E133" s="247"/>
      <c r="F133" s="359"/>
    </row>
    <row r="134" spans="1:7">
      <c r="A134" s="728">
        <f>'Operating Detail (6)'!A92</f>
        <v>0</v>
      </c>
      <c r="B134" s="729"/>
      <c r="C134" s="337">
        <f>'Operating Detail (6)'!H92</f>
        <v>0</v>
      </c>
      <c r="D134" s="310"/>
      <c r="E134" s="247"/>
      <c r="F134" s="359"/>
    </row>
    <row r="135" spans="1:7">
      <c r="A135" s="728">
        <f>'Operating Detail (6)'!A93</f>
        <v>0</v>
      </c>
      <c r="B135" s="729"/>
      <c r="C135" s="345"/>
      <c r="E135" s="356"/>
      <c r="F135" s="359"/>
    </row>
    <row r="136" spans="1:7" s="144" customFormat="1" ht="13.5" thickBot="1">
      <c r="A136" s="748" t="str">
        <f>'Operating Detail (6)'!A94</f>
        <v>TOTAL CAPITAL EXPENSES</v>
      </c>
      <c r="B136" s="749"/>
      <c r="C136" s="350">
        <f>SUM(C125:C134)</f>
        <v>0</v>
      </c>
      <c r="D136" s="351"/>
      <c r="E136" s="357"/>
      <c r="F136" s="364"/>
      <c r="G136" s="333"/>
    </row>
    <row r="137" spans="1:7" ht="13.5" customHeight="1">
      <c r="A137" s="365"/>
      <c r="B137" s="365"/>
      <c r="C137" s="366"/>
      <c r="D137" s="367"/>
      <c r="E137" s="368"/>
      <c r="F137" s="359"/>
    </row>
    <row r="138" spans="1:7">
      <c r="A138" s="369"/>
      <c r="B138" s="369"/>
      <c r="C138" s="366"/>
      <c r="D138" s="367"/>
      <c r="E138" s="368"/>
      <c r="F138" s="359"/>
    </row>
    <row r="139" spans="1:7">
      <c r="A139" s="369"/>
      <c r="B139" s="369"/>
      <c r="C139" s="366"/>
      <c r="D139" s="367"/>
      <c r="E139" s="368"/>
      <c r="F139" s="359"/>
    </row>
    <row r="140" spans="1:7">
      <c r="A140" s="369"/>
      <c r="B140" s="369"/>
      <c r="C140" s="366"/>
      <c r="D140" s="367"/>
      <c r="E140" s="368"/>
      <c r="F140" s="359"/>
    </row>
    <row r="141" spans="1:7">
      <c r="A141" s="369"/>
      <c r="B141" s="369"/>
      <c r="C141" s="366"/>
      <c r="D141" s="367"/>
      <c r="E141" s="368"/>
      <c r="F141" s="359"/>
    </row>
    <row r="142" spans="1:7">
      <c r="A142" s="369"/>
      <c r="B142" s="369"/>
      <c r="C142" s="366"/>
      <c r="D142" s="367"/>
      <c r="E142" s="368"/>
      <c r="F142" s="359"/>
    </row>
    <row r="143" spans="1:7">
      <c r="A143" s="369"/>
      <c r="B143" s="369"/>
      <c r="C143" s="366"/>
      <c r="D143" s="367"/>
      <c r="E143" s="368"/>
      <c r="F143" s="359"/>
    </row>
    <row r="144" spans="1:7">
      <c r="A144" s="369"/>
      <c r="B144" s="369"/>
      <c r="C144" s="366"/>
      <c r="D144" s="367"/>
      <c r="E144" s="368"/>
      <c r="F144" s="359"/>
    </row>
    <row r="145" spans="1:6">
      <c r="A145" s="369"/>
      <c r="B145" s="369"/>
      <c r="C145" s="366"/>
      <c r="D145" s="367"/>
      <c r="E145" s="368"/>
      <c r="F145" s="359"/>
    </row>
  </sheetData>
  <mergeCells count="92">
    <mergeCell ref="A55:B55"/>
    <mergeCell ref="A3:C3"/>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79:B79"/>
    <mergeCell ref="A68:B68"/>
    <mergeCell ref="A69:B69"/>
    <mergeCell ref="A70:B70"/>
    <mergeCell ref="A71:B71"/>
    <mergeCell ref="A72:B72"/>
    <mergeCell ref="A73:B73"/>
    <mergeCell ref="A74:B74"/>
    <mergeCell ref="A75:B75"/>
    <mergeCell ref="A76:B76"/>
    <mergeCell ref="A77:B77"/>
    <mergeCell ref="A78:B78"/>
    <mergeCell ref="A91:B91"/>
    <mergeCell ref="A80:B80"/>
    <mergeCell ref="A81:B81"/>
    <mergeCell ref="A82:B82"/>
    <mergeCell ref="A83:B83"/>
    <mergeCell ref="A84:B84"/>
    <mergeCell ref="A85:B85"/>
    <mergeCell ref="A86:B86"/>
    <mergeCell ref="A87:B87"/>
    <mergeCell ref="A88:B88"/>
    <mergeCell ref="A89:B89"/>
    <mergeCell ref="A90:B90"/>
    <mergeCell ref="A104:B104"/>
    <mergeCell ref="A92:B92"/>
    <mergeCell ref="A93:B93"/>
    <mergeCell ref="A94:B94"/>
    <mergeCell ref="A96:B96"/>
    <mergeCell ref="A97:B97"/>
    <mergeCell ref="A98:B98"/>
    <mergeCell ref="A99:B99"/>
    <mergeCell ref="A100:B100"/>
    <mergeCell ref="A101:B101"/>
    <mergeCell ref="A102:B102"/>
    <mergeCell ref="A103:B103"/>
    <mergeCell ref="A116:B116"/>
    <mergeCell ref="A105:B105"/>
    <mergeCell ref="A106:B106"/>
    <mergeCell ref="A107:B107"/>
    <mergeCell ref="A108:B108"/>
    <mergeCell ref="A109:B109"/>
    <mergeCell ref="A110:B110"/>
    <mergeCell ref="A111:B111"/>
    <mergeCell ref="A112:B112"/>
    <mergeCell ref="A113:B113"/>
    <mergeCell ref="A114:B114"/>
    <mergeCell ref="A115:B115"/>
    <mergeCell ref="A128:B128"/>
    <mergeCell ref="A117:B117"/>
    <mergeCell ref="A118:B118"/>
    <mergeCell ref="A119:B119"/>
    <mergeCell ref="A120:B120"/>
    <mergeCell ref="A121:B121"/>
    <mergeCell ref="A122:B122"/>
    <mergeCell ref="A123:B123"/>
    <mergeCell ref="A124:B124"/>
    <mergeCell ref="A125:B125"/>
    <mergeCell ref="A126:B126"/>
    <mergeCell ref="A127:B127"/>
    <mergeCell ref="A135:B135"/>
    <mergeCell ref="A136:B136"/>
    <mergeCell ref="A129:B129"/>
    <mergeCell ref="A130:B130"/>
    <mergeCell ref="A131:B131"/>
    <mergeCell ref="A132:B132"/>
    <mergeCell ref="A133:B133"/>
    <mergeCell ref="A134:B134"/>
  </mergeCells>
  <conditionalFormatting sqref="C45">
    <cfRule type="expression" dxfId="17" priority="16">
      <formula>$A45=0</formula>
    </cfRule>
  </conditionalFormatting>
  <conditionalFormatting sqref="C94">
    <cfRule type="expression" dxfId="16" priority="19">
      <formula>$A94=0</formula>
    </cfRule>
  </conditionalFormatting>
  <conditionalFormatting sqref="C121">
    <cfRule type="expression" dxfId="15" priority="18">
      <formula>$A121=0</formula>
    </cfRule>
  </conditionalFormatting>
  <conditionalFormatting sqref="C136">
    <cfRule type="expression" dxfId="14" priority="17">
      <formula>$A136=0</formula>
    </cfRule>
  </conditionalFormatting>
  <conditionalFormatting sqref="D127">
    <cfRule type="expression" dxfId="13" priority="8">
      <formula>$C127=0</formula>
    </cfRule>
  </conditionalFormatting>
  <conditionalFormatting sqref="D128">
    <cfRule type="expression" dxfId="12" priority="20">
      <formula>$C127=0</formula>
    </cfRule>
  </conditionalFormatting>
  <conditionalFormatting sqref="D5:E42">
    <cfRule type="containsBlanks" dxfId="11" priority="1">
      <formula>LEN(TRIM(D5))=0</formula>
    </cfRule>
    <cfRule type="expression" dxfId="10" priority="2">
      <formula>$C5=0</formula>
    </cfRule>
  </conditionalFormatting>
  <conditionalFormatting sqref="D48:E80">
    <cfRule type="containsBlanks" dxfId="9" priority="13">
      <formula>LEN(TRIM(D48))=0</formula>
    </cfRule>
    <cfRule type="expression" dxfId="8" priority="14">
      <formula>$C48=0</formula>
    </cfRule>
  </conditionalFormatting>
  <conditionalFormatting sqref="D82:E92">
    <cfRule type="containsBlanks" dxfId="7" priority="3">
      <formula>LEN(TRIM(D82))=0</formula>
    </cfRule>
    <cfRule type="expression" dxfId="6" priority="4">
      <formula>$C82=0</formula>
    </cfRule>
  </conditionalFormatting>
  <conditionalFormatting sqref="D99:E108">
    <cfRule type="containsBlanks" dxfId="5" priority="11">
      <formula>LEN(TRIM(D99))=0</formula>
    </cfRule>
    <cfRule type="expression" dxfId="4" priority="12">
      <formula>$C99=0</formula>
    </cfRule>
  </conditionalFormatting>
  <conditionalFormatting sqref="D110:E119">
    <cfRule type="containsBlanks" dxfId="3" priority="9">
      <formula>LEN(TRIM(D110))=0</formula>
    </cfRule>
    <cfRule type="expression" dxfId="2" priority="10">
      <formula>$C110=0</formula>
    </cfRule>
  </conditionalFormatting>
  <conditionalFormatting sqref="D125:E134">
    <cfRule type="containsBlanks" dxfId="1" priority="7">
      <formula>LEN(TRIM(D125))=0</formula>
    </cfRule>
    <cfRule type="expression" dxfId="0" priority="15">
      <formula>$C125=0</formula>
    </cfRule>
  </conditionalFormatting>
  <printOptions headings="1"/>
  <pageMargins left="0.25" right="0.25" top="0.75" bottom="0.75" header="0.3" footer="0.3"/>
  <pageSetup scale="21" fitToWidth="0" orientation="landscape" r:id="rId1"/>
  <headerFooter alignWithMargins="0">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EF16-C0B6-42F7-8AF7-81F342F6AFB7}">
  <sheetPr>
    <pageSetUpPr fitToPage="1"/>
  </sheetPr>
  <dimension ref="A1:I16"/>
  <sheetViews>
    <sheetView showGridLines="0" zoomScaleNormal="100" workbookViewId="0">
      <selection activeCell="B3" sqref="B3"/>
    </sheetView>
  </sheetViews>
  <sheetFormatPr defaultColWidth="0" defaultRowHeight="15.75" zeroHeight="1"/>
  <cols>
    <col min="1" max="1" width="18" style="14" customWidth="1"/>
    <col min="2" max="2" width="15.140625" style="14" customWidth="1"/>
    <col min="3" max="3" width="15" style="14" customWidth="1"/>
    <col min="4" max="4" width="14.7109375" style="14" customWidth="1"/>
    <col min="5" max="5" width="14.28515625" style="14" customWidth="1"/>
    <col min="6" max="6" width="14" style="14" bestFit="1" customWidth="1"/>
    <col min="7" max="7" width="21.140625" style="14" customWidth="1"/>
    <col min="8" max="8" width="21.140625" style="14" hidden="1" customWidth="1"/>
    <col min="9" max="9" width="14" style="14" hidden="1" customWidth="1"/>
    <col min="10" max="16384" width="11.42578125" style="14" hidden="1"/>
  </cols>
  <sheetData>
    <row r="1" spans="1:5" ht="17.25" customHeight="1">
      <c r="A1" s="13" t="s">
        <v>182</v>
      </c>
      <c r="B1" s="13"/>
      <c r="C1" s="13"/>
      <c r="D1" s="13"/>
    </row>
    <row r="2" spans="1:5" ht="18" customHeight="1">
      <c r="A2" s="13" t="s">
        <v>183</v>
      </c>
      <c r="B2" s="13"/>
      <c r="C2" s="13"/>
      <c r="D2" s="13"/>
    </row>
    <row r="3" spans="1:5">
      <c r="A3" s="15" t="s">
        <v>184</v>
      </c>
      <c r="B3" s="235" t="str">
        <f>'Summary (ALL Budgets)'!B3</f>
        <v/>
      </c>
    </row>
    <row r="4" spans="1:5" s="34" customFormat="1" ht="29.25" customHeight="1">
      <c r="A4" s="593" t="s">
        <v>185</v>
      </c>
      <c r="B4" s="164" t="s">
        <v>186</v>
      </c>
      <c r="C4" s="164" t="s">
        <v>187</v>
      </c>
      <c r="D4" s="164" t="s">
        <v>188</v>
      </c>
    </row>
    <row r="5" spans="1:5">
      <c r="A5" s="594"/>
      <c r="B5" s="187">
        <f>'Summary HWC Operations'!B5</f>
        <v>45689</v>
      </c>
      <c r="C5" s="187">
        <f>'Summary HWC Operations'!C5</f>
        <v>47299</v>
      </c>
      <c r="D5" s="279">
        <f>ROUNDUP(YEARFRAC(B5,C5),0)</f>
        <v>5</v>
      </c>
    </row>
    <row r="6" spans="1:5" s="34" customFormat="1" ht="18.75" customHeight="1">
      <c r="A6" s="107" t="str">
        <f>'Summary HWC Operations'!A7</f>
        <v>Program</v>
      </c>
      <c r="B6" s="595" t="str">
        <f>IF('Summary HWC Operations'!B7&lt;&gt;"",'Summary HWC Operations'!B7,"")</f>
        <v>Health and Wellness Center</v>
      </c>
      <c r="C6" s="596"/>
      <c r="D6" s="597"/>
    </row>
    <row r="7" spans="1:5" s="34" customFormat="1" ht="18.75" customHeight="1">
      <c r="A7" s="108"/>
      <c r="B7" s="109"/>
      <c r="C7" s="109"/>
      <c r="D7" s="109"/>
    </row>
    <row r="8" spans="1:5" s="37" customFormat="1" ht="28.5" customHeight="1">
      <c r="A8" s="599" t="s">
        <v>189</v>
      </c>
      <c r="B8" s="599"/>
      <c r="C8" s="599"/>
      <c r="D8" s="599"/>
    </row>
    <row r="9" spans="1:5">
      <c r="A9" s="598"/>
      <c r="B9" s="591"/>
      <c r="C9" s="591"/>
      <c r="D9" s="592"/>
      <c r="E9" s="19"/>
    </row>
    <row r="10" spans="1:5" s="13" customFormat="1">
      <c r="A10" s="591"/>
      <c r="B10" s="591"/>
      <c r="C10" s="591"/>
      <c r="D10" s="592"/>
    </row>
    <row r="11" spans="1:5">
      <c r="A11" s="591"/>
      <c r="B11" s="591"/>
      <c r="C11" s="591"/>
      <c r="D11" s="592"/>
    </row>
    <row r="12" spans="1:5">
      <c r="A12" s="591"/>
      <c r="B12" s="591"/>
      <c r="C12" s="591"/>
      <c r="D12" s="592"/>
    </row>
    <row r="13" spans="1:5">
      <c r="A13" s="591"/>
      <c r="B13" s="591"/>
      <c r="C13" s="591"/>
      <c r="D13" s="592"/>
    </row>
    <row r="14" spans="1:5">
      <c r="A14" s="591"/>
      <c r="B14" s="591"/>
      <c r="C14" s="591"/>
      <c r="D14" s="592"/>
    </row>
    <row r="15" spans="1:5"/>
    <row r="16" spans="1:5"/>
  </sheetData>
  <sheetProtection formatCells="0" formatColumns="0" formatRows="0" insertHyperlinks="0" sort="0" autoFilter="0" pivotTables="0"/>
  <mergeCells count="9">
    <mergeCell ref="A14:D14"/>
    <mergeCell ref="A4:A5"/>
    <mergeCell ref="A11:D11"/>
    <mergeCell ref="A10:D10"/>
    <mergeCell ref="B6:D6"/>
    <mergeCell ref="A9:D9"/>
    <mergeCell ref="A8:D8"/>
    <mergeCell ref="A13:D13"/>
    <mergeCell ref="A12:D12"/>
  </mergeCells>
  <conditionalFormatting sqref="A9:D14">
    <cfRule type="containsBlanks" dxfId="217" priority="1">
      <formula>LEN(TRIM(A9))=0</formula>
    </cfRule>
  </conditionalFormatting>
  <printOptions horizontalCentered="1" headings="1"/>
  <pageMargins left="0.25" right="0.25" top="0.75" bottom="0.75" header="0.3" footer="0.3"/>
  <pageSetup fitToHeight="0" orientation="portrait" r:id="rId1"/>
  <headerFooter alignWithMargins="0">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66"/>
    <pageSetUpPr fitToPage="1"/>
  </sheetPr>
  <dimension ref="A1:O89"/>
  <sheetViews>
    <sheetView showGridLines="0" topLeftCell="A8" zoomScale="90" zoomScaleNormal="90" workbookViewId="0">
      <pane xSplit="4" topLeftCell="E1" activePane="topRight" state="frozen"/>
      <selection activeCell="C9" sqref="C9:I9"/>
      <selection pane="topRight" activeCell="J12" sqref="J12"/>
    </sheetView>
  </sheetViews>
  <sheetFormatPr defaultColWidth="0" defaultRowHeight="15.75" zeroHeight="1"/>
  <cols>
    <col min="1" max="1" width="21.28515625" style="14" customWidth="1"/>
    <col min="2" max="3" width="15.42578125" style="14" customWidth="1"/>
    <col min="4" max="4" width="10.140625" style="14" customWidth="1"/>
    <col min="5" max="7" width="16.5703125" style="14" customWidth="1"/>
    <col min="8" max="8" width="16.42578125" style="14" customWidth="1"/>
    <col min="9" max="9" width="16.5703125" style="14" customWidth="1"/>
    <col min="10" max="10" width="19.140625" style="14" customWidth="1"/>
    <col min="11" max="11" width="14.28515625" style="14" customWidth="1"/>
    <col min="12" max="12" width="14" style="14" hidden="1" customWidth="1"/>
    <col min="13" max="14" width="21.140625" style="14" hidden="1" customWidth="1"/>
    <col min="15" max="15" width="14" style="14" hidden="1" customWidth="1"/>
    <col min="16" max="16384" width="11.42578125" style="14" hidden="1"/>
  </cols>
  <sheetData>
    <row r="1" spans="1:10" ht="16.5" customHeight="1">
      <c r="A1" s="13" t="s">
        <v>182</v>
      </c>
      <c r="B1" s="13"/>
      <c r="C1" s="13"/>
      <c r="D1" s="13"/>
    </row>
    <row r="2" spans="1:10" ht="16.5" customHeight="1">
      <c r="A2" s="13" t="s">
        <v>183</v>
      </c>
      <c r="B2" s="13"/>
      <c r="C2" s="13"/>
      <c r="D2" s="13"/>
    </row>
    <row r="3" spans="1:10">
      <c r="A3" s="15" t="s">
        <v>184</v>
      </c>
      <c r="B3" s="235" t="str">
        <f>IF('Summary HWC Operations'!B3&lt;&gt;"",'Summary HWC Operations'!B3,"")</f>
        <v/>
      </c>
      <c r="E3" s="13"/>
    </row>
    <row r="4" spans="1:10" ht="28.5" customHeight="1">
      <c r="A4" s="43" t="s">
        <v>185</v>
      </c>
      <c r="B4" s="44" t="s">
        <v>186</v>
      </c>
      <c r="C4" s="44" t="s">
        <v>187</v>
      </c>
      <c r="D4" s="44" t="s">
        <v>188</v>
      </c>
      <c r="E4" s="13"/>
    </row>
    <row r="5" spans="1:10">
      <c r="A5" s="16" t="s">
        <v>190</v>
      </c>
      <c r="B5" s="235">
        <f>IF('Summary HWC Operations'!B5&lt;&gt;"",'Summary HWC Operations'!B5,"")</f>
        <v>45689</v>
      </c>
      <c r="C5" s="235">
        <f>IF('Summary HWC Operations'!C5&lt;&gt;"",'Summary HWC Operations'!C5,"")</f>
        <v>47299</v>
      </c>
      <c r="D5" s="537">
        <f>IFERROR(ROUNDUP(YEARFRAC(B5,C5),0),"")</f>
        <v>5</v>
      </c>
    </row>
    <row r="6" spans="1:10" ht="15.75" customHeight="1">
      <c r="A6" s="18" t="s">
        <v>191</v>
      </c>
      <c r="B6" s="601" t="str">
        <f>IF('Summary HWC Operations'!B6&lt;&gt;"",'Summary HWC Operations'!B6,"")</f>
        <v/>
      </c>
      <c r="C6" s="602">
        <f>'Summary HWC Operations'!C6</f>
        <v>0</v>
      </c>
      <c r="D6" s="603">
        <f>'Summary HWC Operations'!D6</f>
        <v>0</v>
      </c>
      <c r="E6" s="17"/>
      <c r="F6" s="17"/>
      <c r="G6" s="17"/>
      <c r="H6" s="17"/>
      <c r="I6" s="17"/>
    </row>
    <row r="7" spans="1:10">
      <c r="A7" s="18" t="s">
        <v>192</v>
      </c>
      <c r="B7" s="601" t="str">
        <f>IF('Summary HWC Operations'!B7&lt;&gt;"",'Summary HWC Operations'!B7,"")</f>
        <v>Health and Wellness Center</v>
      </c>
      <c r="C7" s="602">
        <f>'Summary HWC Operations'!C7</f>
        <v>0</v>
      </c>
      <c r="D7" s="603">
        <f>'Summary HWC Operations'!D7</f>
        <v>0</v>
      </c>
      <c r="E7" s="17"/>
      <c r="F7" s="17"/>
      <c r="G7" s="17"/>
      <c r="H7" s="17"/>
      <c r="I7" s="17"/>
    </row>
    <row r="8" spans="1:10" ht="60.6" customHeight="1">
      <c r="A8" s="45" t="s">
        <v>193</v>
      </c>
      <c r="B8" s="605" t="str">
        <f>CONCATENATE(IF(ISBLANK('Summary HWC Operations'!B8),"",CONCATENATE('Summary HWC Operations'!B8,"")),IF(ISBLANK('Summary Buildout'!B8),"",CONCATENATE(", ",'Summary Buildout'!B8,"")),IF(ISBLANK('Summary Startup'!B8),"",CONCATENATE(", ",'Summary Startup'!B8,"")),IF(ISBLANK('Summary (4)'!B8),"",CONCATENATE(", ",'Summary (4)'!B8,"")),,IF(ISBLANK('Summary (5)'!B8),"",CONCATENATE(", ",'Summary (5)'!B8,"")),IF(ISBLANK('Summary (6)'!B8),"",CONCATENATE(", ",'Summary (6)'!B8,"")))</f>
        <v>HWC Operations, Startup</v>
      </c>
      <c r="C8" s="606"/>
      <c r="D8" s="607"/>
    </row>
    <row r="9" spans="1:10" ht="17.25" customHeight="1">
      <c r="A9" s="548" t="s">
        <v>194</v>
      </c>
      <c r="B9" s="281">
        <f>'Summary HWC Operations'!B9+'Summary Buildout'!B9</f>
        <v>12950000</v>
      </c>
      <c r="C9" s="203"/>
      <c r="D9" s="203"/>
    </row>
    <row r="10" spans="1:10" ht="17.25" customHeight="1">
      <c r="A10" s="13"/>
      <c r="B10" s="195"/>
      <c r="C10" s="195"/>
      <c r="D10" s="195"/>
    </row>
    <row r="11" spans="1:10" s="34" customFormat="1" ht="18.75" customHeight="1">
      <c r="B11" s="612"/>
      <c r="C11" s="612"/>
      <c r="D11" s="612"/>
      <c r="E11" s="194" t="s">
        <v>195</v>
      </c>
      <c r="F11" s="189" t="s">
        <v>196</v>
      </c>
      <c r="G11" s="199" t="s">
        <v>197</v>
      </c>
      <c r="H11" s="202" t="s">
        <v>198</v>
      </c>
      <c r="I11" s="201" t="s">
        <v>199</v>
      </c>
      <c r="J11" s="242" t="s">
        <v>200</v>
      </c>
    </row>
    <row r="12" spans="1:10" s="37" customFormat="1" ht="38.25" customHeight="1">
      <c r="A12" s="51"/>
      <c r="E12" s="196" t="str">
        <f>IF($D$5&gt;=E64,CONCATENATE(TEXT(E65,"m/d/yyyy")," - ",TEXT(E66,"m/d/yyyy")),"N/A")</f>
        <v>2/1/2025 - 6/30/2025</v>
      </c>
      <c r="F12" s="190" t="str">
        <f>IF($D$5&gt;=F64,CONCATENATE(TEXT(F65,"m/d/yyyy")," - ",TEXT(F66,"m/d/yyyy")),"N/A")</f>
        <v>7/1/2025 - 6/30/2026</v>
      </c>
      <c r="G12" s="35" t="str">
        <f>IF($D$5&gt;=G64,CONCATENATE(TEXT(G65,"m/d/yyyy")," - ",TEXT(G66,"m/d/yyyy")),"N/A")</f>
        <v>7/1/2026 - 6/30/2027</v>
      </c>
      <c r="H12" s="36" t="str">
        <f>IF($D$5&gt;=H64,CONCATENATE(TEXT(H65,"m/d/yyyy")," - ",TEXT(H66,"m/d/yyyy")),"N/A")</f>
        <v>7/1/2027 - 6/30/2028</v>
      </c>
      <c r="I12" s="208" t="str">
        <f>IF($D$5&gt;=I64,CONCATENATE(TEXT(I65,"m/d/yyyy")," - ",TEXT(I66,"m/d/yyyy")),"N/A")</f>
        <v>7/1/2028 - 6/30/2029</v>
      </c>
      <c r="J12" s="236" t="str">
        <f>'Summary HWC Operations'!J12</f>
        <v>2/1/2025 - 6/30/2029</v>
      </c>
    </row>
    <row r="13" spans="1:10" s="96" customFormat="1">
      <c r="E13" s="258" t="str">
        <f>_xlfn.CONCAT(ROUND(YEARFRAC(E65,E66)*12,0)," Months")</f>
        <v>5 Months</v>
      </c>
      <c r="F13" s="259" t="str">
        <f t="shared" ref="F13:I13" si="0">_xlfn.CONCAT(ROUND(YEARFRAC(F65,F66)*12,0)," Months")</f>
        <v>12 Months</v>
      </c>
      <c r="G13" s="306" t="str">
        <f t="shared" si="0"/>
        <v>12 Months</v>
      </c>
      <c r="H13" s="260" t="str">
        <f t="shared" si="0"/>
        <v>12 Months</v>
      </c>
      <c r="I13" s="261" t="str">
        <f t="shared" si="0"/>
        <v>12 Months</v>
      </c>
      <c r="J13" s="237"/>
    </row>
    <row r="14" spans="1:10">
      <c r="A14" s="613" t="s">
        <v>201</v>
      </c>
      <c r="B14" s="614"/>
      <c r="C14" s="614"/>
      <c r="D14" s="614"/>
      <c r="E14" s="307"/>
      <c r="F14" s="308"/>
      <c r="G14" s="308"/>
      <c r="H14" s="308"/>
      <c r="I14" s="308"/>
      <c r="J14" s="309"/>
    </row>
    <row r="15" spans="1:10">
      <c r="A15" s="609" t="s">
        <v>202</v>
      </c>
      <c r="B15" s="604"/>
      <c r="C15" s="604"/>
      <c r="D15" s="604"/>
      <c r="E15" s="155">
        <f>'Summary HWC Operations'!E15+'Summary Buildout'!E15+'Summary Startup'!E15+'Summary (4)'!E15+'Summary (5)'!E15+'Summary (6)'!E15</f>
        <v>0</v>
      </c>
      <c r="F15" s="155">
        <f>'Summary HWC Operations'!F15+'Summary Buildout'!F15+'Summary (4)'!F15+'Summary (5)'!F15+'Summary (6)'!F15</f>
        <v>0</v>
      </c>
      <c r="G15" s="155">
        <f>'Summary HWC Operations'!G15+'Summary Buildout'!G15+'Summary (4)'!G15+'Summary (5)'!G15+'Summary (6)'!G15</f>
        <v>0</v>
      </c>
      <c r="H15" s="155">
        <f>'Summary HWC Operations'!H15+'Summary Buildout'!H15+'Summary (4)'!H15+'Summary (5)'!H15+'Summary (6)'!H15</f>
        <v>0</v>
      </c>
      <c r="I15" s="155">
        <f>'Summary HWC Operations'!I15+'Summary Buildout'!I15+'Summary (4)'!I15+'Summary (5)'!I15+'Summary (6)'!I15</f>
        <v>0</v>
      </c>
      <c r="J15" s="155">
        <f>'Summary HWC Operations'!J15+'Summary Buildout'!J15+'Summary Startup'!F15+'Summary (4)'!J15+'Summary (5)'!J15+'Summary (6)'!J15</f>
        <v>0</v>
      </c>
    </row>
    <row r="16" spans="1:10">
      <c r="A16" s="604" t="s">
        <v>62</v>
      </c>
      <c r="B16" s="604"/>
      <c r="C16" s="604"/>
      <c r="D16" s="604"/>
      <c r="E16" s="155">
        <f>'Summary HWC Operations'!E16+'Summary Buildout'!E22+'Summary Startup'!E16+'Summary (4)'!E16+'Summary (5)'!E16+'Summary (6)'!E16</f>
        <v>0</v>
      </c>
      <c r="F16" s="155">
        <f>'Summary HWC Operations'!F16+'Summary Buildout'!F16+'Summary (4)'!F16+'Summary (5)'!F16+'Summary (6)'!F16</f>
        <v>0</v>
      </c>
      <c r="G16" s="155">
        <f>'Summary HWC Operations'!G16+'Summary Buildout'!G16+'Summary (4)'!G16+'Summary (5)'!G16+'Summary (6)'!G16</f>
        <v>0</v>
      </c>
      <c r="H16" s="155">
        <f>'Summary HWC Operations'!H16+'Summary Buildout'!H16+'Summary (4)'!H16+'Summary (5)'!H16+'Summary (6)'!H16</f>
        <v>0</v>
      </c>
      <c r="I16" s="155">
        <f>'Summary HWC Operations'!I16+'Summary Buildout'!I16+'Summary (4)'!I16+'Summary (5)'!I16+'Summary (6)'!I16</f>
        <v>0</v>
      </c>
      <c r="J16" s="122">
        <f>'Summary HWC Operations'!J16+'Summary Buildout'!J16+'Summary Startup'!F16+'Summary (4)'!J16+'Summary (5)'!J16+'Summary (6)'!J16</f>
        <v>0</v>
      </c>
    </row>
    <row r="17" spans="1:11">
      <c r="A17" s="604" t="s">
        <v>203</v>
      </c>
      <c r="B17" s="604"/>
      <c r="C17" s="604"/>
      <c r="D17" s="604"/>
      <c r="E17" s="122">
        <f>'Summary HWC Operations'!E17+'Summary Buildout'!E17+'Summary Startup'!E17+'Summary (4)'!E17+'Summary (5)'!E17+'Summary (6)'!E17</f>
        <v>0</v>
      </c>
      <c r="F17" s="155">
        <f>'Summary HWC Operations'!F17+'Summary Buildout'!F17+'Summary (4)'!F17+'Summary (5)'!F17+'Summary (6)'!F17</f>
        <v>0</v>
      </c>
      <c r="G17" s="155">
        <f>'Summary HWC Operations'!G17+'Summary Buildout'!G17+'Summary (4)'!G17+'Summary (5)'!G17+'Summary (6)'!G17</f>
        <v>0</v>
      </c>
      <c r="H17" s="155">
        <f>'Summary HWC Operations'!H17+'Summary Buildout'!H17+'Summary (4)'!H17+'Summary (5)'!H17+'Summary (6)'!H17</f>
        <v>0</v>
      </c>
      <c r="I17" s="155">
        <f>'Summary HWC Operations'!I17+'Summary Buildout'!I17+'Summary (4)'!I17+'Summary (5)'!I17+'Summary (6)'!I17</f>
        <v>0</v>
      </c>
      <c r="J17" s="122">
        <f>'Summary HWC Operations'!J17+'Summary Buildout'!J17+'Summary Startup'!F17+'Summary (4)'!J17+'Summary (5)'!J17+'Summary (6)'!J17</f>
        <v>0</v>
      </c>
      <c r="K17" s="19"/>
    </row>
    <row r="18" spans="1:11" hidden="1">
      <c r="A18" s="608" t="s">
        <v>204</v>
      </c>
      <c r="B18" s="608"/>
      <c r="C18" s="608"/>
      <c r="D18" s="608"/>
      <c r="E18" s="533"/>
      <c r="F18" s="155">
        <f>'Summary HWC Operations'!F18+'Summary Buildout'!F18+'Summary (4)'!F18+'Summary (5)'!F18+'Summary (6)'!F18</f>
        <v>0</v>
      </c>
      <c r="G18" s="155">
        <f>'Summary HWC Operations'!G18+'Summary Buildout'!G18+'Summary (4)'!G18+'Summary (5)'!G18+'Summary (6)'!G18</f>
        <v>0</v>
      </c>
      <c r="H18" s="155">
        <f>'Summary HWC Operations'!H18+'Summary Buildout'!H18+'Summary (4)'!H18+'Summary (5)'!H18+'Summary (6)'!H18</f>
        <v>0</v>
      </c>
      <c r="I18" s="155">
        <f>'Summary HWC Operations'!I18+'Summary Buildout'!I18+'Summary (4)'!I18+'Summary (5)'!I18+'Summary (6)'!I18</f>
        <v>0</v>
      </c>
      <c r="J18" s="301"/>
      <c r="K18" s="19"/>
    </row>
    <row r="19" spans="1:11">
      <c r="A19" s="604" t="s">
        <v>205</v>
      </c>
      <c r="B19" s="604"/>
      <c r="C19" s="604"/>
      <c r="D19" s="604"/>
      <c r="E19" s="155">
        <f>'Summary HWC Operations'!E19+'Summary Buildout'!E19+'Summary Startup'!E19+'Summary (4)'!E19+'Summary (5)'!E19+'Summary (6)'!E19</f>
        <v>0</v>
      </c>
      <c r="F19" s="155">
        <f>'Summary HWC Operations'!F19+'Summary Buildout'!F19+'Summary (4)'!F19+'Summary (5)'!F19+'Summary (6)'!F19</f>
        <v>0</v>
      </c>
      <c r="G19" s="155">
        <f>'Summary HWC Operations'!G19+'Summary Buildout'!G19+'Summary (4)'!G19+'Summary (5)'!G19+'Summary (6)'!G19</f>
        <v>0</v>
      </c>
      <c r="H19" s="155">
        <f>'Summary HWC Operations'!H19+'Summary Buildout'!H19+'Summary (4)'!H19+'Summary (5)'!H19+'Summary (6)'!H19</f>
        <v>0</v>
      </c>
      <c r="I19" s="155">
        <f>'Summary HWC Operations'!I19+'Summary Buildout'!I19+'Summary (4)'!I19+'Summary (5)'!I19+'Summary (6)'!I19</f>
        <v>0</v>
      </c>
      <c r="J19" s="154">
        <f>'Summary HWC Operations'!J19+'Summary Buildout'!J19+'Summary Startup'!F19+'Summary (4)'!J19+'Summary (5)'!J19+'Summary (6)'!J19</f>
        <v>0</v>
      </c>
    </row>
    <row r="20" spans="1:11">
      <c r="A20" s="604" t="s">
        <v>206</v>
      </c>
      <c r="B20" s="604"/>
      <c r="C20" s="604"/>
      <c r="D20" s="604"/>
      <c r="E20" s="155">
        <f>'Summary HWC Operations'!E20+'Summary Buildout'!E20+'Summary Startup'!E20+'Summary (4)'!E20+'Summary (5)'!E20+'Summary (6)'!E20</f>
        <v>0</v>
      </c>
      <c r="F20" s="155">
        <f>'Summary HWC Operations'!F20+'Summary Buildout'!F20+'Summary (4)'!F20+'Summary (5)'!F20+'Summary (6)'!F20</f>
        <v>0</v>
      </c>
      <c r="G20" s="155">
        <f>'Summary HWC Operations'!G20+'Summary Buildout'!G20+'Summary (4)'!G20+'Summary (5)'!G20+'Summary (6)'!G20</f>
        <v>0</v>
      </c>
      <c r="H20" s="155">
        <f>'Summary HWC Operations'!H20+'Summary Buildout'!H20+'Summary (4)'!H20+'Summary (5)'!H20+'Summary (6)'!H20</f>
        <v>0</v>
      </c>
      <c r="I20" s="155">
        <f>'Summary HWC Operations'!I20+'Summary Buildout'!I20+'Summary (4)'!I20+'Summary (5)'!I20+'Summary (6)'!I20</f>
        <v>0</v>
      </c>
      <c r="J20" s="154">
        <f>'Summary HWC Operations'!J20+'Summary Buildout'!J20+'Summary Startup'!F20+'Summary (4)'!J20+'Summary (5)'!J20+'Summary (6)'!J20</f>
        <v>0</v>
      </c>
    </row>
    <row r="21" spans="1:11">
      <c r="A21" s="604" t="s">
        <v>207</v>
      </c>
      <c r="B21" s="604"/>
      <c r="C21" s="604"/>
      <c r="D21" s="604"/>
      <c r="E21" s="155">
        <f>'Summary HWC Operations'!E21+'Summary Buildout'!E21+'Summary Startup'!E21+'Summary (4)'!E21+'Summary (5)'!E21+'Summary (6)'!E21</f>
        <v>0</v>
      </c>
      <c r="F21" s="155">
        <f>'Summary HWC Operations'!F21+'Summary Buildout'!F21+'Summary (4)'!F21+'Summary (5)'!F21+'Summary (6)'!F21</f>
        <v>0</v>
      </c>
      <c r="G21" s="155">
        <f>'Summary HWC Operations'!G21+'Summary Buildout'!G21+'Summary (4)'!G21+'Summary (5)'!G21+'Summary (6)'!G21</f>
        <v>0</v>
      </c>
      <c r="H21" s="155">
        <f>'Summary HWC Operations'!H21+'Summary Buildout'!H21+'Summary (4)'!H21+'Summary (5)'!H21+'Summary (6)'!H21</f>
        <v>0</v>
      </c>
      <c r="I21" s="155">
        <f>'Summary HWC Operations'!I21+'Summary Buildout'!I21+'Summary (4)'!I21+'Summary (5)'!I21+'Summary (6)'!I21</f>
        <v>0</v>
      </c>
      <c r="J21" s="154">
        <f>'Summary HWC Operations'!J21+'Summary Buildout'!J21+'Summary Startup'!F21+'Summary (4)'!J21+'Summary (5)'!J21+'Summary (6)'!J21</f>
        <v>0</v>
      </c>
    </row>
    <row r="22" spans="1:11" s="13" customFormat="1">
      <c r="A22" s="600" t="s">
        <v>208</v>
      </c>
      <c r="B22" s="600"/>
      <c r="C22" s="600"/>
      <c r="D22" s="600"/>
      <c r="E22" s="299">
        <f>SUM(E17+E19+E20+E21)</f>
        <v>0</v>
      </c>
      <c r="F22" s="299">
        <f>SUM(F17+F19+F20+F21)</f>
        <v>0</v>
      </c>
      <c r="G22" s="155">
        <f>'Summary HWC Operations'!G22+'Summary Buildout'!G22+'Summary (4)'!G22+'Summary (5)'!G22+'Summary (6)'!G22</f>
        <v>0</v>
      </c>
      <c r="H22" s="155">
        <f>'Summary HWC Operations'!H22+'Summary Buildout'!H22+'Summary (4)'!H22+'Summary (5)'!H22+'Summary (6)'!H22</f>
        <v>0</v>
      </c>
      <c r="I22" s="155">
        <f>'Summary HWC Operations'!I22+'Summary Buildout'!I22+'Summary (4)'!I22+'Summary (5)'!I22+'Summary (6)'!I22</f>
        <v>0</v>
      </c>
      <c r="J22" s="299">
        <f>SUM(J17+J19+J20+J21)</f>
        <v>0</v>
      </c>
      <c r="K22" s="40"/>
    </row>
    <row r="23" spans="1:11" s="302" customFormat="1" ht="33.75" customHeight="1">
      <c r="A23" s="610" t="s">
        <v>209</v>
      </c>
      <c r="B23" s="611"/>
      <c r="C23" s="611"/>
      <c r="D23" s="611"/>
      <c r="E23" s="303"/>
      <c r="F23" s="303"/>
      <c r="G23" s="303"/>
      <c r="H23" s="303"/>
      <c r="I23" s="303"/>
      <c r="J23" s="304"/>
    </row>
    <row r="24" spans="1:11">
      <c r="A24" s="615" t="str">
        <f>IF('Summary HWC Operations'!A24:D24&lt;&gt;"",'Summary HWC Operations'!A24:D24,"")</f>
        <v>State - Homeless Housing, Assistance, and Prevention Program (HHAP) 1</v>
      </c>
      <c r="B24" s="616"/>
      <c r="C24" s="616"/>
      <c r="D24" s="616"/>
      <c r="E24" s="155">
        <f>'Summary HWC Operations'!E24+'Summary Buildout'!E24+'Summary Startup'!E24+'Summary (4)'!E24+'Summary (5)'!E24+'Summary (6)'!E24</f>
        <v>950000</v>
      </c>
      <c r="F24" s="155">
        <f>'Summary HWC Operations'!F24+'Summary Buildout'!F24+'Summary (4)'!F24+'Summary (5)'!F24+'Summary (6)'!F24</f>
        <v>3000000</v>
      </c>
      <c r="G24" s="155">
        <f>'Summary HWC Operations'!G24+'Summary Buildout'!G24+'Summary (4)'!G24+'Summary (5)'!G24+'Summary (6)'!G24</f>
        <v>3000000</v>
      </c>
      <c r="H24" s="155">
        <f>'Summary HWC Operations'!H24+'Summary Buildout'!H24+'Summary (4)'!H24+'Summary (5)'!H24+'Summary (6)'!H24</f>
        <v>3000000</v>
      </c>
      <c r="I24" s="155">
        <f>'Summary HWC Operations'!I24+'Summary Buildout'!I24+'Summary (4)'!I24+'Summary (5)'!I24+'Summary (6)'!I24</f>
        <v>3000000</v>
      </c>
      <c r="J24" s="155">
        <f>'Summary HWC Operations'!J24+'Summary Buildout'!J24+'Summary Startup'!F24+'Summary (4)'!J24+'Summary (5)'!J24+'Summary (6)'!J24</f>
        <v>12950000</v>
      </c>
      <c r="K24" s="19"/>
    </row>
    <row r="25" spans="1:11" s="13" customFormat="1">
      <c r="A25" s="609" t="str">
        <f>IF('Summary HWC Operations'!A25:D25&lt;&gt;"",'Summary HWC Operations'!A25:D25,"")</f>
        <v>State - Homeless Housing, Assistance, and Prevention Program (HHAP) 2</v>
      </c>
      <c r="B25" s="604"/>
      <c r="C25" s="604"/>
      <c r="D25" s="604"/>
      <c r="E25" s="155">
        <f>'Summary HWC Operations'!E25+'Summary Buildout'!E25+'Summary Startup'!E25+'Summary (4)'!E25+'Summary (5)'!E25+'Summary (6)'!E25</f>
        <v>300000</v>
      </c>
      <c r="F25" s="155">
        <f>'Summary HWC Operations'!F25+'Summary Buildout'!F25+'Summary (4)'!F25+'Summary (5)'!F25+'Summary (6)'!F25</f>
        <v>0</v>
      </c>
      <c r="G25" s="155">
        <f>'Summary HWC Operations'!G25+'Summary Buildout'!G25+'Summary (4)'!G25+'Summary (5)'!G25+'Summary (6)'!G25</f>
        <v>0</v>
      </c>
      <c r="H25" s="155">
        <f>'Summary HWC Operations'!H25+'Summary Buildout'!H25+'Summary (4)'!H25+'Summary (5)'!H25+'Summary (6)'!H25</f>
        <v>0</v>
      </c>
      <c r="I25" s="155">
        <f>'Summary HWC Operations'!I25+'Summary Buildout'!I25+'Summary (4)'!I25+'Summary (5)'!I25+'Summary (6)'!I25</f>
        <v>0</v>
      </c>
      <c r="J25" s="155">
        <f>'Summary HWC Operations'!J25+'Summary Buildout'!J25+'Summary Startup'!F25+'Summary (4)'!J25+'Summary (5)'!J25+'Summary (6)'!J25</f>
        <v>300000</v>
      </c>
    </row>
    <row r="26" spans="1:11" s="13" customFormat="1" hidden="1">
      <c r="A26" s="609" t="str">
        <f>IF('Summary HWC Operations'!A26:D26&lt;&gt;"",'Summary HWC Operations'!A26:D26,"")</f>
        <v/>
      </c>
      <c r="B26" s="604"/>
      <c r="C26" s="604"/>
      <c r="D26" s="604"/>
      <c r="E26" s="155">
        <f>'Summary HWC Operations'!E26+'Summary Buildout'!E26+'Summary Startup'!E26+'Summary (4)'!E26+'Summary (5)'!E26+'Summary (6)'!E26</f>
        <v>0</v>
      </c>
      <c r="F26" s="155">
        <f>'Summary HWC Operations'!F26+'Summary Buildout'!F26+'Summary (4)'!F26+'Summary (5)'!F26+'Summary (6)'!F26</f>
        <v>0</v>
      </c>
      <c r="G26" s="155">
        <f>'Summary HWC Operations'!G26+'Summary Buildout'!G26+'Summary (4)'!G26+'Summary (5)'!G26+'Summary (6)'!G26</f>
        <v>0</v>
      </c>
      <c r="H26" s="155">
        <f>'Summary HWC Operations'!H26+'Summary Buildout'!H26+'Summary (4)'!H26+'Summary (5)'!H26+'Summary (6)'!H26</f>
        <v>0</v>
      </c>
      <c r="I26" s="155">
        <f>'Summary HWC Operations'!I26+'Summary Buildout'!I26+'Summary (4)'!I26+'Summary (5)'!I26+'Summary (6)'!I26</f>
        <v>0</v>
      </c>
      <c r="J26" s="155">
        <f>'Summary HWC Operations'!J26+'Summary Buildout'!J26+'Summary Startup'!F26+'Summary (4)'!J26+'Summary (5)'!J26+'Summary (6)'!J26</f>
        <v>0</v>
      </c>
    </row>
    <row r="27" spans="1:11" s="13" customFormat="1" hidden="1">
      <c r="A27" s="609" t="str">
        <f>IF('Summary HWC Operations'!A27:D27&lt;&gt;"",'Summary HWC Operations'!A27:D27,"")</f>
        <v/>
      </c>
      <c r="B27" s="604"/>
      <c r="C27" s="604"/>
      <c r="D27" s="604"/>
      <c r="E27" s="155">
        <f>'Summary HWC Operations'!E27+'Summary Buildout'!E27+'Summary Startup'!E27+'Summary (4)'!E27+'Summary (5)'!E27+'Summary (6)'!E27</f>
        <v>0</v>
      </c>
      <c r="F27" s="155">
        <f>'Summary HWC Operations'!F27+'Summary Buildout'!F27+'Summary (4)'!F27+'Summary (5)'!F27+'Summary (6)'!F27</f>
        <v>0</v>
      </c>
      <c r="G27" s="155">
        <f>'Summary HWC Operations'!G27+'Summary Buildout'!G27+'Summary (4)'!G27+'Summary (5)'!G27+'Summary (6)'!G27</f>
        <v>0</v>
      </c>
      <c r="H27" s="155">
        <f>'Summary HWC Operations'!H27+'Summary Buildout'!H27+'Summary (4)'!H27+'Summary (5)'!H27+'Summary (6)'!H27</f>
        <v>0</v>
      </c>
      <c r="I27" s="155">
        <f>'Summary HWC Operations'!I27+'Summary Buildout'!I27+'Summary (4)'!I27+'Summary (5)'!I27+'Summary (6)'!I27</f>
        <v>0</v>
      </c>
      <c r="J27" s="155">
        <f>'Summary HWC Operations'!J27+'Summary Buildout'!J27+'Summary Startup'!F27+'Summary (4)'!J27+'Summary (5)'!J27+'Summary (6)'!J27</f>
        <v>0</v>
      </c>
    </row>
    <row r="28" spans="1:11" s="13" customFormat="1" hidden="1">
      <c r="A28" s="609" t="str">
        <f>IF('Summary HWC Operations'!A28:D28&lt;&gt;"",'Summary HWC Operations'!A28:D28,"")</f>
        <v/>
      </c>
      <c r="B28" s="604"/>
      <c r="C28" s="604"/>
      <c r="D28" s="604"/>
      <c r="E28" s="155">
        <f>'Summary HWC Operations'!E28+'Summary Buildout'!E28+'Summary Startup'!E28+'Summary (4)'!E28+'Summary (5)'!E28+'Summary (6)'!E28</f>
        <v>0</v>
      </c>
      <c r="F28" s="155">
        <f>'Summary HWC Operations'!F28+'Summary Buildout'!F28+'Summary (4)'!F28+'Summary (5)'!F28+'Summary (6)'!F28</f>
        <v>0</v>
      </c>
      <c r="G28" s="155">
        <f>'Summary HWC Operations'!G28+'Summary Buildout'!G28+'Summary (4)'!G28+'Summary (5)'!G28+'Summary (6)'!G28</f>
        <v>0</v>
      </c>
      <c r="H28" s="155">
        <f>'Summary HWC Operations'!H28+'Summary Buildout'!H28+'Summary (4)'!H28+'Summary (5)'!H28+'Summary (6)'!H28</f>
        <v>0</v>
      </c>
      <c r="I28" s="155">
        <f>'Summary HWC Operations'!I28+'Summary Buildout'!I28+'Summary (4)'!I28+'Summary (5)'!I28+'Summary (6)'!I28</f>
        <v>0</v>
      </c>
      <c r="J28" s="155">
        <f>'Summary HWC Operations'!J28+'Summary Buildout'!J28+'Summary Startup'!F28+'Summary (4)'!J28+'Summary (5)'!J28+'Summary (6)'!J28</f>
        <v>0</v>
      </c>
    </row>
    <row r="29" spans="1:11" s="13" customFormat="1" hidden="1">
      <c r="A29" s="609" t="str">
        <f>IF('Summary HWC Operations'!A29:D29&lt;&gt;"",'Summary HWC Operations'!A29:D29,"")</f>
        <v/>
      </c>
      <c r="B29" s="604"/>
      <c r="C29" s="604"/>
      <c r="D29" s="604"/>
      <c r="E29" s="155">
        <f>'Summary HWC Operations'!E29+'Summary Buildout'!E29+'Summary Startup'!E29+'Summary (4)'!E29+'Summary (5)'!E29+'Summary (6)'!E29</f>
        <v>0</v>
      </c>
      <c r="F29" s="155">
        <f>'Summary HWC Operations'!F29+'Summary Buildout'!F29+'Summary (4)'!F29+'Summary (5)'!F29+'Summary (6)'!F29</f>
        <v>0</v>
      </c>
      <c r="G29" s="155">
        <f>'Summary HWC Operations'!G29+'Summary Buildout'!G29+'Summary (4)'!G29+'Summary (5)'!G29+'Summary (6)'!G29</f>
        <v>0</v>
      </c>
      <c r="H29" s="155">
        <f>'Summary HWC Operations'!H29+'Summary Buildout'!H29+'Summary (4)'!H29+'Summary (5)'!H29+'Summary (6)'!H29</f>
        <v>0</v>
      </c>
      <c r="I29" s="155">
        <f>'Summary HWC Operations'!I29+'Summary Buildout'!I29+'Summary (4)'!I29+'Summary (5)'!I29+'Summary (6)'!I29</f>
        <v>0</v>
      </c>
      <c r="J29" s="155">
        <f>'Summary HWC Operations'!J29+'Summary Buildout'!J29+'Summary Startup'!F29+'Summary (4)'!J29+'Summary (5)'!J29+'Summary (6)'!J29</f>
        <v>0</v>
      </c>
    </row>
    <row r="30" spans="1:11" s="13" customFormat="1" hidden="1">
      <c r="A30" s="609" t="str">
        <f>IF('Summary HWC Operations'!A30:D30&lt;&gt;"",'Summary HWC Operations'!A30:D30,"")</f>
        <v/>
      </c>
      <c r="B30" s="604"/>
      <c r="C30" s="604"/>
      <c r="D30" s="604"/>
      <c r="E30" s="155">
        <f>'Summary HWC Operations'!E30+'Summary Buildout'!E30+'Summary Startup'!E30+'Summary (4)'!E30+'Summary (5)'!E30+'Summary (6)'!E30</f>
        <v>0</v>
      </c>
      <c r="F30" s="155">
        <f>'Summary HWC Operations'!F30+'Summary Buildout'!F30+'Summary (4)'!F30+'Summary (5)'!F30+'Summary (6)'!F30</f>
        <v>0</v>
      </c>
      <c r="G30" s="155">
        <f>'Summary HWC Operations'!G30+'Summary Buildout'!G30+'Summary (4)'!G30+'Summary (5)'!G30+'Summary (6)'!G30</f>
        <v>0</v>
      </c>
      <c r="H30" s="155">
        <f>'Summary HWC Operations'!H30+'Summary Buildout'!H30+'Summary (4)'!H30+'Summary (5)'!H30+'Summary (6)'!H30</f>
        <v>0</v>
      </c>
      <c r="I30" s="155">
        <f>'Summary HWC Operations'!I30+'Summary Buildout'!I30+'Summary (4)'!I30+'Summary (5)'!I30+'Summary (6)'!I30</f>
        <v>0</v>
      </c>
      <c r="J30" s="155">
        <f>'Summary HWC Operations'!J30+'Summary Buildout'!J30+'Summary Startup'!F30+'Summary (4)'!J30+'Summary (5)'!J30+'Summary (6)'!J30</f>
        <v>0</v>
      </c>
    </row>
    <row r="31" spans="1:11" s="13" customFormat="1" hidden="1">
      <c r="A31" s="609" t="str">
        <f>IF('Summary HWC Operations'!A31:D31&lt;&gt;"",'Summary HWC Operations'!A31:D31,"")</f>
        <v/>
      </c>
      <c r="B31" s="604"/>
      <c r="C31" s="604"/>
      <c r="D31" s="604"/>
      <c r="E31" s="155">
        <f>'Summary HWC Operations'!E31+'Summary Buildout'!E31+'Summary Startup'!E31+'Summary (4)'!E31+'Summary (5)'!E31+'Summary (6)'!E31</f>
        <v>0</v>
      </c>
      <c r="F31" s="155">
        <f>'Summary HWC Operations'!F31+'Summary Buildout'!F31+'Summary (4)'!F31+'Summary (5)'!F31+'Summary (6)'!F31</f>
        <v>0</v>
      </c>
      <c r="G31" s="155">
        <f>'Summary HWC Operations'!G31+'Summary Buildout'!G31+'Summary (4)'!G31+'Summary (5)'!G31+'Summary (6)'!G31</f>
        <v>0</v>
      </c>
      <c r="H31" s="155">
        <f>'Summary HWC Operations'!H31+'Summary Buildout'!H31+'Summary (4)'!H31+'Summary (5)'!H31+'Summary (6)'!H31</f>
        <v>0</v>
      </c>
      <c r="I31" s="155">
        <f>'Summary HWC Operations'!I31+'Summary Buildout'!I31+'Summary (4)'!I31+'Summary (5)'!I31+'Summary (6)'!I31</f>
        <v>0</v>
      </c>
      <c r="J31" s="155">
        <f>'Summary HWC Operations'!J31+'Summary Buildout'!J31+'Summary Startup'!F31+'Summary (4)'!J31+'Summary (5)'!J31+'Summary (6)'!J31</f>
        <v>0</v>
      </c>
    </row>
    <row r="32" spans="1:11" s="13" customFormat="1" hidden="1">
      <c r="A32" s="609" t="str">
        <f>IF('Summary HWC Operations'!A32:D32&lt;&gt;"",'Summary HWC Operations'!A32:D32,"")</f>
        <v/>
      </c>
      <c r="B32" s="604"/>
      <c r="C32" s="604"/>
      <c r="D32" s="604"/>
      <c r="E32" s="155">
        <f>'Summary HWC Operations'!E32+'Summary Buildout'!E32+'Summary Startup'!E32+'Summary (4)'!E32+'Summary (5)'!E32+'Summary (6)'!E32</f>
        <v>0</v>
      </c>
      <c r="F32" s="155">
        <f>'Summary HWC Operations'!F32+'Summary Buildout'!F32+'Summary (4)'!F32+'Summary (5)'!F32+'Summary (6)'!F32</f>
        <v>0</v>
      </c>
      <c r="G32" s="155">
        <f>'Summary HWC Operations'!G32+'Summary Buildout'!G32+'Summary (4)'!G32+'Summary (5)'!G32+'Summary (6)'!G32</f>
        <v>0</v>
      </c>
      <c r="H32" s="155">
        <f>'Summary HWC Operations'!H32+'Summary Buildout'!H32+'Summary (4)'!H32+'Summary (5)'!H32+'Summary (6)'!H32</f>
        <v>0</v>
      </c>
      <c r="I32" s="155">
        <f>'Summary HWC Operations'!I32+'Summary Buildout'!I32+'Summary (4)'!I32+'Summary (5)'!I32+'Summary (6)'!I32</f>
        <v>0</v>
      </c>
      <c r="J32" s="155">
        <f>'Summary HWC Operations'!J32+'Summary Buildout'!J32+'Summary Startup'!F32+'Summary (4)'!J32+'Summary (5)'!J32+'Summary (6)'!J32</f>
        <v>0</v>
      </c>
    </row>
    <row r="33" spans="1:12" s="13" customFormat="1" hidden="1">
      <c r="A33" s="609" t="str">
        <f>IF('Summary HWC Operations'!A33:D33&lt;&gt;"",'Summary HWC Operations'!A33:D33,"")</f>
        <v/>
      </c>
      <c r="B33" s="604"/>
      <c r="C33" s="604"/>
      <c r="D33" s="604"/>
      <c r="E33" s="155">
        <f>'Summary HWC Operations'!E33+'Summary Buildout'!E33+'Summary Startup'!E33+'Summary (4)'!E33+'Summary (5)'!E33+'Summary (6)'!E33</f>
        <v>0</v>
      </c>
      <c r="F33" s="155">
        <f>'Summary HWC Operations'!F33+'Summary Buildout'!F33+'Summary (4)'!F33+'Summary (5)'!F33+'Summary (6)'!F33</f>
        <v>0</v>
      </c>
      <c r="G33" s="155">
        <f>'Summary HWC Operations'!G33+'Summary Buildout'!G33+'Summary (4)'!G33+'Summary (5)'!G33+'Summary (6)'!G33</f>
        <v>0</v>
      </c>
      <c r="H33" s="155">
        <f>'Summary HWC Operations'!H33+'Summary Buildout'!H33+'Summary (4)'!H33+'Summary (5)'!H33+'Summary (6)'!H33</f>
        <v>0</v>
      </c>
      <c r="I33" s="155">
        <f>'Summary HWC Operations'!I33+'Summary Buildout'!I33+'Summary (4)'!I33+'Summary (5)'!I33+'Summary (6)'!I33</f>
        <v>0</v>
      </c>
      <c r="J33" s="155">
        <f>'Summary HWC Operations'!J33+'Summary Buildout'!J33+'Summary Startup'!F33+'Summary (4)'!J33+'Summary (5)'!J33+'Summary (6)'!J33</f>
        <v>0</v>
      </c>
    </row>
    <row r="34" spans="1:12" s="13" customFormat="1" hidden="1">
      <c r="A34" s="609" t="str">
        <f>IF('Summary HWC Operations'!A34:D34&lt;&gt;"",'Summary HWC Operations'!A34:D34,"")</f>
        <v/>
      </c>
      <c r="B34" s="604"/>
      <c r="C34" s="604"/>
      <c r="D34" s="604"/>
      <c r="E34" s="155">
        <f>'Summary HWC Operations'!E34+'Summary Buildout'!E34+'Summary Startup'!E34+'Summary (4)'!E34+'Summary (5)'!E34+'Summary (6)'!E34</f>
        <v>0</v>
      </c>
      <c r="F34" s="155">
        <f>'Summary HWC Operations'!F34+'Summary Buildout'!F34+'Summary (4)'!F34+'Summary (5)'!F34+'Summary (6)'!F34</f>
        <v>0</v>
      </c>
      <c r="G34" s="155">
        <f>'Summary HWC Operations'!G34+'Summary Buildout'!G34+'Summary (4)'!G34+'Summary (5)'!G34+'Summary (6)'!G34</f>
        <v>0</v>
      </c>
      <c r="H34" s="155">
        <f>'Summary HWC Operations'!H34+'Summary Buildout'!H34+'Summary (4)'!H34+'Summary (5)'!H34+'Summary (6)'!H34</f>
        <v>0</v>
      </c>
      <c r="I34" s="155">
        <f>'Summary HWC Operations'!I34+'Summary Buildout'!I34+'Summary (4)'!I34+'Summary (5)'!I34+'Summary (6)'!I34</f>
        <v>0</v>
      </c>
      <c r="J34" s="155">
        <f>'Summary HWC Operations'!J34+'Summary Buildout'!J34+'Summary Startup'!F34+'Summary (4)'!J34+'Summary (5)'!J34+'Summary (6)'!J34</f>
        <v>0</v>
      </c>
    </row>
    <row r="35" spans="1:12" s="13" customFormat="1" hidden="1">
      <c r="A35" s="600" t="s">
        <v>210</v>
      </c>
      <c r="B35" s="600"/>
      <c r="C35" s="600"/>
      <c r="D35" s="600"/>
      <c r="E35" s="197">
        <f>'Summary HWC Operations'!E35+'Summary Buildout'!E35+'Summary Startup'!E35+'Summary (4)'!E35+'Summary (5)'!E35+'Summary (6)'!E35</f>
        <v>1250000</v>
      </c>
      <c r="F35" s="197">
        <f>'Summary HWC Operations'!F35+'Summary Buildout'!F35+'Summary (4)'!F35+'Summary (5)'!F35+'Summary (6)'!F35</f>
        <v>3000000</v>
      </c>
      <c r="G35" s="197">
        <f>'Summary HWC Operations'!G35+'Summary Buildout'!G35+'Summary (4)'!G35+'Summary (5)'!G35+'Summary (6)'!G35</f>
        <v>3000000</v>
      </c>
      <c r="H35" s="197">
        <f>'Summary HWC Operations'!H35+'Summary Buildout'!H35+'Summary (4)'!H35+'Summary (5)'!H35+'Summary (6)'!H35</f>
        <v>3000000</v>
      </c>
      <c r="I35" s="197">
        <f>'Summary HWC Operations'!I35+'Summary Buildout'!I35+'Summary (4)'!I35+'Summary (5)'!I35+'Summary (6)'!I35</f>
        <v>3000000</v>
      </c>
      <c r="J35" s="200">
        <f>'Summary HWC Operations'!J35+'Summary Buildout'!J35+'Summary Startup'!F35+'Summary (4)'!J35+'Summary (5)'!J35+'Summary (6)'!J35</f>
        <v>13250000</v>
      </c>
      <c r="K35" s="246"/>
      <c r="L35" s="41"/>
    </row>
    <row r="36" spans="1:12" ht="30" hidden="1" customHeight="1">
      <c r="A36" s="617" t="s">
        <v>211</v>
      </c>
      <c r="B36" s="611"/>
      <c r="C36" s="611"/>
      <c r="D36" s="611"/>
      <c r="E36" s="262"/>
      <c r="F36" s="262"/>
      <c r="G36" s="262"/>
      <c r="H36" s="262"/>
      <c r="I36" s="262"/>
      <c r="J36" s="301"/>
    </row>
    <row r="37" spans="1:12" hidden="1">
      <c r="A37" s="616" t="str">
        <f>IF('Summary HWC Operations'!A37:D37&lt;&gt;"",'Summary HWC Operations'!A37:D37,"")</f>
        <v>Private Fundrasing</v>
      </c>
      <c r="B37" s="616"/>
      <c r="C37" s="616"/>
      <c r="D37" s="616"/>
      <c r="E37" s="197">
        <f>'Summary HWC Operations'!E37+'Summary Buildout'!E37+'Summary Startup'!E37+'Summary (4)'!E37+'Summary (5)'!E37+'Summary (6)'!E37</f>
        <v>0</v>
      </c>
      <c r="F37" s="197">
        <f>'Summary HWC Operations'!F37+'Summary Buildout'!F37+'Summary (4)'!F37+'Summary (5)'!F37+'Summary (6)'!F37</f>
        <v>0</v>
      </c>
      <c r="G37" s="197">
        <f>'Summary HWC Operations'!G37+'Summary Buildout'!G37+'Summary (4)'!G37+'Summary (5)'!G37+'Summary (6)'!G37</f>
        <v>0</v>
      </c>
      <c r="H37" s="197">
        <f>'Summary HWC Operations'!H37+'Summary Buildout'!H37+'Summary (4)'!H37+'Summary (5)'!H37+'Summary (6)'!H37</f>
        <v>0</v>
      </c>
      <c r="I37" s="197">
        <f>'Summary HWC Operations'!I37+'Summary Buildout'!I37+'Summary (4)'!I37+'Summary (5)'!I37+'Summary (6)'!I37</f>
        <v>0</v>
      </c>
      <c r="J37" s="197">
        <f>'Summary HWC Operations'!J37+'Summary Buildout'!J37+'Summary Startup'!F37+'Summary (4)'!J37+'Summary (5)'!J37+'Summary (6)'!J37</f>
        <v>0</v>
      </c>
      <c r="L37" s="21"/>
    </row>
    <row r="38" spans="1:12" hidden="1">
      <c r="A38" s="604" t="str">
        <f>IF('Summary HWC Operations'!A38:D38&lt;&gt;"",'Summary HWC Operations'!A38:D38,"")</f>
        <v/>
      </c>
      <c r="B38" s="604"/>
      <c r="C38" s="604"/>
      <c r="D38" s="604"/>
      <c r="E38" s="197">
        <f>'Summary HWC Operations'!E38+'Summary Buildout'!E38+'Summary Startup'!E38+'Summary (4)'!E38+'Summary (5)'!E38+'Summary (6)'!E38</f>
        <v>0</v>
      </c>
      <c r="F38" s="197">
        <f>'Summary HWC Operations'!F38+'Summary Buildout'!F38+'Summary (4)'!F38+'Summary (5)'!F38+'Summary (6)'!F38</f>
        <v>0</v>
      </c>
      <c r="G38" s="197">
        <f>'Summary HWC Operations'!G38+'Summary Buildout'!G38+'Summary (4)'!G38+'Summary (5)'!G38+'Summary (6)'!G38</f>
        <v>0</v>
      </c>
      <c r="H38" s="197">
        <f>'Summary HWC Operations'!H38+'Summary Buildout'!H38+'Summary (4)'!H38+'Summary (5)'!H38+'Summary (6)'!H38</f>
        <v>0</v>
      </c>
      <c r="I38" s="197">
        <f>'Summary HWC Operations'!I38+'Summary Buildout'!I38+'Summary (4)'!I38+'Summary (5)'!I38+'Summary (6)'!I38</f>
        <v>0</v>
      </c>
      <c r="J38" s="197">
        <f>'Summary HWC Operations'!J38+'Summary Buildout'!J38+'Summary Startup'!F38+'Summary (4)'!J38+'Summary (5)'!J38+'Summary (6)'!J38</f>
        <v>0</v>
      </c>
      <c r="L38" s="19"/>
    </row>
    <row r="39" spans="1:12" hidden="1">
      <c r="A39" s="604" t="str">
        <f>IF('Summary HWC Operations'!A39:D39&lt;&gt;"",'Summary HWC Operations'!A39:D39,"")</f>
        <v/>
      </c>
      <c r="B39" s="604"/>
      <c r="C39" s="604"/>
      <c r="D39" s="604"/>
      <c r="E39" s="197">
        <f>'Summary HWC Operations'!E39+'Summary Buildout'!E39+'Summary Startup'!E39+'Summary (4)'!E39+'Summary (5)'!E39+'Summary (6)'!E39</f>
        <v>0</v>
      </c>
      <c r="F39" s="197">
        <f>'Summary HWC Operations'!F39+'Summary Buildout'!F39+'Summary (4)'!F39+'Summary (5)'!F39+'Summary (6)'!F39</f>
        <v>0</v>
      </c>
      <c r="G39" s="197">
        <f>'Summary HWC Operations'!G39+'Summary Buildout'!G39+'Summary (4)'!G39+'Summary (5)'!G39+'Summary (6)'!G39</f>
        <v>0</v>
      </c>
      <c r="H39" s="197">
        <f>'Summary HWC Operations'!H39+'Summary Buildout'!H39+'Summary (4)'!H39+'Summary (5)'!H39+'Summary (6)'!H39</f>
        <v>0</v>
      </c>
      <c r="I39" s="197">
        <f>'Summary HWC Operations'!I39+'Summary Buildout'!I39+'Summary (4)'!I39+'Summary (5)'!I39+'Summary (6)'!I39</f>
        <v>0</v>
      </c>
      <c r="J39" s="197">
        <f>'Summary HWC Operations'!J39+'Summary Buildout'!J39+'Summary Startup'!F39+'Summary (4)'!J39+'Summary (5)'!J39+'Summary (6)'!J39</f>
        <v>0</v>
      </c>
      <c r="L39" s="19"/>
    </row>
    <row r="40" spans="1:12">
      <c r="A40" s="604" t="str">
        <f>IF('Summary HWC Operations'!A40:D40&lt;&gt;"",'Summary HWC Operations'!A40:D40,"")</f>
        <v/>
      </c>
      <c r="B40" s="604"/>
      <c r="C40" s="604"/>
      <c r="D40" s="604"/>
      <c r="E40" s="197">
        <f>'Summary HWC Operations'!E40+'Summary Buildout'!E40+'Summary Startup'!E40+'Summary (4)'!E40+'Summary (5)'!E40+'Summary (6)'!E40</f>
        <v>0</v>
      </c>
      <c r="F40" s="197">
        <f>'Summary HWC Operations'!F40+'Summary Buildout'!F40+'Summary (4)'!F40+'Summary (5)'!F40+'Summary (6)'!F40</f>
        <v>0</v>
      </c>
      <c r="G40" s="197">
        <f>'Summary HWC Operations'!G40+'Summary Buildout'!G40+'Summary (4)'!G40+'Summary (5)'!G40+'Summary (6)'!G40</f>
        <v>0</v>
      </c>
      <c r="H40" s="197">
        <f>'Summary HWC Operations'!H40+'Summary Buildout'!H40+'Summary (4)'!H40+'Summary (5)'!H40+'Summary (6)'!H40</f>
        <v>0</v>
      </c>
      <c r="I40" s="197">
        <f>'Summary HWC Operations'!I40+'Summary Buildout'!I40+'Summary (4)'!I40+'Summary (5)'!I40+'Summary (6)'!I40</f>
        <v>0</v>
      </c>
      <c r="J40" s="197">
        <f>'Summary HWC Operations'!J40+'Summary Buildout'!J40+'Summary Startup'!F40+'Summary (4)'!J40+'Summary (5)'!J40+'Summary (6)'!J40</f>
        <v>0</v>
      </c>
    </row>
    <row r="41" spans="1:12">
      <c r="A41" s="620" t="s">
        <v>212</v>
      </c>
      <c r="B41" s="600"/>
      <c r="C41" s="600"/>
      <c r="D41" s="600"/>
      <c r="E41" s="197">
        <f>'Summary HWC Operations'!E41+'Summary Buildout'!E41+'Summary Startup'!E41+'Summary (4)'!E41+'Summary (5)'!E41+'Summary (6)'!E41</f>
        <v>0</v>
      </c>
      <c r="F41" s="197">
        <f>'Summary HWC Operations'!F41+'Summary Buildout'!F41+'Summary (4)'!F41+'Summary (5)'!F41+'Summary (6)'!F41</f>
        <v>0</v>
      </c>
      <c r="G41" s="197">
        <f>'Summary HWC Operations'!G41+'Summary Buildout'!G41+'Summary (4)'!G41+'Summary (5)'!G41+'Summary (6)'!G41</f>
        <v>0</v>
      </c>
      <c r="H41" s="197">
        <f>'Summary HWC Operations'!H41+'Summary Buildout'!H41+'Summary (4)'!H41+'Summary (5)'!H41+'Summary (6)'!H41</f>
        <v>0</v>
      </c>
      <c r="I41" s="197">
        <f>'Summary HWC Operations'!I41+'Summary Buildout'!I41+'Summary (4)'!I41+'Summary (5)'!I41+'Summary (6)'!I41</f>
        <v>0</v>
      </c>
      <c r="J41" s="197">
        <f>'Summary HWC Operations'!J41+'Summary Buildout'!J41+'Summary Startup'!F41+'Summary (4)'!J41+'Summary (5)'!J41+'Summary (6)'!J41</f>
        <v>0</v>
      </c>
    </row>
    <row r="42" spans="1:12" ht="18" customHeight="1">
      <c r="A42" s="621"/>
      <c r="B42" s="622"/>
      <c r="C42" s="622"/>
      <c r="D42" s="622"/>
      <c r="E42" s="534"/>
      <c r="F42" s="534"/>
      <c r="G42" s="534"/>
      <c r="H42" s="534"/>
      <c r="I42" s="534"/>
      <c r="J42" s="284"/>
    </row>
    <row r="43" spans="1:12" s="13" customFormat="1" ht="18" customHeight="1">
      <c r="A43" s="614" t="s">
        <v>213</v>
      </c>
      <c r="B43" s="614"/>
      <c r="C43" s="614"/>
      <c r="D43" s="614"/>
      <c r="E43" s="192">
        <f>E35+E41</f>
        <v>1250000</v>
      </c>
      <c r="F43" s="192">
        <f t="shared" ref="F43:J43" si="1">F35+F41</f>
        <v>3000000</v>
      </c>
      <c r="G43" s="192">
        <f t="shared" si="1"/>
        <v>3000000</v>
      </c>
      <c r="H43" s="192">
        <f t="shared" si="1"/>
        <v>3000000</v>
      </c>
      <c r="I43" s="192">
        <f t="shared" si="1"/>
        <v>3000000</v>
      </c>
      <c r="J43" s="192">
        <f t="shared" si="1"/>
        <v>13250000</v>
      </c>
    </row>
    <row r="44" spans="1:12" ht="17.25" customHeight="1">
      <c r="A44" s="604" t="s">
        <v>214</v>
      </c>
      <c r="B44" s="604"/>
      <c r="C44" s="604"/>
      <c r="D44" s="604"/>
      <c r="E44" s="198">
        <f>'Salary Detail HWC Operations'!F51+'Salary Detail Buildout'!F51+'Salary Detail Startup'!F51+'Salary Detail (4)'!F51+'Salary Detail (5)'!F51+'Salary Detail (6)'!F51</f>
        <v>0</v>
      </c>
      <c r="F44" s="53">
        <f>'Salary Detail HWC Operations'!K51+'Salary Detail Buildout'!K51+'Salary Detail Startup'!K51+'Salary Detail (4)'!K51+'Salary Detail (5)'!K51+'Salary Detail (6)'!K51</f>
        <v>0</v>
      </c>
      <c r="G44" s="198">
        <f>'Salary Detail HWC Operations'!P51+'Salary Detail Buildout'!P51+'Salary Detail Startup'!P51+'Salary Detail (4)'!P51+'Salary Detail (5)'!P51+'Salary Detail (6)'!P51</f>
        <v>0</v>
      </c>
      <c r="H44" s="53">
        <f>'Salary Detail HWC Operations'!U51+'Salary Detail Buildout'!U51+'Salary Detail Startup'!U51+'Salary Detail (4)'!U51+'Salary Detail (5)'!U51+'Salary Detail (6)'!U51</f>
        <v>0</v>
      </c>
      <c r="I44" s="52">
        <f>'Salary Detail HWC Operations'!Z51+'Salary Detail Buildout'!Z51+'Salary Detail Startup'!Z51+'Salary Detail (4)'!Z51+'Salary Detail (5)'!Z51+'Salary Detail (6)'!Z51</f>
        <v>0</v>
      </c>
      <c r="J44" s="105"/>
    </row>
    <row r="45" spans="1:12">
      <c r="A45" s="604" t="s">
        <v>215</v>
      </c>
      <c r="B45" s="604"/>
      <c r="C45" s="604"/>
      <c r="D45" s="604"/>
      <c r="E45" s="254">
        <f t="shared" ref="E45:J45" si="2">IF(AND(E43-E22&gt;-4,E43-E22&lt;4),0,E43-E22)</f>
        <v>1250000</v>
      </c>
      <c r="F45" s="254">
        <f t="shared" si="2"/>
        <v>3000000</v>
      </c>
      <c r="G45" s="254">
        <f t="shared" si="2"/>
        <v>3000000</v>
      </c>
      <c r="H45" s="254">
        <f t="shared" si="2"/>
        <v>3000000</v>
      </c>
      <c r="I45" s="254">
        <f t="shared" si="2"/>
        <v>3000000</v>
      </c>
      <c r="J45" s="253">
        <f t="shared" si="2"/>
        <v>13250000</v>
      </c>
      <c r="K45" s="21"/>
      <c r="L45" s="21"/>
    </row>
    <row r="46" spans="1:12" ht="12.95" customHeight="1">
      <c r="A46" s="22"/>
      <c r="B46" s="22"/>
      <c r="C46" s="22"/>
      <c r="D46" s="22"/>
      <c r="E46" s="22"/>
      <c r="F46" s="22"/>
      <c r="G46" s="22"/>
      <c r="H46" s="22"/>
      <c r="I46" s="22"/>
      <c r="J46" s="22"/>
    </row>
    <row r="47" spans="1:12" ht="12.95" customHeight="1">
      <c r="A47" s="252"/>
      <c r="B47" s="252"/>
      <c r="C47" s="252"/>
      <c r="D47" s="252"/>
    </row>
    <row r="48" spans="1:12" ht="12.95" customHeight="1">
      <c r="A48" s="106"/>
      <c r="B48" s="106"/>
      <c r="C48" s="106"/>
      <c r="D48" s="106"/>
    </row>
    <row r="49" spans="1:10" s="34" customFormat="1" ht="20.25" customHeight="1">
      <c r="A49" s="251" t="s">
        <v>216</v>
      </c>
      <c r="B49" s="618" t="str">
        <f>IF('Summary HWC Operations'!B48&lt;&gt;"",'Summary HWC Operations'!B48,"")</f>
        <v/>
      </c>
      <c r="C49" s="618"/>
      <c r="D49" s="618"/>
      <c r="E49" s="148"/>
      <c r="J49" s="149"/>
    </row>
    <row r="50" spans="1:10" s="34" customFormat="1" ht="20.25" customHeight="1">
      <c r="A50" s="147" t="s">
        <v>217</v>
      </c>
      <c r="B50" s="618" t="str">
        <f>IF('Summary HWC Operations'!B49&lt;&gt;"",'Summary HWC Operations'!B49,"")</f>
        <v/>
      </c>
      <c r="C50" s="618"/>
      <c r="D50" s="618"/>
      <c r="E50" s="245"/>
      <c r="J50" s="149"/>
    </row>
    <row r="51" spans="1:10" s="34" customFormat="1" ht="20.25" customHeight="1">
      <c r="A51" s="147" t="s">
        <v>218</v>
      </c>
      <c r="B51" s="619" t="str">
        <f>IF('Summary HWC Operations'!B50&lt;&gt;"",'Summary HWC Operations'!B50,"")</f>
        <v/>
      </c>
      <c r="C51" s="619"/>
      <c r="D51" s="619"/>
      <c r="E51" s="148"/>
    </row>
    <row r="52" spans="1:10" s="34" customFormat="1" ht="20.25" customHeight="1">
      <c r="A52" s="147" t="s">
        <v>219</v>
      </c>
      <c r="B52" s="618" t="str">
        <f>IF('Summary HWC Operations'!B51&lt;&gt;"",'Summary HWC Operations'!B51,"")</f>
        <v/>
      </c>
      <c r="C52" s="618"/>
      <c r="D52" s="618"/>
      <c r="E52" s="148"/>
    </row>
    <row r="53" spans="1:10"/>
    <row r="55" spans="1:10"/>
    <row r="56" spans="1:10"/>
    <row r="57" spans="1:10"/>
    <row r="58" spans="1:10"/>
    <row r="60" spans="1:10"/>
    <row r="61" spans="1:10"/>
    <row r="62" spans="1:10"/>
    <row r="63" spans="1:10"/>
    <row r="64" spans="1:10">
      <c r="A64" s="23" t="s">
        <v>220</v>
      </c>
      <c r="B64" s="23"/>
      <c r="C64" s="23"/>
      <c r="D64" s="23"/>
      <c r="E64" s="23">
        <f>'Summary HWC Operations'!E57</f>
        <v>1</v>
      </c>
      <c r="F64" s="23">
        <f>'Summary HWC Operations'!F57</f>
        <v>2</v>
      </c>
      <c r="G64" s="23">
        <f>'Summary HWC Operations'!G57</f>
        <v>3</v>
      </c>
      <c r="H64" s="23">
        <f>'Summary HWC Operations'!H57</f>
        <v>4</v>
      </c>
      <c r="I64" s="23">
        <f>'Summary HWC Operations'!I57</f>
        <v>5</v>
      </c>
      <c r="J64" s="23">
        <f>'Summary HWC Operations'!J57</f>
        <v>5</v>
      </c>
    </row>
    <row r="65" spans="1:10">
      <c r="A65" s="65" t="s">
        <v>221</v>
      </c>
      <c r="B65" s="23"/>
      <c r="C65" s="23"/>
      <c r="D65" s="23"/>
      <c r="E65" s="24">
        <f>'Summary HWC Operations'!E58</f>
        <v>45689</v>
      </c>
      <c r="F65" s="24">
        <f>'Summary HWC Operations'!F58</f>
        <v>45839</v>
      </c>
      <c r="G65" s="24">
        <f>'Summary HWC Operations'!G58</f>
        <v>46204</v>
      </c>
      <c r="H65" s="24">
        <f>'Summary HWC Operations'!H58</f>
        <v>46569</v>
      </c>
      <c r="I65" s="24">
        <f>'Summary HWC Operations'!I58</f>
        <v>46935</v>
      </c>
      <c r="J65" s="24">
        <f>'Summary HWC Operations'!J58</f>
        <v>47300</v>
      </c>
    </row>
    <row r="66" spans="1:10">
      <c r="A66" s="65" t="s">
        <v>222</v>
      </c>
      <c r="B66" s="23"/>
      <c r="C66" s="23"/>
      <c r="D66" s="23"/>
      <c r="E66" s="24">
        <f>'Summary HWC Operations'!E59</f>
        <v>45838</v>
      </c>
      <c r="F66" s="24">
        <f>'Summary HWC Operations'!F59</f>
        <v>46203</v>
      </c>
      <c r="G66" s="24">
        <f>'Summary HWC Operations'!G59</f>
        <v>46568</v>
      </c>
      <c r="H66" s="24">
        <f>'Summary HWC Operations'!H59</f>
        <v>46934</v>
      </c>
      <c r="I66" s="24">
        <f>'Summary HWC Operations'!I59</f>
        <v>47299</v>
      </c>
      <c r="J66" s="24">
        <f>'Summary HWC Operations'!J59</f>
        <v>47664</v>
      </c>
    </row>
    <row r="67" spans="1:10">
      <c r="A67" s="54"/>
      <c r="J67" s="14" t="s">
        <v>223</v>
      </c>
    </row>
    <row r="68" spans="1:10">
      <c r="J68" s="14" t="s">
        <v>224</v>
      </c>
    </row>
    <row r="69" spans="1:10"/>
    <row r="70" spans="1:10"/>
    <row r="71" spans="1:10"/>
    <row r="72" spans="1:10"/>
    <row r="73" spans="1:10"/>
    <row r="74" spans="1:10"/>
    <row r="75" spans="1:10"/>
    <row r="76" spans="1:10"/>
    <row r="77" spans="1:10"/>
    <row r="78" spans="1:10"/>
    <row r="79" spans="1:10"/>
    <row r="80" spans="1:10"/>
    <row r="81"/>
    <row r="87"/>
    <row r="88"/>
    <row r="89"/>
  </sheetData>
  <sheetProtection formatCells="0" formatColumns="0" formatRows="0" insertHyperlinks="0" sort="0" autoFilter="0" pivotTables="0"/>
  <mergeCells count="40">
    <mergeCell ref="B51:D51"/>
    <mergeCell ref="B52:D52"/>
    <mergeCell ref="B50:D50"/>
    <mergeCell ref="A39:D39"/>
    <mergeCell ref="A40:D40"/>
    <mergeCell ref="A41:D41"/>
    <mergeCell ref="A42:D42"/>
    <mergeCell ref="A43:D43"/>
    <mergeCell ref="A45:D45"/>
    <mergeCell ref="A44:D44"/>
    <mergeCell ref="A35:D35"/>
    <mergeCell ref="A36:D36"/>
    <mergeCell ref="A37:D37"/>
    <mergeCell ref="A38:D38"/>
    <mergeCell ref="B49:D49"/>
    <mergeCell ref="A33:D33"/>
    <mergeCell ref="A34:D34"/>
    <mergeCell ref="A23:D23"/>
    <mergeCell ref="B11:D11"/>
    <mergeCell ref="A14:D14"/>
    <mergeCell ref="A15:D15"/>
    <mergeCell ref="A16:D16"/>
    <mergeCell ref="A32:D32"/>
    <mergeCell ref="A26:D26"/>
    <mergeCell ref="A27:D27"/>
    <mergeCell ref="A28:D28"/>
    <mergeCell ref="A29:D29"/>
    <mergeCell ref="A24:D24"/>
    <mergeCell ref="A25:D25"/>
    <mergeCell ref="A30:D30"/>
    <mergeCell ref="A31:D31"/>
    <mergeCell ref="A22:D22"/>
    <mergeCell ref="B6:D6"/>
    <mergeCell ref="B7:D7"/>
    <mergeCell ref="A19:D19"/>
    <mergeCell ref="A20:D20"/>
    <mergeCell ref="A21:D21"/>
    <mergeCell ref="B8:D8"/>
    <mergeCell ref="A17:D17"/>
    <mergeCell ref="A18:D18"/>
  </mergeCells>
  <conditionalFormatting sqref="A13:I13 K13:XFD13">
    <cfRule type="cellIs" dxfId="216" priority="6" operator="notEqual">
      <formula>"12 Months"</formula>
    </cfRule>
  </conditionalFormatting>
  <conditionalFormatting sqref="E45:J45">
    <cfRule type="cellIs" dxfId="215" priority="17" operator="notBetween">
      <formula>-2</formula>
      <formula>2</formula>
    </cfRule>
  </conditionalFormatting>
  <dataValidations count="1">
    <dataValidation errorStyle="warning" allowBlank="1" showInputMessage="1" showErrorMessage="1" sqref="A37:D41" xr:uid="{00000000-0002-0000-0200-000000000000}"/>
  </dataValidations>
  <printOptions horizontalCentered="1" headings="1"/>
  <pageMargins left="0.25" right="0.25" top="0.75" bottom="0.75" header="0.3" footer="0.3"/>
  <pageSetup scale="20" fitToHeight="0"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O75"/>
  <sheetViews>
    <sheetView showGridLines="0" topLeftCell="A8" zoomScaleNormal="100" workbookViewId="0">
      <pane xSplit="4" topLeftCell="E1" activePane="topRight" state="frozen"/>
      <selection activeCell="B8" sqref="B8:D8"/>
      <selection pane="topRight" activeCell="J13" sqref="J13"/>
    </sheetView>
  </sheetViews>
  <sheetFormatPr defaultColWidth="0" defaultRowHeight="15.75" zeroHeight="1"/>
  <cols>
    <col min="1" max="1" width="24.85546875" style="14" customWidth="1"/>
    <col min="2" max="2" width="16.140625" style="14" customWidth="1"/>
    <col min="3" max="3" width="14.28515625" style="14" customWidth="1"/>
    <col min="4" max="4" width="11" style="14" customWidth="1"/>
    <col min="5" max="10" width="16.5703125" style="14" customWidth="1"/>
    <col min="11" max="11" width="14.28515625" style="14" customWidth="1"/>
    <col min="12" max="12" width="14" style="14" hidden="1" customWidth="1"/>
    <col min="13" max="14" width="21.140625" style="14" hidden="1" customWidth="1"/>
    <col min="15" max="15" width="14" style="14" hidden="1" customWidth="1"/>
    <col min="16" max="16384" width="11.42578125" style="14" hidden="1"/>
  </cols>
  <sheetData>
    <row r="1" spans="1:11" ht="15" customHeight="1">
      <c r="A1" s="13" t="s">
        <v>182</v>
      </c>
      <c r="B1" s="13"/>
      <c r="C1" s="13"/>
      <c r="D1" s="13"/>
    </row>
    <row r="2" spans="1:11" ht="15" customHeight="1">
      <c r="A2" s="13" t="s">
        <v>183</v>
      </c>
      <c r="B2" s="13"/>
      <c r="C2" s="13"/>
      <c r="D2" s="13"/>
    </row>
    <row r="3" spans="1:11">
      <c r="A3" s="15" t="s">
        <v>184</v>
      </c>
      <c r="B3" s="187"/>
    </row>
    <row r="4" spans="1:11" ht="28.5" customHeight="1">
      <c r="A4" s="624" t="s">
        <v>225</v>
      </c>
      <c r="B4" s="44" t="s">
        <v>186</v>
      </c>
      <c r="C4" s="44" t="s">
        <v>187</v>
      </c>
      <c r="D4" s="44" t="s">
        <v>188</v>
      </c>
    </row>
    <row r="5" spans="1:11">
      <c r="A5" s="625"/>
      <c r="B5" s="187">
        <v>45689</v>
      </c>
      <c r="C5" s="187">
        <v>47299</v>
      </c>
      <c r="D5" s="279">
        <f>ROUNDUP(YEARFRAC(B5,C5),0)</f>
        <v>5</v>
      </c>
    </row>
    <row r="6" spans="1:11" ht="15.75" customHeight="1">
      <c r="A6" s="18" t="s">
        <v>191</v>
      </c>
      <c r="B6" s="634"/>
      <c r="C6" s="635"/>
      <c r="D6" s="636"/>
      <c r="E6" s="17"/>
      <c r="F6" s="17"/>
      <c r="G6" s="17"/>
      <c r="H6" s="17"/>
      <c r="I6" s="17"/>
    </row>
    <row r="7" spans="1:11" ht="19.5" customHeight="1">
      <c r="A7" s="18" t="s">
        <v>192</v>
      </c>
      <c r="B7" s="637" t="s">
        <v>306</v>
      </c>
      <c r="C7" s="638"/>
      <c r="D7" s="639"/>
      <c r="E7" s="17"/>
      <c r="F7" s="17"/>
      <c r="G7" s="17"/>
      <c r="H7" s="17"/>
      <c r="I7" s="17"/>
    </row>
    <row r="8" spans="1:11" ht="34.5" customHeight="1">
      <c r="A8" s="18" t="s">
        <v>226</v>
      </c>
      <c r="B8" s="832" t="s">
        <v>305</v>
      </c>
      <c r="C8" s="833"/>
      <c r="D8" s="834"/>
      <c r="E8" s="17"/>
      <c r="F8" s="17"/>
      <c r="G8" s="17"/>
      <c r="H8" s="17"/>
      <c r="I8" s="17"/>
    </row>
    <row r="9" spans="1:11">
      <c r="A9" s="15" t="s">
        <v>194</v>
      </c>
      <c r="B9" s="297">
        <f>J35</f>
        <v>12950000</v>
      </c>
      <c r="C9" s="203"/>
      <c r="D9" s="203"/>
    </row>
    <row r="10" spans="1:11" s="121" customFormat="1" ht="18.75" customHeight="1">
      <c r="A10" s="392"/>
      <c r="B10" s="393"/>
      <c r="C10" s="119"/>
      <c r="D10" s="120"/>
      <c r="E10" s="394"/>
      <c r="F10" s="395"/>
      <c r="G10" s="395"/>
      <c r="H10" s="395"/>
      <c r="I10" s="395"/>
      <c r="J10" s="396"/>
    </row>
    <row r="11" spans="1:11" s="34" customFormat="1" ht="18.75" customHeight="1">
      <c r="E11" s="397" t="s">
        <v>195</v>
      </c>
      <c r="F11" s="398" t="s">
        <v>196</v>
      </c>
      <c r="G11" s="399" t="s">
        <v>197</v>
      </c>
      <c r="H11" s="400" t="s">
        <v>198</v>
      </c>
      <c r="I11" s="401" t="s">
        <v>199</v>
      </c>
      <c r="J11" s="242" t="s">
        <v>200</v>
      </c>
    </row>
    <row r="12" spans="1:11" s="37" customFormat="1" ht="38.25" customHeight="1">
      <c r="A12" s="34"/>
      <c r="B12" s="34"/>
      <c r="C12" s="34"/>
      <c r="D12" s="34"/>
      <c r="E12" s="402" t="str">
        <f>CONCATENATE(TEXT(E58,"m/d/yyyy")," - ",TEXT(E59,"m/d/yyyy"))</f>
        <v>2/1/2025 - 6/30/2025</v>
      </c>
      <c r="F12" s="403" t="str">
        <f>CONCATENATE(TEXT(F58,"m/d/yyyy")," - ",TEXT(F59,"m/d/yyyy"))</f>
        <v>7/1/2025 - 6/30/2026</v>
      </c>
      <c r="G12" s="404" t="str">
        <f>CONCATENATE(TEXT(G58,"m/d/yyyy")," - ",TEXT(G59,"m/d/yyyy"))</f>
        <v>7/1/2026 - 6/30/2027</v>
      </c>
      <c r="H12" s="36" t="str">
        <f>CONCATENATE(TEXT(H58,"m/d/yyyy")," - ",TEXT(H59,"m/d/yyyy"))</f>
        <v>7/1/2027 - 6/30/2028</v>
      </c>
      <c r="I12" s="208" t="str">
        <f>CONCATENATE(TEXT(I58,"m/d/yyyy")," - ",TEXT(I59,"m/d/yyyy"))</f>
        <v>7/1/2028 - 6/30/2029</v>
      </c>
      <c r="J12" s="542" t="s">
        <v>308</v>
      </c>
    </row>
    <row r="13" spans="1:11" ht="25.5" customHeight="1">
      <c r="A13" s="405"/>
      <c r="B13" s="405"/>
      <c r="C13" s="405"/>
      <c r="D13" s="405"/>
      <c r="E13" s="258" t="str">
        <f t="shared" ref="E13:I13" si="0">_xlfn.CONCAT(ROUND(YEARFRAC(E58,E59)*12,0)," Months")</f>
        <v>5 Months</v>
      </c>
      <c r="F13" s="259" t="str">
        <f t="shared" si="0"/>
        <v>12 Months</v>
      </c>
      <c r="G13" s="406" t="str">
        <f t="shared" si="0"/>
        <v>12 Months</v>
      </c>
      <c r="H13" s="260" t="str">
        <f t="shared" si="0"/>
        <v>12 Months</v>
      </c>
      <c r="I13" s="261" t="str">
        <f t="shared" si="0"/>
        <v>12 Months</v>
      </c>
      <c r="J13" s="237"/>
    </row>
    <row r="14" spans="1:11">
      <c r="A14" s="614" t="s">
        <v>201</v>
      </c>
      <c r="B14" s="614"/>
      <c r="C14" s="614"/>
      <c r="D14" s="614"/>
      <c r="E14" s="407"/>
      <c r="F14" s="262"/>
      <c r="G14" s="262"/>
      <c r="H14" s="262"/>
      <c r="I14" s="262"/>
      <c r="J14" s="408"/>
    </row>
    <row r="15" spans="1:11">
      <c r="A15" s="615" t="s">
        <v>202</v>
      </c>
      <c r="B15" s="616"/>
      <c r="C15" s="616"/>
      <c r="D15" s="616"/>
      <c r="E15" s="157">
        <f>'Salary Detail HWC Operations'!G54</f>
        <v>0</v>
      </c>
      <c r="F15" s="152">
        <f>'Salary Detail HWC Operations'!L54</f>
        <v>0</v>
      </c>
      <c r="G15" s="157">
        <f>'Salary Detail HWC Operations'!Q54</f>
        <v>0</v>
      </c>
      <c r="H15" s="152">
        <f>'Salary Detail HWC Operations'!V54</f>
        <v>0</v>
      </c>
      <c r="I15" s="152">
        <f>'Salary Detail HWC Operations'!AA54</f>
        <v>0</v>
      </c>
      <c r="J15" s="155">
        <f>SUM(E15,F15,G15,H15,I15,)</f>
        <v>0</v>
      </c>
    </row>
    <row r="16" spans="1:11">
      <c r="A16" s="604" t="s">
        <v>62</v>
      </c>
      <c r="B16" s="604"/>
      <c r="C16" s="604"/>
      <c r="D16" s="604"/>
      <c r="E16" s="157">
        <f>'Operating Detail HWC Operations'!C57</f>
        <v>0</v>
      </c>
      <c r="F16" s="152">
        <f>'Operating Detail HWC Operations'!D57</f>
        <v>0</v>
      </c>
      <c r="G16" s="157">
        <f>'Operating Detail HWC Operations'!E57</f>
        <v>0</v>
      </c>
      <c r="H16" s="152">
        <f>'Operating Detail HWC Operations'!F57</f>
        <v>0</v>
      </c>
      <c r="I16" s="69">
        <f>'Operating Detail HWC Operations'!G57</f>
        <v>0</v>
      </c>
      <c r="J16" s="122">
        <f t="shared" ref="J16:J22" si="1">SUM(E16,F16,G16,H16,I16,)</f>
        <v>0</v>
      </c>
      <c r="K16" s="19"/>
    </row>
    <row r="17" spans="1:11" s="62" customFormat="1">
      <c r="A17" s="604" t="s">
        <v>203</v>
      </c>
      <c r="B17" s="604"/>
      <c r="C17" s="604"/>
      <c r="D17" s="604"/>
      <c r="E17" s="157">
        <f t="shared" ref="E17:I17" si="2">SUM(E15:E16)</f>
        <v>0</v>
      </c>
      <c r="F17" s="152">
        <f t="shared" si="2"/>
        <v>0</v>
      </c>
      <c r="G17" s="157">
        <f t="shared" si="2"/>
        <v>0</v>
      </c>
      <c r="H17" s="152">
        <f t="shared" si="2"/>
        <v>0</v>
      </c>
      <c r="I17" s="69">
        <f t="shared" si="2"/>
        <v>0</v>
      </c>
      <c r="J17" s="122">
        <f t="shared" si="1"/>
        <v>0</v>
      </c>
    </row>
    <row r="18" spans="1:11">
      <c r="A18" s="608" t="s">
        <v>204</v>
      </c>
      <c r="B18" s="608"/>
      <c r="C18" s="608"/>
      <c r="D18" s="608"/>
      <c r="E18" s="158"/>
      <c r="F18" s="153"/>
      <c r="G18" s="158"/>
      <c r="H18" s="153"/>
      <c r="I18" s="160"/>
      <c r="J18" s="156"/>
    </row>
    <row r="19" spans="1:11">
      <c r="A19" s="604" t="s">
        <v>227</v>
      </c>
      <c r="B19" s="604"/>
      <c r="C19" s="604"/>
      <c r="D19" s="604"/>
      <c r="E19" s="159">
        <f>ROUND(E17*E18,0)</f>
        <v>0</v>
      </c>
      <c r="F19" s="154">
        <f>ROUND(F17*F18,0)</f>
        <v>0</v>
      </c>
      <c r="G19" s="159">
        <f>ROUND(G17*G18,0)</f>
        <v>0</v>
      </c>
      <c r="H19" s="154">
        <f>ROUND(H17*H18,0)</f>
        <v>0</v>
      </c>
      <c r="I19" s="68">
        <f>ROUND(I17*I18,0)</f>
        <v>0</v>
      </c>
      <c r="J19" s="155">
        <f t="shared" si="1"/>
        <v>0</v>
      </c>
    </row>
    <row r="20" spans="1:11">
      <c r="A20" s="604" t="s">
        <v>206</v>
      </c>
      <c r="B20" s="604"/>
      <c r="C20" s="604"/>
      <c r="D20" s="604"/>
      <c r="E20" s="159">
        <f>'Operating Detail HWC Operations'!C81</f>
        <v>0</v>
      </c>
      <c r="F20" s="154">
        <f>'Operating Detail HWC Operations'!D81</f>
        <v>0</v>
      </c>
      <c r="G20" s="159">
        <f>'Operating Detail HWC Operations'!E81</f>
        <v>0</v>
      </c>
      <c r="H20" s="154">
        <f>'Operating Detail HWC Operations'!F81</f>
        <v>0</v>
      </c>
      <c r="I20" s="68">
        <f>'Operating Detail HWC Operations'!G81</f>
        <v>0</v>
      </c>
      <c r="J20" s="155">
        <f t="shared" si="1"/>
        <v>0</v>
      </c>
    </row>
    <row r="21" spans="1:11" s="59" customFormat="1">
      <c r="A21" s="604" t="s">
        <v>228</v>
      </c>
      <c r="B21" s="604"/>
      <c r="C21" s="604"/>
      <c r="D21" s="604"/>
      <c r="E21" s="159">
        <f>'Operating Detail HWC Operations'!C94</f>
        <v>0</v>
      </c>
      <c r="F21" s="154">
        <f>'Operating Detail HWC Operations'!D94</f>
        <v>0</v>
      </c>
      <c r="G21" s="159">
        <f>'Operating Detail HWC Operations'!E94</f>
        <v>0</v>
      </c>
      <c r="H21" s="154">
        <f>'Operating Detail HWC Operations'!F94</f>
        <v>0</v>
      </c>
      <c r="I21" s="68">
        <f>'Operating Detail HWC Operations'!G94</f>
        <v>0</v>
      </c>
      <c r="J21" s="155">
        <f t="shared" si="1"/>
        <v>0</v>
      </c>
    </row>
    <row r="22" spans="1:11" s="13" customFormat="1">
      <c r="A22" s="622" t="s">
        <v>208</v>
      </c>
      <c r="B22" s="622"/>
      <c r="C22" s="622"/>
      <c r="D22" s="622"/>
      <c r="E22" s="71">
        <f>SUM(E17+E19+E20+E21)</f>
        <v>0</v>
      </c>
      <c r="F22" s="70">
        <f>SUM(F17+F19+F20+F21)</f>
        <v>0</v>
      </c>
      <c r="G22" s="71">
        <f>SUM(G17+G19+G20+G21)</f>
        <v>0</v>
      </c>
      <c r="H22" s="70">
        <f>SUM(H17+H19+H20+H21)</f>
        <v>0</v>
      </c>
      <c r="I22" s="70">
        <f>SUM(I17+I19+I20+I21)</f>
        <v>0</v>
      </c>
      <c r="J22" s="409">
        <f t="shared" si="1"/>
        <v>0</v>
      </c>
      <c r="K22" s="40"/>
    </row>
    <row r="23" spans="1:11" s="59" customFormat="1" ht="28.5" customHeight="1">
      <c r="A23" s="640" t="s">
        <v>229</v>
      </c>
      <c r="B23" s="631"/>
      <c r="C23" s="631"/>
      <c r="D23" s="631"/>
      <c r="E23" s="95"/>
      <c r="F23" s="95"/>
      <c r="G23" s="95"/>
      <c r="H23" s="95"/>
      <c r="I23" s="95"/>
      <c r="J23" s="410"/>
      <c r="K23" s="61"/>
    </row>
    <row r="24" spans="1:11" s="60" customFormat="1">
      <c r="A24" s="632" t="s">
        <v>167</v>
      </c>
      <c r="B24" s="633"/>
      <c r="C24" s="633"/>
      <c r="D24" s="633"/>
      <c r="E24" s="424">
        <v>950000</v>
      </c>
      <c r="F24" s="423">
        <v>3000000</v>
      </c>
      <c r="G24" s="423">
        <v>3000000</v>
      </c>
      <c r="H24" s="423">
        <v>3000000</v>
      </c>
      <c r="I24" s="423">
        <v>3000000</v>
      </c>
      <c r="J24" s="155">
        <f>SUM(E24,F24,G24,H24,I24,)</f>
        <v>12950000</v>
      </c>
    </row>
    <row r="25" spans="1:11" s="60" customFormat="1" hidden="1">
      <c r="A25" s="632" t="s">
        <v>168</v>
      </c>
      <c r="B25" s="633"/>
      <c r="C25" s="633"/>
      <c r="D25" s="633"/>
      <c r="E25" s="424"/>
      <c r="F25" s="424"/>
      <c r="G25" s="424"/>
      <c r="H25" s="424"/>
      <c r="I25" s="424"/>
      <c r="J25" s="155">
        <f>SUM(E25,F25,G25,H25,I25,)</f>
        <v>0</v>
      </c>
    </row>
    <row r="26" spans="1:11" s="60" customFormat="1">
      <c r="A26" s="632"/>
      <c r="B26" s="633"/>
      <c r="C26" s="633"/>
      <c r="D26" s="633"/>
      <c r="E26" s="424"/>
      <c r="F26" s="424"/>
      <c r="G26" s="424"/>
      <c r="H26" s="424"/>
      <c r="I26" s="424"/>
      <c r="J26" s="155">
        <f t="shared" ref="J26:J35" si="3">SUM(E26,F26,G26,H26,I26,)</f>
        <v>0</v>
      </c>
    </row>
    <row r="27" spans="1:11" s="60" customFormat="1" hidden="1">
      <c r="A27" s="632"/>
      <c r="B27" s="633"/>
      <c r="C27" s="633"/>
      <c r="D27" s="633"/>
      <c r="E27" s="424"/>
      <c r="F27" s="424"/>
      <c r="G27" s="424"/>
      <c r="H27" s="424"/>
      <c r="I27" s="424"/>
      <c r="J27" s="155">
        <f t="shared" si="3"/>
        <v>0</v>
      </c>
    </row>
    <row r="28" spans="1:11" s="60" customFormat="1" hidden="1">
      <c r="A28" s="632"/>
      <c r="B28" s="633"/>
      <c r="C28" s="633"/>
      <c r="D28" s="633"/>
      <c r="E28" s="424"/>
      <c r="F28" s="424"/>
      <c r="G28" s="424"/>
      <c r="H28" s="424"/>
      <c r="I28" s="424"/>
      <c r="J28" s="155">
        <f t="shared" si="3"/>
        <v>0</v>
      </c>
    </row>
    <row r="29" spans="1:11" s="60" customFormat="1" hidden="1">
      <c r="A29" s="632"/>
      <c r="B29" s="633"/>
      <c r="C29" s="633"/>
      <c r="D29" s="633"/>
      <c r="E29" s="424"/>
      <c r="F29" s="424"/>
      <c r="G29" s="424"/>
      <c r="H29" s="424"/>
      <c r="I29" s="424"/>
      <c r="J29" s="155">
        <f t="shared" si="3"/>
        <v>0</v>
      </c>
    </row>
    <row r="30" spans="1:11" s="60" customFormat="1" hidden="1">
      <c r="A30" s="632"/>
      <c r="B30" s="633"/>
      <c r="C30" s="633"/>
      <c r="D30" s="633"/>
      <c r="E30" s="424"/>
      <c r="F30" s="424"/>
      <c r="G30" s="424"/>
      <c r="H30" s="424"/>
      <c r="I30" s="424"/>
      <c r="J30" s="155">
        <f t="shared" si="3"/>
        <v>0</v>
      </c>
    </row>
    <row r="31" spans="1:11" s="60" customFormat="1" hidden="1">
      <c r="A31" s="632"/>
      <c r="B31" s="633"/>
      <c r="C31" s="633"/>
      <c r="D31" s="633"/>
      <c r="E31" s="424"/>
      <c r="F31" s="424"/>
      <c r="G31" s="424"/>
      <c r="H31" s="424"/>
      <c r="I31" s="424"/>
      <c r="J31" s="155">
        <f t="shared" si="3"/>
        <v>0</v>
      </c>
    </row>
    <row r="32" spans="1:11" s="60" customFormat="1" hidden="1">
      <c r="A32" s="632"/>
      <c r="B32" s="633"/>
      <c r="C32" s="633"/>
      <c r="D32" s="633"/>
      <c r="E32" s="424"/>
      <c r="F32" s="424"/>
      <c r="G32" s="424"/>
      <c r="H32" s="424"/>
      <c r="I32" s="424"/>
      <c r="J32" s="155">
        <f t="shared" si="3"/>
        <v>0</v>
      </c>
    </row>
    <row r="33" spans="1:12" s="60" customFormat="1" hidden="1">
      <c r="A33" s="632"/>
      <c r="B33" s="633"/>
      <c r="C33" s="633"/>
      <c r="D33" s="633"/>
      <c r="E33" s="424"/>
      <c r="F33" s="424"/>
      <c r="G33" s="424"/>
      <c r="H33" s="424"/>
      <c r="I33" s="424"/>
      <c r="J33" s="155">
        <f t="shared" si="3"/>
        <v>0</v>
      </c>
    </row>
    <row r="34" spans="1:12" s="60" customFormat="1" hidden="1">
      <c r="A34" s="632"/>
      <c r="B34" s="633"/>
      <c r="C34" s="633"/>
      <c r="D34" s="633"/>
      <c r="E34" s="424"/>
      <c r="F34" s="424"/>
      <c r="G34" s="424"/>
      <c r="H34" s="424"/>
      <c r="I34" s="424"/>
      <c r="J34" s="155">
        <f t="shared" si="3"/>
        <v>0</v>
      </c>
    </row>
    <row r="35" spans="1:12" s="13" customFormat="1" hidden="1">
      <c r="A35" s="622" t="s">
        <v>210</v>
      </c>
      <c r="B35" s="622"/>
      <c r="C35" s="622"/>
      <c r="D35" s="622"/>
      <c r="E35" s="70">
        <f>ROUND(SUM(E24:E34),0)</f>
        <v>950000</v>
      </c>
      <c r="F35" s="70">
        <f>ROUND(SUM(F24:F34),0)</f>
        <v>3000000</v>
      </c>
      <c r="G35" s="70">
        <f>ROUND(SUM(G24:G34),0)</f>
        <v>3000000</v>
      </c>
      <c r="H35" s="70">
        <f>ROUND(SUM(H24:H34),0)</f>
        <v>3000000</v>
      </c>
      <c r="I35" s="70">
        <f>ROUND(SUM(I24:I34),0)</f>
        <v>3000000</v>
      </c>
      <c r="J35" s="66">
        <f t="shared" si="3"/>
        <v>12950000</v>
      </c>
      <c r="K35" s="41"/>
      <c r="L35" s="41"/>
    </row>
    <row r="36" spans="1:12" s="59" customFormat="1" ht="28.5" hidden="1" customHeight="1">
      <c r="A36" s="631" t="s">
        <v>230</v>
      </c>
      <c r="B36" s="631"/>
      <c r="C36" s="631"/>
      <c r="D36" s="631"/>
      <c r="E36" s="67"/>
      <c r="F36" s="67"/>
      <c r="G36" s="67"/>
      <c r="H36" s="67"/>
      <c r="I36" s="67"/>
      <c r="J36" s="411"/>
      <c r="L36" s="63"/>
    </row>
    <row r="37" spans="1:12" s="59" customFormat="1" hidden="1">
      <c r="A37" s="629" t="s">
        <v>231</v>
      </c>
      <c r="B37" s="629"/>
      <c r="C37" s="629"/>
      <c r="D37" s="630"/>
      <c r="E37" s="248"/>
      <c r="F37" s="248"/>
      <c r="G37" s="248"/>
      <c r="H37" s="248"/>
      <c r="I37" s="248"/>
      <c r="J37" s="122">
        <f t="shared" ref="J37:J41" si="4">SUM(E37,F37,G37,H37,I37,)</f>
        <v>0</v>
      </c>
      <c r="L37" s="61"/>
    </row>
    <row r="38" spans="1:12" s="59" customFormat="1" hidden="1">
      <c r="A38" s="629"/>
      <c r="B38" s="629"/>
      <c r="C38" s="629"/>
      <c r="D38" s="630"/>
      <c r="E38" s="248"/>
      <c r="F38" s="248"/>
      <c r="G38" s="248"/>
      <c r="H38" s="248"/>
      <c r="I38" s="248"/>
      <c r="J38" s="122">
        <f t="shared" si="4"/>
        <v>0</v>
      </c>
      <c r="L38" s="61"/>
    </row>
    <row r="39" spans="1:12" s="59" customFormat="1" hidden="1">
      <c r="A39" s="629"/>
      <c r="B39" s="629"/>
      <c r="C39" s="629"/>
      <c r="D39" s="630"/>
      <c r="E39" s="248"/>
      <c r="F39" s="248"/>
      <c r="G39" s="248"/>
      <c r="H39" s="248"/>
      <c r="I39" s="248"/>
      <c r="J39" s="122">
        <f t="shared" si="4"/>
        <v>0</v>
      </c>
    </row>
    <row r="40" spans="1:12" s="59" customFormat="1" hidden="1">
      <c r="A40" s="629"/>
      <c r="B40" s="629"/>
      <c r="C40" s="629"/>
      <c r="D40" s="630"/>
      <c r="E40" s="248"/>
      <c r="F40" s="248"/>
      <c r="G40" s="248"/>
      <c r="H40" s="248"/>
      <c r="I40" s="248"/>
      <c r="J40" s="122">
        <f t="shared" si="4"/>
        <v>0</v>
      </c>
    </row>
    <row r="41" spans="1:12" ht="18" hidden="1" customHeight="1">
      <c r="A41" s="600" t="s">
        <v>212</v>
      </c>
      <c r="B41" s="600"/>
      <c r="C41" s="600"/>
      <c r="D41" s="600"/>
      <c r="E41" s="162">
        <f t="shared" ref="E41:I41" si="5">ROUND(SUM(E36:E40),0)</f>
        <v>0</v>
      </c>
      <c r="F41" s="162">
        <f t="shared" si="5"/>
        <v>0</v>
      </c>
      <c r="G41" s="118">
        <f t="shared" si="5"/>
        <v>0</v>
      </c>
      <c r="H41" s="162">
        <f t="shared" si="5"/>
        <v>0</v>
      </c>
      <c r="I41" s="162">
        <f t="shared" si="5"/>
        <v>0</v>
      </c>
      <c r="J41" s="412">
        <f t="shared" si="4"/>
        <v>0</v>
      </c>
    </row>
    <row r="42" spans="1:12" ht="18" customHeight="1">
      <c r="A42" s="600"/>
      <c r="B42" s="600"/>
      <c r="C42" s="600"/>
      <c r="D42" s="600"/>
      <c r="E42" s="188"/>
      <c r="F42" s="188"/>
      <c r="G42" s="188"/>
      <c r="H42" s="188"/>
      <c r="I42" s="188"/>
      <c r="J42" s="413"/>
      <c r="L42" s="72"/>
    </row>
    <row r="43" spans="1:12" s="13" customFormat="1" ht="18" customHeight="1">
      <c r="A43" s="622" t="s">
        <v>213</v>
      </c>
      <c r="B43" s="622"/>
      <c r="C43" s="622"/>
      <c r="D43" s="622"/>
      <c r="E43" s="66">
        <f>E35+E41</f>
        <v>950000</v>
      </c>
      <c r="F43" s="66">
        <f>F35+F41</f>
        <v>3000000</v>
      </c>
      <c r="G43" s="92">
        <f>G35+G41</f>
        <v>3000000</v>
      </c>
      <c r="H43" s="66">
        <f>H35+H41</f>
        <v>3000000</v>
      </c>
      <c r="I43" s="66">
        <f>I35+I41</f>
        <v>3000000</v>
      </c>
      <c r="J43" s="414">
        <f t="shared" ref="J43:J44" si="6">SUM(E43,F43,G43,H43,I43,)</f>
        <v>12950000</v>
      </c>
    </row>
    <row r="44" spans="1:12">
      <c r="A44" s="604" t="s">
        <v>215</v>
      </c>
      <c r="B44" s="604"/>
      <c r="C44" s="604"/>
      <c r="D44" s="604"/>
      <c r="E44" s="154">
        <f>IF(AND(E43-E22&gt;-2,E43-E22&lt;2),0,E43-E22)</f>
        <v>950000</v>
      </c>
      <c r="F44" s="154">
        <f>IF(AND(F43-F22&gt;-2,F43-F22&lt;2),0,F43-F22)</f>
        <v>3000000</v>
      </c>
      <c r="G44" s="101">
        <f>IF(AND(G43-G22&gt;-2,G43-G22&lt;2),0,G43-G22)</f>
        <v>3000000</v>
      </c>
      <c r="H44" s="154">
        <f>IF(AND(H43-H22&gt;-2,H43-H22&lt;2),0,H43-H22)</f>
        <v>3000000</v>
      </c>
      <c r="I44" s="154">
        <f>IF(AND(I43-I22&gt;-2,I43-I22&lt;2),0,I43-I22)</f>
        <v>3000000</v>
      </c>
      <c r="J44" s="152">
        <f t="shared" si="6"/>
        <v>12950000</v>
      </c>
      <c r="K44" s="21"/>
      <c r="L44" s="21"/>
    </row>
    <row r="45" spans="1:12" ht="12.95" customHeight="1">
      <c r="F45" s="415"/>
      <c r="G45" s="415"/>
      <c r="H45" s="415"/>
      <c r="I45" s="415"/>
      <c r="J45" s="415"/>
    </row>
    <row r="46" spans="1:12" ht="20.100000000000001" customHeight="1">
      <c r="A46" s="25"/>
      <c r="B46" s="25"/>
      <c r="C46" s="25"/>
      <c r="D46" s="25"/>
      <c r="G46" s="416"/>
    </row>
    <row r="47" spans="1:12" ht="20.100000000000001" customHeight="1">
      <c r="A47" s="25"/>
      <c r="B47" s="25"/>
      <c r="C47" s="25"/>
      <c r="D47" s="25"/>
    </row>
    <row r="48" spans="1:12" ht="19.5" customHeight="1">
      <c r="A48" s="147" t="s">
        <v>216</v>
      </c>
      <c r="B48" s="626"/>
      <c r="C48" s="626"/>
      <c r="D48" s="626"/>
    </row>
    <row r="49" spans="1:10" ht="19.5" customHeight="1">
      <c r="A49" s="147" t="s">
        <v>217</v>
      </c>
      <c r="B49" s="626"/>
      <c r="C49" s="626"/>
      <c r="D49" s="626"/>
    </row>
    <row r="50" spans="1:10" ht="19.5" customHeight="1">
      <c r="A50" s="147" t="s">
        <v>218</v>
      </c>
      <c r="B50" s="627"/>
      <c r="C50" s="627"/>
      <c r="D50" s="627"/>
    </row>
    <row r="51" spans="1:10" ht="19.5" customHeight="1">
      <c r="A51" s="147" t="s">
        <v>219</v>
      </c>
      <c r="B51" s="628"/>
      <c r="C51" s="628"/>
      <c r="D51" s="628"/>
    </row>
    <row r="52" spans="1:10" ht="15.75" customHeight="1">
      <c r="A52" s="600"/>
      <c r="B52" s="600"/>
      <c r="C52" s="600"/>
      <c r="D52" s="417"/>
    </row>
    <row r="53" spans="1:10"/>
    <row r="54" spans="1:10"/>
    <row r="55" spans="1:10"/>
    <row r="56" spans="1:10"/>
    <row r="57" spans="1:10" s="59" customFormat="1">
      <c r="A57" s="623" t="s">
        <v>220</v>
      </c>
      <c r="B57" s="623"/>
      <c r="C57" s="623"/>
      <c r="D57" s="623"/>
      <c r="E57" s="418">
        <v>1</v>
      </c>
      <c r="F57" s="418">
        <v>2</v>
      </c>
      <c r="G57" s="418">
        <v>3</v>
      </c>
      <c r="H57" s="418">
        <v>4</v>
      </c>
      <c r="I57" s="418">
        <v>5</v>
      </c>
      <c r="J57" s="418">
        <v>5</v>
      </c>
    </row>
    <row r="58" spans="1:10" s="59" customFormat="1">
      <c r="A58" s="623" t="s">
        <v>221</v>
      </c>
      <c r="B58" s="623"/>
      <c r="C58" s="623"/>
      <c r="D58" s="623"/>
      <c r="E58" s="419">
        <v>45689</v>
      </c>
      <c r="F58" s="419">
        <v>45839</v>
      </c>
      <c r="G58" s="419">
        <f>EDATE(F58,12)</f>
        <v>46204</v>
      </c>
      <c r="H58" s="419">
        <f t="shared" ref="H58:J58" si="7">EDATE(G58,12)</f>
        <v>46569</v>
      </c>
      <c r="I58" s="419">
        <f t="shared" si="7"/>
        <v>46935</v>
      </c>
      <c r="J58" s="419">
        <f t="shared" si="7"/>
        <v>47300</v>
      </c>
    </row>
    <row r="59" spans="1:10" ht="13.5" customHeight="1">
      <c r="A59" s="623" t="s">
        <v>222</v>
      </c>
      <c r="B59" s="623"/>
      <c r="C59" s="623"/>
      <c r="D59" s="623"/>
      <c r="E59" s="419">
        <v>45838</v>
      </c>
      <c r="F59" s="419">
        <f>EDATE(E59,12)</f>
        <v>46203</v>
      </c>
      <c r="G59" s="419">
        <f t="shared" ref="G59:J59" si="8">EDATE(F59,12)</f>
        <v>46568</v>
      </c>
      <c r="H59" s="419">
        <f t="shared" si="8"/>
        <v>46934</v>
      </c>
      <c r="I59" s="419">
        <f t="shared" si="8"/>
        <v>47299</v>
      </c>
      <c r="J59" s="419">
        <f t="shared" si="8"/>
        <v>47664</v>
      </c>
    </row>
    <row r="60" spans="1:10">
      <c r="A60" s="420"/>
      <c r="B60" s="421"/>
      <c r="C60" s="421"/>
      <c r="D60" s="421"/>
      <c r="E60" s="252"/>
      <c r="F60" s="252"/>
      <c r="G60" s="252"/>
      <c r="H60" s="252"/>
      <c r="I60" s="252"/>
      <c r="J60" s="422">
        <f>E58</f>
        <v>45689</v>
      </c>
    </row>
    <row r="61" spans="1:10">
      <c r="E61" s="252"/>
      <c r="F61" s="252"/>
      <c r="G61" s="252"/>
      <c r="H61" s="252"/>
      <c r="I61" s="252"/>
      <c r="J61" s="422">
        <f>I59</f>
        <v>47299</v>
      </c>
    </row>
    <row r="62" spans="1:10"/>
    <row r="63" spans="1:10"/>
    <row r="64" spans="1:10"/>
    <row r="65" s="14" customFormat="1"/>
    <row r="66" s="14" customFormat="1"/>
    <row r="67" s="14" customFormat="1"/>
    <row r="68" s="14" customFormat="1"/>
    <row r="69" s="14" customFormat="1"/>
    <row r="70" s="14" customFormat="1"/>
    <row r="71" s="14" customFormat="1"/>
    <row r="72" s="14" customFormat="1"/>
    <row r="73" s="14" customFormat="1"/>
    <row r="74" s="14" customFormat="1"/>
    <row r="75" s="14" customFormat="1"/>
  </sheetData>
  <sheetProtection formatCells="0" formatColumns="0" formatRows="0" insertHyperlinks="0" sort="0" autoFilter="0" pivotTables="0"/>
  <mergeCells count="43">
    <mergeCell ref="A24:D24"/>
    <mergeCell ref="A34:D34"/>
    <mergeCell ref="A31:D31"/>
    <mergeCell ref="A32:D32"/>
    <mergeCell ref="A33:D33"/>
    <mergeCell ref="A19:D19"/>
    <mergeCell ref="A20:D20"/>
    <mergeCell ref="A21:D21"/>
    <mergeCell ref="A22:D22"/>
    <mergeCell ref="A23:D23"/>
    <mergeCell ref="B6:D6"/>
    <mergeCell ref="B7:D7"/>
    <mergeCell ref="A16:D16"/>
    <mergeCell ref="A17:D17"/>
    <mergeCell ref="A18:D18"/>
    <mergeCell ref="B8:D8"/>
    <mergeCell ref="A14:D14"/>
    <mergeCell ref="A15:D15"/>
    <mergeCell ref="A37:D37"/>
    <mergeCell ref="A44:D44"/>
    <mergeCell ref="A38:D38"/>
    <mergeCell ref="A25:D25"/>
    <mergeCell ref="A26:D26"/>
    <mergeCell ref="A27:D27"/>
    <mergeCell ref="A28:D28"/>
    <mergeCell ref="A29:D29"/>
    <mergeCell ref="A30:D30"/>
    <mergeCell ref="A57:D57"/>
    <mergeCell ref="A58:D58"/>
    <mergeCell ref="A59:D59"/>
    <mergeCell ref="A4:A5"/>
    <mergeCell ref="A42:D42"/>
    <mergeCell ref="B49:D49"/>
    <mergeCell ref="A52:C52"/>
    <mergeCell ref="B48:D48"/>
    <mergeCell ref="B50:D50"/>
    <mergeCell ref="B51:D51"/>
    <mergeCell ref="A39:D39"/>
    <mergeCell ref="A40:D40"/>
    <mergeCell ref="A41:D41"/>
    <mergeCell ref="A43:D43"/>
    <mergeCell ref="A35:D35"/>
    <mergeCell ref="A36:D36"/>
  </mergeCells>
  <phoneticPr fontId="0" type="noConversion"/>
  <conditionalFormatting sqref="A37:A40">
    <cfRule type="containsBlanks" dxfId="214" priority="4">
      <formula>LEN(TRIM(A37))=0</formula>
    </cfRule>
    <cfRule type="expression" dxfId="213" priority="5">
      <formula>$C37=0</formula>
    </cfRule>
  </conditionalFormatting>
  <conditionalFormatting sqref="A24:D34">
    <cfRule type="duplicateValues" dxfId="212" priority="524"/>
  </conditionalFormatting>
  <conditionalFormatting sqref="B3 B5:C5 B48:B51">
    <cfRule type="containsBlanks" dxfId="211" priority="63">
      <formula>LEN(TRIM(B3))=0</formula>
    </cfRule>
  </conditionalFormatting>
  <conditionalFormatting sqref="B6:B8">
    <cfRule type="containsBlanks" dxfId="210" priority="39">
      <formula>LEN(TRIM(B6))=0</formula>
    </cfRule>
  </conditionalFormatting>
  <conditionalFormatting sqref="E18:I18">
    <cfRule type="containsBlanks" dxfId="209" priority="186">
      <formula>LEN(TRIM(E18))=0</formula>
    </cfRule>
  </conditionalFormatting>
  <conditionalFormatting sqref="E37:I40">
    <cfRule type="containsBlanks" dxfId="208" priority="3">
      <formula>LEN(TRIM(E37))=0</formula>
    </cfRule>
  </conditionalFormatting>
  <conditionalFormatting sqref="E44:J44">
    <cfRule type="cellIs" dxfId="207" priority="42" operator="notBetween">
      <formula>-2</formula>
      <formula>2</formula>
    </cfRule>
  </conditionalFormatting>
  <conditionalFormatting sqref="E57:J59">
    <cfRule type="containsBlanks" dxfId="206" priority="2">
      <formula>LEN(TRIM(E57))=0</formula>
    </cfRule>
  </conditionalFormatting>
  <conditionalFormatting sqref="J60:J61">
    <cfRule type="containsBlanks" dxfId="205" priority="1">
      <formula>LEN(TRIM(J60))=0</formula>
    </cfRule>
  </conditionalFormatting>
  <dataValidations count="2">
    <dataValidation type="date" allowBlank="1" showInputMessage="1" showErrorMessage="1" error="Please insert date in M/D/YY format" sqref="B3" xr:uid="{72B20367-87DB-4F09-AC2B-BAF94A548978}">
      <formula1>1</formula1>
      <formula2>73415</formula2>
    </dataValidation>
    <dataValidation type="decimal" allowBlank="1" showInputMessage="1" showErrorMessage="1" error="Enter Numbers Only" sqref="E37:I40" xr:uid="{52FA288D-29E3-43E7-B468-8D813A3D6E45}">
      <formula1>0</formula1>
      <formula2>999999999</formula2>
    </dataValidation>
  </dataValidations>
  <printOptions headings="1"/>
  <pageMargins left="0.25" right="0.25" top="0.75" bottom="0.75" header="0.3" footer="0.3"/>
  <pageSetup paperSize="5" scale="27" fitToHeight="0" orientation="landscape" r:id="rId1"/>
  <headerFooter alignWithMargins="0">
    <oddFooter>&amp;CPage &amp;P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'Dropdown Lists'!$A$2:$A$178</xm:f>
          </x14:formula1>
          <xm:sqref>A24:A34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BM554"/>
  <sheetViews>
    <sheetView showGridLines="0" showZeros="0" zoomScale="85" zoomScaleNormal="85" zoomScaleSheetLayoutView="85" workbookViewId="0">
      <pane xSplit="2" ySplit="11" topLeftCell="N12" activePane="bottomRight" state="frozen"/>
      <selection pane="topRight" activeCell="B8" sqref="B8:D8"/>
      <selection pane="bottomLeft" activeCell="B8" sqref="B8:D8"/>
      <selection pane="bottomRight" activeCell="A22" sqref="A22:XFD48"/>
    </sheetView>
  </sheetViews>
  <sheetFormatPr defaultColWidth="0" defaultRowHeight="17.25" zeroHeight="1"/>
  <cols>
    <col min="1" max="1" width="28" style="64" customWidth="1"/>
    <col min="2" max="2" width="48.5703125" style="76" customWidth="1"/>
    <col min="3" max="3" width="16.140625" style="64" customWidth="1"/>
    <col min="4" max="4" width="12" style="64" customWidth="1"/>
    <col min="5" max="6" width="11" style="64" customWidth="1"/>
    <col min="7" max="8" width="15.7109375" style="64" customWidth="1"/>
    <col min="9" max="11" width="11" style="64" customWidth="1"/>
    <col min="12" max="13" width="15.7109375" style="64" customWidth="1"/>
    <col min="14" max="16" width="11" style="64" customWidth="1"/>
    <col min="17" max="18" width="15.7109375" style="64" customWidth="1"/>
    <col min="19" max="21" width="11" style="64" customWidth="1"/>
    <col min="22" max="23" width="15.7109375" style="64" customWidth="1"/>
    <col min="24" max="24" width="11" style="64" customWidth="1"/>
    <col min="25" max="25" width="10.85546875" style="64" customWidth="1"/>
    <col min="26" max="26" width="11" style="64" customWidth="1"/>
    <col min="27" max="27" width="15.7109375" style="64" customWidth="1"/>
    <col min="28" max="28" width="14.42578125" style="497" customWidth="1"/>
    <col min="29" max="29" width="22.7109375" style="64" customWidth="1"/>
    <col min="30" max="58" width="17.7109375" style="64" hidden="1" customWidth="1"/>
    <col min="59" max="65" width="0" style="64" hidden="1" customWidth="1"/>
    <col min="66" max="16384" width="17.7109375" style="64" hidden="1"/>
  </cols>
  <sheetData>
    <row r="1" spans="1:65" s="25" customFormat="1">
      <c r="A1" s="30" t="s">
        <v>182</v>
      </c>
      <c r="C1" s="74"/>
      <c r="D1" s="74"/>
      <c r="E1" s="74"/>
      <c r="F1" s="74"/>
      <c r="G1" s="74"/>
      <c r="H1" s="74"/>
      <c r="I1" s="74"/>
      <c r="J1" s="74"/>
      <c r="K1" s="74"/>
      <c r="L1" s="64"/>
      <c r="M1" s="64"/>
      <c r="N1" s="64"/>
      <c r="O1" s="64"/>
      <c r="P1" s="64"/>
      <c r="Q1" s="64"/>
      <c r="R1" s="64"/>
      <c r="S1" s="64"/>
      <c r="T1" s="64"/>
      <c r="U1" s="64"/>
      <c r="V1" s="64"/>
      <c r="W1" s="64"/>
      <c r="X1" s="64"/>
      <c r="Y1" s="64"/>
      <c r="Z1" s="64"/>
      <c r="AA1" s="64"/>
      <c r="AB1" s="497"/>
    </row>
    <row r="2" spans="1:65" s="25" customFormat="1">
      <c r="A2" s="58" t="s">
        <v>232</v>
      </c>
      <c r="B2" s="27"/>
      <c r="C2" s="74"/>
      <c r="D2" s="74"/>
      <c r="E2" s="74"/>
      <c r="F2" s="74"/>
      <c r="G2" s="74"/>
      <c r="H2" s="74"/>
      <c r="I2" s="74"/>
      <c r="J2" s="74"/>
      <c r="K2" s="74"/>
      <c r="L2" s="64"/>
      <c r="M2" s="64"/>
      <c r="N2" s="64"/>
      <c r="O2" s="64"/>
      <c r="P2" s="64"/>
      <c r="Q2" s="64"/>
      <c r="R2" s="64"/>
      <c r="S2" s="64"/>
      <c r="T2" s="64"/>
      <c r="U2" s="64"/>
      <c r="V2" s="64"/>
      <c r="W2" s="64"/>
      <c r="X2" s="64"/>
      <c r="Y2" s="64"/>
      <c r="Z2" s="64"/>
      <c r="AA2" s="64"/>
      <c r="AB2" s="497"/>
      <c r="AC2" s="64"/>
    </row>
    <row r="3" spans="1:65" s="25" customFormat="1">
      <c r="A3" s="548" t="s">
        <v>184</v>
      </c>
      <c r="B3" s="204" t="str">
        <f>IF('Summary HWC Operations'!B3&lt;&gt;"",'Summary HWC Operations'!B3,"")</f>
        <v/>
      </c>
      <c r="C3" s="77"/>
      <c r="D3" s="77"/>
      <c r="E3" s="77"/>
      <c r="F3" s="77"/>
      <c r="G3" s="77"/>
      <c r="H3" s="77"/>
      <c r="I3" s="77"/>
      <c r="J3" s="77"/>
      <c r="K3" s="77"/>
      <c r="L3" s="77"/>
      <c r="M3" s="77"/>
      <c r="N3" s="77"/>
      <c r="O3" s="77"/>
      <c r="P3" s="77"/>
      <c r="Q3" s="77"/>
      <c r="R3" s="77"/>
      <c r="S3" s="77"/>
      <c r="T3" s="77"/>
      <c r="U3" s="77"/>
      <c r="V3" s="77"/>
      <c r="W3" s="77"/>
      <c r="X3" s="77"/>
      <c r="Y3" s="77"/>
      <c r="Z3" s="77"/>
      <c r="AA3" s="77"/>
      <c r="AB3" s="497"/>
      <c r="AC3" s="64"/>
    </row>
    <row r="4" spans="1:65" s="25" customFormat="1">
      <c r="A4" s="548" t="s">
        <v>191</v>
      </c>
      <c r="B4" s="204" t="str">
        <f>IF('Summary HWC Operations'!B6&lt;&gt;"",'Summary HWC Operations'!B6,"")</f>
        <v/>
      </c>
      <c r="C4" s="74"/>
      <c r="D4" s="74"/>
      <c r="E4" s="74"/>
      <c r="F4" s="74"/>
      <c r="G4" s="74"/>
      <c r="H4" s="74"/>
      <c r="I4" s="74"/>
      <c r="J4" s="74"/>
      <c r="K4" s="74"/>
      <c r="L4" s="74"/>
      <c r="M4" s="74"/>
      <c r="N4" s="74"/>
      <c r="O4" s="74"/>
      <c r="P4" s="74"/>
      <c r="Q4" s="74"/>
      <c r="R4" s="74"/>
      <c r="S4" s="74"/>
      <c r="T4" s="74"/>
      <c r="U4" s="74"/>
      <c r="V4" s="74"/>
      <c r="W4" s="74"/>
      <c r="X4" s="74"/>
      <c r="Y4" s="74"/>
      <c r="Z4" s="74"/>
      <c r="AA4" s="74"/>
      <c r="AB4" s="497"/>
      <c r="AC4" s="64"/>
    </row>
    <row r="5" spans="1:65" s="25" customFormat="1">
      <c r="A5" s="548" t="s">
        <v>192</v>
      </c>
      <c r="B5" s="204" t="str">
        <f>IF('Summary HWC Operations'!B7&lt;&gt;"",'Summary HWC Operations'!B7,"")</f>
        <v>Health and Wellness Center</v>
      </c>
      <c r="C5" s="74"/>
      <c r="D5" s="74"/>
      <c r="E5" s="74"/>
      <c r="F5" s="74"/>
      <c r="G5" s="74"/>
      <c r="H5" s="74"/>
      <c r="I5" s="74"/>
      <c r="J5" s="74"/>
      <c r="K5" s="74"/>
      <c r="L5" s="74"/>
      <c r="M5" s="74"/>
      <c r="N5" s="74"/>
      <c r="O5" s="74"/>
      <c r="P5" s="74"/>
      <c r="Q5" s="74"/>
      <c r="R5" s="74"/>
      <c r="S5" s="74"/>
      <c r="T5" s="74"/>
      <c r="U5" s="74"/>
      <c r="V5" s="74"/>
      <c r="W5" s="74"/>
      <c r="X5" s="74"/>
      <c r="Y5" s="74"/>
      <c r="Z5" s="74"/>
      <c r="AA5" s="74"/>
      <c r="AB5" s="497"/>
      <c r="AC5" s="64"/>
    </row>
    <row r="6" spans="1:65" s="25" customFormat="1" ht="33" customHeight="1">
      <c r="A6" s="250" t="s">
        <v>226</v>
      </c>
      <c r="B6" s="521" t="str">
        <f>IF('Summary HWC Operations'!B8&lt;&gt;"",'Summary HWC Operations'!B8,"")</f>
        <v>HWC Operations</v>
      </c>
      <c r="C6" s="74"/>
      <c r="D6" s="74"/>
      <c r="E6" s="74"/>
      <c r="F6" s="74"/>
      <c r="G6" s="74"/>
      <c r="H6" s="74"/>
      <c r="I6" s="74"/>
      <c r="J6" s="74"/>
      <c r="K6" s="74"/>
      <c r="L6" s="74"/>
      <c r="M6" s="74"/>
      <c r="N6" s="74"/>
      <c r="O6" s="74"/>
      <c r="P6" s="74"/>
      <c r="Q6" s="74"/>
      <c r="R6" s="74"/>
      <c r="S6" s="74"/>
      <c r="T6" s="74"/>
      <c r="U6" s="74"/>
      <c r="V6" s="74"/>
      <c r="W6" s="74"/>
      <c r="X6" s="74"/>
      <c r="Y6" s="74"/>
      <c r="Z6" s="74"/>
      <c r="AA6" s="74"/>
      <c r="AB6" s="497"/>
      <c r="AC6" s="64"/>
    </row>
    <row r="7" spans="1:65" s="33" customFormat="1" ht="22.5" customHeight="1">
      <c r="A7" s="138"/>
      <c r="B7" s="138"/>
      <c r="C7" s="86"/>
      <c r="D7" s="86"/>
      <c r="E7" s="86"/>
      <c r="F7" s="86"/>
      <c r="G7" s="86"/>
      <c r="H7" s="86"/>
      <c r="I7" s="86"/>
      <c r="J7" s="86"/>
      <c r="K7" s="86"/>
      <c r="L7" s="86"/>
      <c r="M7" s="86"/>
      <c r="N7" s="86"/>
      <c r="O7" s="86"/>
      <c r="P7" s="86"/>
      <c r="Q7" s="86"/>
      <c r="R7" s="86"/>
      <c r="S7" s="86"/>
      <c r="T7" s="86"/>
      <c r="U7" s="86"/>
      <c r="V7" s="86"/>
      <c r="W7" s="86"/>
      <c r="X7" s="86"/>
      <c r="Y7" s="86"/>
      <c r="Z7" s="86"/>
      <c r="AA7" s="86"/>
      <c r="AB7" s="498"/>
      <c r="AC7" s="474"/>
    </row>
    <row r="8" spans="1:65" ht="18" customHeight="1">
      <c r="A8" s="642" t="s">
        <v>233</v>
      </c>
      <c r="B8" s="643"/>
      <c r="C8" s="656" t="s">
        <v>195</v>
      </c>
      <c r="D8" s="657"/>
      <c r="E8" s="657"/>
      <c r="F8" s="657"/>
      <c r="G8" s="658"/>
      <c r="H8" s="649" t="s">
        <v>196</v>
      </c>
      <c r="I8" s="650"/>
      <c r="J8" s="650"/>
      <c r="K8" s="650"/>
      <c r="L8" s="651"/>
      <c r="M8" s="654" t="s">
        <v>197</v>
      </c>
      <c r="N8" s="655"/>
      <c r="O8" s="655"/>
      <c r="P8" s="655"/>
      <c r="Q8" s="655"/>
      <c r="R8" s="680" t="s">
        <v>198</v>
      </c>
      <c r="S8" s="681"/>
      <c r="T8" s="681"/>
      <c r="U8" s="681"/>
      <c r="V8" s="682"/>
      <c r="W8" s="674" t="s">
        <v>199</v>
      </c>
      <c r="X8" s="674"/>
      <c r="Y8" s="674"/>
      <c r="Z8" s="674"/>
      <c r="AA8" s="675"/>
      <c r="AB8" s="499" t="s">
        <v>200</v>
      </c>
    </row>
    <row r="9" spans="1:65" s="79" customFormat="1" ht="31.5" customHeight="1">
      <c r="A9" s="644"/>
      <c r="B9" s="645"/>
      <c r="C9" s="662" t="s">
        <v>234</v>
      </c>
      <c r="D9" s="663"/>
      <c r="E9" s="666" t="s">
        <v>235</v>
      </c>
      <c r="F9" s="667"/>
      <c r="G9" s="439" t="str">
        <f>'Summary HWC Operations'!E12</f>
        <v>2/1/2025 - 6/30/2025</v>
      </c>
      <c r="H9" s="670" t="s">
        <v>234</v>
      </c>
      <c r="I9" s="671"/>
      <c r="J9" s="670" t="s">
        <v>235</v>
      </c>
      <c r="K9" s="671"/>
      <c r="L9" s="440" t="str">
        <f>'Summary HWC Operations'!F12</f>
        <v>7/1/2025 - 6/30/2026</v>
      </c>
      <c r="M9" s="691" t="s">
        <v>234</v>
      </c>
      <c r="N9" s="692"/>
      <c r="O9" s="441" t="s">
        <v>235</v>
      </c>
      <c r="P9" s="442"/>
      <c r="Q9" s="443" t="str">
        <f>'Summary HWC Operations'!G12</f>
        <v>7/1/2026 - 6/30/2027</v>
      </c>
      <c r="R9" s="695" t="s">
        <v>234</v>
      </c>
      <c r="S9" s="696"/>
      <c r="T9" s="695" t="s">
        <v>235</v>
      </c>
      <c r="U9" s="696"/>
      <c r="V9" s="444" t="str">
        <f>'Summary HWC Operations'!H12</f>
        <v>7/1/2027 - 6/30/2028</v>
      </c>
      <c r="W9" s="683" t="s">
        <v>234</v>
      </c>
      <c r="X9" s="677"/>
      <c r="Y9" s="676" t="s">
        <v>235</v>
      </c>
      <c r="Z9" s="677"/>
      <c r="AA9" s="445" t="str">
        <f>'Summary HWC Operations'!I12</f>
        <v>7/1/2028 - 6/30/2029</v>
      </c>
      <c r="AB9" s="500" t="str">
        <f>'Summary HWC Operations'!J12</f>
        <v>2/1/2025 - 6/30/2029</v>
      </c>
    </row>
    <row r="10" spans="1:65" s="79" customFormat="1" ht="15.75" customHeight="1">
      <c r="A10" s="644"/>
      <c r="B10" s="645"/>
      <c r="C10" s="664"/>
      <c r="D10" s="665"/>
      <c r="E10" s="668"/>
      <c r="F10" s="669"/>
      <c r="G10" s="446" t="str">
        <f>'Summary HWC Operations'!E13</f>
        <v>5 Months</v>
      </c>
      <c r="H10" s="672"/>
      <c r="I10" s="673"/>
      <c r="J10" s="672"/>
      <c r="K10" s="673"/>
      <c r="L10" s="440" t="str">
        <f>'Summary HWC Operations'!F13</f>
        <v>12 Months</v>
      </c>
      <c r="M10" s="693"/>
      <c r="N10" s="694"/>
      <c r="O10" s="447"/>
      <c r="P10" s="448"/>
      <c r="Q10" s="443" t="str">
        <f>'Summary HWC Operations'!G13</f>
        <v>12 Months</v>
      </c>
      <c r="R10" s="697"/>
      <c r="S10" s="698"/>
      <c r="T10" s="697"/>
      <c r="U10" s="698"/>
      <c r="V10" s="444" t="str">
        <f>'Summary HWC Operations'!H13</f>
        <v>12 Months</v>
      </c>
      <c r="W10" s="684"/>
      <c r="X10" s="679"/>
      <c r="Y10" s="678"/>
      <c r="Z10" s="679"/>
      <c r="AA10" s="445" t="str">
        <f>'Summary HWC Operations'!I13</f>
        <v>12 Months</v>
      </c>
      <c r="AB10" s="501"/>
    </row>
    <row r="11" spans="1:65" s="80" customFormat="1" ht="63">
      <c r="A11" s="646"/>
      <c r="B11" s="647"/>
      <c r="C11" s="449" t="s">
        <v>236</v>
      </c>
      <c r="D11" s="450" t="s">
        <v>237</v>
      </c>
      <c r="E11" s="450" t="s">
        <v>238</v>
      </c>
      <c r="F11" s="451" t="s">
        <v>56</v>
      </c>
      <c r="G11" s="452" t="s">
        <v>58</v>
      </c>
      <c r="H11" s="440" t="s">
        <v>236</v>
      </c>
      <c r="I11" s="440" t="s">
        <v>237</v>
      </c>
      <c r="J11" s="440" t="s">
        <v>238</v>
      </c>
      <c r="K11" s="440" t="s">
        <v>56</v>
      </c>
      <c r="L11" s="453" t="str">
        <f>G11</f>
        <v>Budgeted Salary</v>
      </c>
      <c r="M11" s="454" t="s">
        <v>236</v>
      </c>
      <c r="N11" s="454" t="s">
        <v>237</v>
      </c>
      <c r="O11" s="454" t="s">
        <v>238</v>
      </c>
      <c r="P11" s="454" t="s">
        <v>56</v>
      </c>
      <c r="Q11" s="549" t="str">
        <f>L11</f>
        <v>Budgeted Salary</v>
      </c>
      <c r="R11" s="455" t="s">
        <v>236</v>
      </c>
      <c r="S11" s="456" t="s">
        <v>237</v>
      </c>
      <c r="T11" s="456" t="s">
        <v>238</v>
      </c>
      <c r="U11" s="456" t="s">
        <v>56</v>
      </c>
      <c r="V11" s="457" t="str">
        <f>Q11</f>
        <v>Budgeted Salary</v>
      </c>
      <c r="W11" s="458" t="s">
        <v>236</v>
      </c>
      <c r="X11" s="459" t="s">
        <v>237</v>
      </c>
      <c r="Y11" s="459" t="s">
        <v>238</v>
      </c>
      <c r="Z11" s="459" t="s">
        <v>56</v>
      </c>
      <c r="AA11" s="460" t="str">
        <f>V11</f>
        <v>Budgeted Salary</v>
      </c>
      <c r="AB11" s="502" t="str">
        <f>Q11</f>
        <v>Budgeted Salary</v>
      </c>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row>
    <row r="12" spans="1:65" ht="19.5" customHeight="1">
      <c r="A12" s="648" t="s">
        <v>239</v>
      </c>
      <c r="B12" s="592"/>
      <c r="C12" s="222"/>
      <c r="D12" s="82"/>
      <c r="E12" s="83"/>
      <c r="F12" s="103">
        <f>E12*D12</f>
        <v>0</v>
      </c>
      <c r="G12" s="296">
        <f>ROUND(C12*F12,0)</f>
        <v>0</v>
      </c>
      <c r="H12" s="222"/>
      <c r="I12" s="82"/>
      <c r="J12" s="83"/>
      <c r="K12" s="103">
        <f t="shared" ref="K12:K32" si="0">J12*I12</f>
        <v>0</v>
      </c>
      <c r="L12" s="218">
        <f>ROUND(H12*K12,0)</f>
        <v>0</v>
      </c>
      <c r="M12" s="222"/>
      <c r="N12" s="82"/>
      <c r="O12" s="83"/>
      <c r="P12" s="103">
        <f>O12*N12</f>
        <v>0</v>
      </c>
      <c r="Q12" s="218">
        <f>ROUND(M12*P12,0)</f>
        <v>0</v>
      </c>
      <c r="R12" s="222"/>
      <c r="S12" s="82"/>
      <c r="T12" s="83"/>
      <c r="U12" s="103">
        <f>T12*S12</f>
        <v>0</v>
      </c>
      <c r="V12" s="218">
        <f>ROUND(R12*U12,0)</f>
        <v>0</v>
      </c>
      <c r="W12" s="222"/>
      <c r="X12" s="82"/>
      <c r="Y12" s="83"/>
      <c r="Z12" s="103">
        <f>Y12*X12</f>
        <v>0</v>
      </c>
      <c r="AA12" s="218">
        <f>ROUND(W12*Z12,0)</f>
        <v>0</v>
      </c>
      <c r="AB12" s="492">
        <f>SUM(G12,L12,Q12,V12,AA12)</f>
        <v>0</v>
      </c>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ht="19.5" customHeight="1">
      <c r="A13" s="648" t="s">
        <v>240</v>
      </c>
      <c r="B13" s="592"/>
      <c r="C13" s="222"/>
      <c r="D13" s="82"/>
      <c r="E13" s="83"/>
      <c r="F13" s="103">
        <f t="shared" ref="F13:F49" si="1">E13*D13</f>
        <v>0</v>
      </c>
      <c r="G13" s="218">
        <f t="shared" ref="G13:G49" si="2">ROUND(C13*F13,0)</f>
        <v>0</v>
      </c>
      <c r="H13" s="222"/>
      <c r="I13" s="82"/>
      <c r="J13" s="83"/>
      <c r="K13" s="103">
        <f t="shared" si="0"/>
        <v>0</v>
      </c>
      <c r="L13" s="218">
        <f t="shared" ref="L13:L49" si="3">ROUND(H13*K13,0)</f>
        <v>0</v>
      </c>
      <c r="M13" s="222"/>
      <c r="N13" s="82"/>
      <c r="O13" s="83"/>
      <c r="P13" s="103">
        <f t="shared" ref="P13:P49" si="4">O13*N13</f>
        <v>0</v>
      </c>
      <c r="Q13" s="218">
        <f t="shared" ref="Q13:Q49" si="5">ROUND(M13*P13,0)</f>
        <v>0</v>
      </c>
      <c r="R13" s="222"/>
      <c r="S13" s="82"/>
      <c r="T13" s="83"/>
      <c r="U13" s="103">
        <f t="shared" ref="U13:U49" si="6">T13*S13</f>
        <v>0</v>
      </c>
      <c r="V13" s="218">
        <f t="shared" ref="V13:V49" si="7">ROUND(R13*U13,0)</f>
        <v>0</v>
      </c>
      <c r="W13" s="222"/>
      <c r="X13" s="82"/>
      <c r="Y13" s="83"/>
      <c r="Z13" s="103">
        <f t="shared" ref="Z13:Z49" si="8">Y13*X13</f>
        <v>0</v>
      </c>
      <c r="AA13" s="218">
        <f t="shared" ref="AA13:AA49" si="9">ROUND(W13*Z13,0)</f>
        <v>0</v>
      </c>
      <c r="AB13" s="492">
        <f t="shared" ref="AB13:AB49" si="10">SUM(G13,L13,Q13,V13,AA13)</f>
        <v>0</v>
      </c>
      <c r="AC13" s="8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ht="20.100000000000001" customHeight="1">
      <c r="A14" s="648" t="s">
        <v>241</v>
      </c>
      <c r="B14" s="592"/>
      <c r="C14" s="222"/>
      <c r="D14" s="82"/>
      <c r="E14" s="83"/>
      <c r="F14" s="103">
        <f t="shared" si="1"/>
        <v>0</v>
      </c>
      <c r="G14" s="218">
        <f t="shared" si="2"/>
        <v>0</v>
      </c>
      <c r="H14" s="222"/>
      <c r="I14" s="82"/>
      <c r="J14" s="83"/>
      <c r="K14" s="103">
        <f t="shared" si="0"/>
        <v>0</v>
      </c>
      <c r="L14" s="218">
        <f t="shared" si="3"/>
        <v>0</v>
      </c>
      <c r="M14" s="222"/>
      <c r="N14" s="82"/>
      <c r="O14" s="83"/>
      <c r="P14" s="103">
        <f t="shared" si="4"/>
        <v>0</v>
      </c>
      <c r="Q14" s="218">
        <f t="shared" si="5"/>
        <v>0</v>
      </c>
      <c r="R14" s="222"/>
      <c r="S14" s="82"/>
      <c r="T14" s="83"/>
      <c r="U14" s="103">
        <f t="shared" si="6"/>
        <v>0</v>
      </c>
      <c r="V14" s="218">
        <f t="shared" si="7"/>
        <v>0</v>
      </c>
      <c r="W14" s="222"/>
      <c r="X14" s="82"/>
      <c r="Y14" s="83"/>
      <c r="Z14" s="103">
        <f t="shared" si="8"/>
        <v>0</v>
      </c>
      <c r="AA14" s="218">
        <f t="shared" si="9"/>
        <v>0</v>
      </c>
      <c r="AB14" s="492">
        <f t="shared" si="10"/>
        <v>0</v>
      </c>
      <c r="AC14" s="8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ht="20.100000000000001" customHeight="1">
      <c r="A15" s="648" t="s">
        <v>242</v>
      </c>
      <c r="B15" s="592"/>
      <c r="C15" s="222"/>
      <c r="D15" s="82"/>
      <c r="E15" s="83"/>
      <c r="F15" s="103">
        <f t="shared" si="1"/>
        <v>0</v>
      </c>
      <c r="G15" s="218">
        <f t="shared" si="2"/>
        <v>0</v>
      </c>
      <c r="H15" s="222"/>
      <c r="I15" s="82"/>
      <c r="J15" s="83"/>
      <c r="K15" s="103">
        <f t="shared" si="0"/>
        <v>0</v>
      </c>
      <c r="L15" s="218">
        <f t="shared" si="3"/>
        <v>0</v>
      </c>
      <c r="M15" s="222"/>
      <c r="N15" s="82"/>
      <c r="O15" s="83"/>
      <c r="P15" s="103">
        <f t="shared" si="4"/>
        <v>0</v>
      </c>
      <c r="Q15" s="218">
        <f t="shared" si="5"/>
        <v>0</v>
      </c>
      <c r="R15" s="222"/>
      <c r="S15" s="82"/>
      <c r="T15" s="83"/>
      <c r="U15" s="103">
        <f t="shared" si="6"/>
        <v>0</v>
      </c>
      <c r="V15" s="218">
        <f t="shared" si="7"/>
        <v>0</v>
      </c>
      <c r="W15" s="222"/>
      <c r="X15" s="82"/>
      <c r="Y15" s="83"/>
      <c r="Z15" s="103">
        <f t="shared" si="8"/>
        <v>0</v>
      </c>
      <c r="AA15" s="218">
        <f t="shared" si="9"/>
        <v>0</v>
      </c>
      <c r="AB15" s="492">
        <f t="shared" si="10"/>
        <v>0</v>
      </c>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ht="20.100000000000001" customHeight="1">
      <c r="A16" s="648" t="s">
        <v>243</v>
      </c>
      <c r="B16" s="592"/>
      <c r="C16" s="222"/>
      <c r="D16" s="82"/>
      <c r="E16" s="83"/>
      <c r="F16" s="103">
        <f t="shared" si="1"/>
        <v>0</v>
      </c>
      <c r="G16" s="218">
        <f t="shared" si="2"/>
        <v>0</v>
      </c>
      <c r="H16" s="222"/>
      <c r="I16" s="82"/>
      <c r="J16" s="83"/>
      <c r="K16" s="103">
        <f t="shared" si="0"/>
        <v>0</v>
      </c>
      <c r="L16" s="218">
        <f t="shared" si="3"/>
        <v>0</v>
      </c>
      <c r="M16" s="222"/>
      <c r="N16" s="82"/>
      <c r="O16" s="83"/>
      <c r="P16" s="103">
        <f t="shared" si="4"/>
        <v>0</v>
      </c>
      <c r="Q16" s="218">
        <f t="shared" si="5"/>
        <v>0</v>
      </c>
      <c r="R16" s="222"/>
      <c r="S16" s="82"/>
      <c r="T16" s="83"/>
      <c r="U16" s="103">
        <f t="shared" si="6"/>
        <v>0</v>
      </c>
      <c r="V16" s="218">
        <f t="shared" si="7"/>
        <v>0</v>
      </c>
      <c r="W16" s="222"/>
      <c r="X16" s="82"/>
      <c r="Y16" s="83"/>
      <c r="Z16" s="103">
        <f t="shared" si="8"/>
        <v>0</v>
      </c>
      <c r="AA16" s="218">
        <f t="shared" si="9"/>
        <v>0</v>
      </c>
      <c r="AB16" s="492">
        <f t="shared" si="10"/>
        <v>0</v>
      </c>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ht="20.100000000000001" customHeight="1">
      <c r="A17" s="648" t="s">
        <v>244</v>
      </c>
      <c r="B17" s="592"/>
      <c r="C17" s="222"/>
      <c r="D17" s="82"/>
      <c r="E17" s="83"/>
      <c r="F17" s="103">
        <f t="shared" si="1"/>
        <v>0</v>
      </c>
      <c r="G17" s="218">
        <f t="shared" si="2"/>
        <v>0</v>
      </c>
      <c r="H17" s="222"/>
      <c r="I17" s="82"/>
      <c r="J17" s="83"/>
      <c r="K17" s="103">
        <f t="shared" si="0"/>
        <v>0</v>
      </c>
      <c r="L17" s="218">
        <f t="shared" si="3"/>
        <v>0</v>
      </c>
      <c r="M17" s="222"/>
      <c r="N17" s="82"/>
      <c r="O17" s="83"/>
      <c r="P17" s="103">
        <f t="shared" si="4"/>
        <v>0</v>
      </c>
      <c r="Q17" s="218">
        <f t="shared" si="5"/>
        <v>0</v>
      </c>
      <c r="R17" s="222"/>
      <c r="S17" s="82"/>
      <c r="T17" s="83"/>
      <c r="U17" s="103">
        <f t="shared" si="6"/>
        <v>0</v>
      </c>
      <c r="V17" s="218">
        <f t="shared" si="7"/>
        <v>0</v>
      </c>
      <c r="W17" s="222"/>
      <c r="X17" s="82"/>
      <c r="Y17" s="83"/>
      <c r="Z17" s="103">
        <f t="shared" si="8"/>
        <v>0</v>
      </c>
      <c r="AA17" s="218">
        <f t="shared" si="9"/>
        <v>0</v>
      </c>
      <c r="AB17" s="492">
        <f t="shared" si="10"/>
        <v>0</v>
      </c>
      <c r="AC17" s="85"/>
      <c r="AD17" s="85"/>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ht="20.100000000000001" customHeight="1">
      <c r="A18" s="648" t="s">
        <v>245</v>
      </c>
      <c r="B18" s="592"/>
      <c r="C18" s="222"/>
      <c r="D18" s="82"/>
      <c r="E18" s="83"/>
      <c r="F18" s="103">
        <f t="shared" si="1"/>
        <v>0</v>
      </c>
      <c r="G18" s="218">
        <f t="shared" si="2"/>
        <v>0</v>
      </c>
      <c r="H18" s="222"/>
      <c r="I18" s="82"/>
      <c r="J18" s="83"/>
      <c r="K18" s="103">
        <f t="shared" si="0"/>
        <v>0</v>
      </c>
      <c r="L18" s="218">
        <f t="shared" si="3"/>
        <v>0</v>
      </c>
      <c r="M18" s="222"/>
      <c r="N18" s="82"/>
      <c r="O18" s="83"/>
      <c r="P18" s="103">
        <f t="shared" si="4"/>
        <v>0</v>
      </c>
      <c r="Q18" s="218">
        <f t="shared" si="5"/>
        <v>0</v>
      </c>
      <c r="R18" s="222"/>
      <c r="S18" s="82"/>
      <c r="T18" s="83"/>
      <c r="U18" s="103">
        <f t="shared" si="6"/>
        <v>0</v>
      </c>
      <c r="V18" s="218">
        <f t="shared" si="7"/>
        <v>0</v>
      </c>
      <c r="W18" s="222"/>
      <c r="X18" s="82"/>
      <c r="Y18" s="83"/>
      <c r="Z18" s="103">
        <f t="shared" si="8"/>
        <v>0</v>
      </c>
      <c r="AA18" s="218">
        <f t="shared" si="9"/>
        <v>0</v>
      </c>
      <c r="AB18" s="492">
        <f t="shared" si="10"/>
        <v>0</v>
      </c>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row r="19" spans="1:65" ht="20.100000000000001" customHeight="1">
      <c r="A19" s="648" t="s">
        <v>246</v>
      </c>
      <c r="B19" s="592"/>
      <c r="C19" s="222"/>
      <c r="D19" s="82"/>
      <c r="E19" s="83"/>
      <c r="F19" s="103">
        <f t="shared" si="1"/>
        <v>0</v>
      </c>
      <c r="G19" s="218">
        <f t="shared" si="2"/>
        <v>0</v>
      </c>
      <c r="H19" s="222"/>
      <c r="I19" s="82"/>
      <c r="J19" s="83"/>
      <c r="K19" s="103">
        <f t="shared" si="0"/>
        <v>0</v>
      </c>
      <c r="L19" s="218">
        <f t="shared" si="3"/>
        <v>0</v>
      </c>
      <c r="M19" s="222"/>
      <c r="N19" s="82"/>
      <c r="O19" s="83"/>
      <c r="P19" s="103">
        <f t="shared" si="4"/>
        <v>0</v>
      </c>
      <c r="Q19" s="218">
        <f t="shared" si="5"/>
        <v>0</v>
      </c>
      <c r="R19" s="222"/>
      <c r="S19" s="82"/>
      <c r="T19" s="83"/>
      <c r="U19" s="103">
        <f t="shared" si="6"/>
        <v>0</v>
      </c>
      <c r="V19" s="218">
        <f t="shared" si="7"/>
        <v>0</v>
      </c>
      <c r="W19" s="222"/>
      <c r="X19" s="82"/>
      <c r="Y19" s="83"/>
      <c r="Z19" s="103">
        <f t="shared" si="8"/>
        <v>0</v>
      </c>
      <c r="AA19" s="218">
        <f t="shared" si="9"/>
        <v>0</v>
      </c>
      <c r="AB19" s="492">
        <f t="shared" si="10"/>
        <v>0</v>
      </c>
      <c r="AC19" s="8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row>
    <row r="20" spans="1:65" ht="20.100000000000001" customHeight="1">
      <c r="A20" s="648" t="s">
        <v>247</v>
      </c>
      <c r="B20" s="592"/>
      <c r="C20" s="222"/>
      <c r="D20" s="82"/>
      <c r="E20" s="83"/>
      <c r="F20" s="103">
        <f t="shared" si="1"/>
        <v>0</v>
      </c>
      <c r="G20" s="218">
        <f t="shared" si="2"/>
        <v>0</v>
      </c>
      <c r="H20" s="222"/>
      <c r="I20" s="82"/>
      <c r="J20" s="83"/>
      <c r="K20" s="103">
        <f t="shared" si="0"/>
        <v>0</v>
      </c>
      <c r="L20" s="218">
        <f t="shared" si="3"/>
        <v>0</v>
      </c>
      <c r="M20" s="222"/>
      <c r="N20" s="82"/>
      <c r="O20" s="83"/>
      <c r="P20" s="103">
        <f t="shared" si="4"/>
        <v>0</v>
      </c>
      <c r="Q20" s="218">
        <f t="shared" si="5"/>
        <v>0</v>
      </c>
      <c r="R20" s="222"/>
      <c r="S20" s="82"/>
      <c r="T20" s="83"/>
      <c r="U20" s="103">
        <f t="shared" si="6"/>
        <v>0</v>
      </c>
      <c r="V20" s="218">
        <f t="shared" si="7"/>
        <v>0</v>
      </c>
      <c r="W20" s="222"/>
      <c r="X20" s="82"/>
      <c r="Y20" s="83"/>
      <c r="Z20" s="103">
        <f t="shared" si="8"/>
        <v>0</v>
      </c>
      <c r="AA20" s="218">
        <f t="shared" si="9"/>
        <v>0</v>
      </c>
      <c r="AB20" s="492">
        <f t="shared" si="10"/>
        <v>0</v>
      </c>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row>
    <row r="21" spans="1:65" ht="20.100000000000001" customHeight="1">
      <c r="A21" s="598"/>
      <c r="B21" s="592"/>
      <c r="C21" s="222"/>
      <c r="D21" s="82"/>
      <c r="E21" s="83"/>
      <c r="F21" s="103">
        <f t="shared" si="1"/>
        <v>0</v>
      </c>
      <c r="G21" s="218">
        <f t="shared" si="2"/>
        <v>0</v>
      </c>
      <c r="H21" s="222"/>
      <c r="I21" s="82"/>
      <c r="J21" s="83"/>
      <c r="K21" s="103">
        <f t="shared" si="0"/>
        <v>0</v>
      </c>
      <c r="L21" s="218">
        <f t="shared" si="3"/>
        <v>0</v>
      </c>
      <c r="M21" s="222"/>
      <c r="N21" s="82"/>
      <c r="O21" s="83"/>
      <c r="P21" s="103">
        <f t="shared" si="4"/>
        <v>0</v>
      </c>
      <c r="Q21" s="218">
        <f t="shared" si="5"/>
        <v>0</v>
      </c>
      <c r="R21" s="222"/>
      <c r="S21" s="82"/>
      <c r="T21" s="83"/>
      <c r="U21" s="103">
        <f t="shared" si="6"/>
        <v>0</v>
      </c>
      <c r="V21" s="218">
        <f t="shared" si="7"/>
        <v>0</v>
      </c>
      <c r="W21" s="222"/>
      <c r="X21" s="82"/>
      <c r="Y21" s="83"/>
      <c r="Z21" s="103">
        <f t="shared" si="8"/>
        <v>0</v>
      </c>
      <c r="AA21" s="218">
        <f t="shared" si="9"/>
        <v>0</v>
      </c>
      <c r="AB21" s="492">
        <f t="shared" si="10"/>
        <v>0</v>
      </c>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row>
    <row r="22" spans="1:65" ht="20.100000000000001" hidden="1" customHeight="1">
      <c r="A22" s="598"/>
      <c r="B22" s="592"/>
      <c r="C22" s="222"/>
      <c r="D22" s="82"/>
      <c r="E22" s="83"/>
      <c r="F22" s="103">
        <f t="shared" si="1"/>
        <v>0</v>
      </c>
      <c r="G22" s="218">
        <f t="shared" si="2"/>
        <v>0</v>
      </c>
      <c r="H22" s="222"/>
      <c r="I22" s="82"/>
      <c r="J22" s="83"/>
      <c r="K22" s="103">
        <f t="shared" si="0"/>
        <v>0</v>
      </c>
      <c r="L22" s="218">
        <f t="shared" si="3"/>
        <v>0</v>
      </c>
      <c r="M22" s="222"/>
      <c r="N22" s="82"/>
      <c r="O22" s="83"/>
      <c r="P22" s="103">
        <f t="shared" si="4"/>
        <v>0</v>
      </c>
      <c r="Q22" s="218">
        <f t="shared" si="5"/>
        <v>0</v>
      </c>
      <c r="R22" s="222"/>
      <c r="S22" s="82"/>
      <c r="T22" s="83"/>
      <c r="U22" s="103">
        <f t="shared" si="6"/>
        <v>0</v>
      </c>
      <c r="V22" s="218">
        <f t="shared" si="7"/>
        <v>0</v>
      </c>
      <c r="W22" s="222"/>
      <c r="X22" s="82"/>
      <c r="Y22" s="83"/>
      <c r="Z22" s="103">
        <f t="shared" si="8"/>
        <v>0</v>
      </c>
      <c r="AA22" s="218">
        <f t="shared" si="9"/>
        <v>0</v>
      </c>
      <c r="AB22" s="492">
        <f t="shared" si="10"/>
        <v>0</v>
      </c>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row>
    <row r="23" spans="1:65" ht="20.100000000000001" hidden="1" customHeight="1">
      <c r="A23" s="598"/>
      <c r="B23" s="592"/>
      <c r="C23" s="222"/>
      <c r="D23" s="82"/>
      <c r="E23" s="83"/>
      <c r="F23" s="103">
        <f t="shared" si="1"/>
        <v>0</v>
      </c>
      <c r="G23" s="218">
        <f t="shared" si="2"/>
        <v>0</v>
      </c>
      <c r="H23" s="222"/>
      <c r="I23" s="82"/>
      <c r="J23" s="83"/>
      <c r="K23" s="103">
        <f t="shared" si="0"/>
        <v>0</v>
      </c>
      <c r="L23" s="218">
        <f t="shared" si="3"/>
        <v>0</v>
      </c>
      <c r="M23" s="222"/>
      <c r="N23" s="82"/>
      <c r="O23" s="83"/>
      <c r="P23" s="103">
        <f t="shared" si="4"/>
        <v>0</v>
      </c>
      <c r="Q23" s="218">
        <f t="shared" si="5"/>
        <v>0</v>
      </c>
      <c r="R23" s="222"/>
      <c r="S23" s="82"/>
      <c r="T23" s="83"/>
      <c r="U23" s="103">
        <f t="shared" si="6"/>
        <v>0</v>
      </c>
      <c r="V23" s="218">
        <f t="shared" si="7"/>
        <v>0</v>
      </c>
      <c r="W23" s="222"/>
      <c r="X23" s="82"/>
      <c r="Y23" s="83"/>
      <c r="Z23" s="103">
        <f t="shared" si="8"/>
        <v>0</v>
      </c>
      <c r="AA23" s="218">
        <f t="shared" si="9"/>
        <v>0</v>
      </c>
      <c r="AB23" s="492">
        <f t="shared" si="10"/>
        <v>0</v>
      </c>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row>
    <row r="24" spans="1:65" ht="20.100000000000001" hidden="1" customHeight="1">
      <c r="A24" s="598"/>
      <c r="B24" s="592"/>
      <c r="C24" s="222"/>
      <c r="D24" s="82"/>
      <c r="E24" s="83"/>
      <c r="F24" s="103">
        <f t="shared" si="1"/>
        <v>0</v>
      </c>
      <c r="G24" s="218">
        <f t="shared" si="2"/>
        <v>0</v>
      </c>
      <c r="H24" s="222"/>
      <c r="I24" s="82"/>
      <c r="J24" s="83"/>
      <c r="K24" s="103">
        <f t="shared" si="0"/>
        <v>0</v>
      </c>
      <c r="L24" s="218">
        <f t="shared" si="3"/>
        <v>0</v>
      </c>
      <c r="M24" s="222"/>
      <c r="N24" s="82"/>
      <c r="O24" s="83"/>
      <c r="P24" s="103">
        <f t="shared" si="4"/>
        <v>0</v>
      </c>
      <c r="Q24" s="218">
        <f t="shared" si="5"/>
        <v>0</v>
      </c>
      <c r="R24" s="222"/>
      <c r="S24" s="82"/>
      <c r="T24" s="83"/>
      <c r="U24" s="103">
        <f t="shared" si="6"/>
        <v>0</v>
      </c>
      <c r="V24" s="218">
        <f t="shared" si="7"/>
        <v>0</v>
      </c>
      <c r="W24" s="222"/>
      <c r="X24" s="82"/>
      <c r="Y24" s="83"/>
      <c r="Z24" s="103">
        <f t="shared" si="8"/>
        <v>0</v>
      </c>
      <c r="AA24" s="218">
        <f t="shared" si="9"/>
        <v>0</v>
      </c>
      <c r="AB24" s="492">
        <f t="shared" si="10"/>
        <v>0</v>
      </c>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row>
    <row r="25" spans="1:65" ht="20.100000000000001" hidden="1" customHeight="1">
      <c r="A25" s="598"/>
      <c r="B25" s="592"/>
      <c r="C25" s="222"/>
      <c r="D25" s="82"/>
      <c r="E25" s="83"/>
      <c r="F25" s="103">
        <f t="shared" si="1"/>
        <v>0</v>
      </c>
      <c r="G25" s="218">
        <f t="shared" si="2"/>
        <v>0</v>
      </c>
      <c r="H25" s="222"/>
      <c r="I25" s="82"/>
      <c r="J25" s="83"/>
      <c r="K25" s="103">
        <f t="shared" si="0"/>
        <v>0</v>
      </c>
      <c r="L25" s="218">
        <f t="shared" si="3"/>
        <v>0</v>
      </c>
      <c r="M25" s="222"/>
      <c r="N25" s="82"/>
      <c r="O25" s="83"/>
      <c r="P25" s="103">
        <f t="shared" si="4"/>
        <v>0</v>
      </c>
      <c r="Q25" s="218">
        <f t="shared" si="5"/>
        <v>0</v>
      </c>
      <c r="R25" s="222"/>
      <c r="S25" s="82"/>
      <c r="T25" s="83"/>
      <c r="U25" s="103">
        <f t="shared" si="6"/>
        <v>0</v>
      </c>
      <c r="V25" s="218">
        <f t="shared" si="7"/>
        <v>0</v>
      </c>
      <c r="W25" s="222"/>
      <c r="X25" s="82"/>
      <c r="Y25" s="83"/>
      <c r="Z25" s="103">
        <f t="shared" si="8"/>
        <v>0</v>
      </c>
      <c r="AA25" s="218">
        <f t="shared" si="9"/>
        <v>0</v>
      </c>
      <c r="AB25" s="492">
        <f t="shared" si="10"/>
        <v>0</v>
      </c>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row>
    <row r="26" spans="1:65" ht="20.100000000000001" hidden="1" customHeight="1">
      <c r="A26" s="598"/>
      <c r="B26" s="592"/>
      <c r="C26" s="222"/>
      <c r="D26" s="82"/>
      <c r="E26" s="83"/>
      <c r="F26" s="103">
        <f t="shared" si="1"/>
        <v>0</v>
      </c>
      <c r="G26" s="218">
        <f t="shared" si="2"/>
        <v>0</v>
      </c>
      <c r="H26" s="222"/>
      <c r="I26" s="82"/>
      <c r="J26" s="83"/>
      <c r="K26" s="103">
        <f t="shared" si="0"/>
        <v>0</v>
      </c>
      <c r="L26" s="218">
        <f t="shared" si="3"/>
        <v>0</v>
      </c>
      <c r="M26" s="222"/>
      <c r="N26" s="82"/>
      <c r="O26" s="83"/>
      <c r="P26" s="103">
        <f t="shared" si="4"/>
        <v>0</v>
      </c>
      <c r="Q26" s="218">
        <f t="shared" si="5"/>
        <v>0</v>
      </c>
      <c r="R26" s="222"/>
      <c r="S26" s="82"/>
      <c r="T26" s="83"/>
      <c r="U26" s="103">
        <f t="shared" si="6"/>
        <v>0</v>
      </c>
      <c r="V26" s="218">
        <f t="shared" si="7"/>
        <v>0</v>
      </c>
      <c r="W26" s="222"/>
      <c r="X26" s="82"/>
      <c r="Y26" s="83"/>
      <c r="Z26" s="103">
        <f t="shared" si="8"/>
        <v>0</v>
      </c>
      <c r="AA26" s="218">
        <f t="shared" si="9"/>
        <v>0</v>
      </c>
      <c r="AB26" s="492">
        <f t="shared" si="10"/>
        <v>0</v>
      </c>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row>
    <row r="27" spans="1:65" ht="20.100000000000001" hidden="1" customHeight="1">
      <c r="A27" s="598"/>
      <c r="B27" s="592"/>
      <c r="C27" s="222"/>
      <c r="D27" s="82"/>
      <c r="E27" s="83"/>
      <c r="F27" s="103">
        <f t="shared" si="1"/>
        <v>0</v>
      </c>
      <c r="G27" s="218">
        <f t="shared" si="2"/>
        <v>0</v>
      </c>
      <c r="H27" s="222"/>
      <c r="I27" s="82"/>
      <c r="J27" s="83"/>
      <c r="K27" s="103">
        <f t="shared" si="0"/>
        <v>0</v>
      </c>
      <c r="L27" s="218">
        <f t="shared" si="3"/>
        <v>0</v>
      </c>
      <c r="M27" s="222"/>
      <c r="N27" s="82"/>
      <c r="O27" s="83"/>
      <c r="P27" s="103">
        <f t="shared" si="4"/>
        <v>0</v>
      </c>
      <c r="Q27" s="218">
        <f t="shared" si="5"/>
        <v>0</v>
      </c>
      <c r="R27" s="222"/>
      <c r="S27" s="82"/>
      <c r="T27" s="83"/>
      <c r="U27" s="103">
        <f t="shared" si="6"/>
        <v>0</v>
      </c>
      <c r="V27" s="218">
        <f t="shared" si="7"/>
        <v>0</v>
      </c>
      <c r="W27" s="222"/>
      <c r="X27" s="82"/>
      <c r="Y27" s="83"/>
      <c r="Z27" s="103">
        <f t="shared" si="8"/>
        <v>0</v>
      </c>
      <c r="AA27" s="218">
        <f t="shared" si="9"/>
        <v>0</v>
      </c>
      <c r="AB27" s="492">
        <f t="shared" si="10"/>
        <v>0</v>
      </c>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row>
    <row r="28" spans="1:65" ht="20.100000000000001" hidden="1" customHeight="1">
      <c r="A28" s="598"/>
      <c r="B28" s="592"/>
      <c r="C28" s="222"/>
      <c r="D28" s="82"/>
      <c r="E28" s="83"/>
      <c r="F28" s="103">
        <f t="shared" si="1"/>
        <v>0</v>
      </c>
      <c r="G28" s="218">
        <f t="shared" si="2"/>
        <v>0</v>
      </c>
      <c r="H28" s="222"/>
      <c r="I28" s="82"/>
      <c r="J28" s="83"/>
      <c r="K28" s="103">
        <f t="shared" si="0"/>
        <v>0</v>
      </c>
      <c r="L28" s="218">
        <f t="shared" si="3"/>
        <v>0</v>
      </c>
      <c r="M28" s="222"/>
      <c r="N28" s="82"/>
      <c r="O28" s="83"/>
      <c r="P28" s="103">
        <f t="shared" si="4"/>
        <v>0</v>
      </c>
      <c r="Q28" s="218">
        <f t="shared" si="5"/>
        <v>0</v>
      </c>
      <c r="R28" s="222"/>
      <c r="S28" s="82"/>
      <c r="T28" s="83"/>
      <c r="U28" s="103">
        <f t="shared" si="6"/>
        <v>0</v>
      </c>
      <c r="V28" s="218">
        <f t="shared" si="7"/>
        <v>0</v>
      </c>
      <c r="W28" s="222"/>
      <c r="X28" s="82"/>
      <c r="Y28" s="83"/>
      <c r="Z28" s="103">
        <f t="shared" si="8"/>
        <v>0</v>
      </c>
      <c r="AA28" s="218">
        <f t="shared" si="9"/>
        <v>0</v>
      </c>
      <c r="AB28" s="492">
        <f t="shared" si="10"/>
        <v>0</v>
      </c>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row>
    <row r="29" spans="1:65" ht="20.100000000000001" hidden="1" customHeight="1">
      <c r="A29" s="598"/>
      <c r="B29" s="592"/>
      <c r="C29" s="222"/>
      <c r="D29" s="82"/>
      <c r="E29" s="83"/>
      <c r="F29" s="103">
        <f t="shared" si="1"/>
        <v>0</v>
      </c>
      <c r="G29" s="218">
        <f t="shared" si="2"/>
        <v>0</v>
      </c>
      <c r="H29" s="222"/>
      <c r="I29" s="82"/>
      <c r="J29" s="83"/>
      <c r="K29" s="103">
        <f t="shared" si="0"/>
        <v>0</v>
      </c>
      <c r="L29" s="218">
        <f t="shared" si="3"/>
        <v>0</v>
      </c>
      <c r="M29" s="222"/>
      <c r="N29" s="82"/>
      <c r="O29" s="83"/>
      <c r="P29" s="103">
        <f t="shared" si="4"/>
        <v>0</v>
      </c>
      <c r="Q29" s="218">
        <f t="shared" si="5"/>
        <v>0</v>
      </c>
      <c r="R29" s="222"/>
      <c r="S29" s="82"/>
      <c r="T29" s="83"/>
      <c r="U29" s="103">
        <f t="shared" si="6"/>
        <v>0</v>
      </c>
      <c r="V29" s="218">
        <f t="shared" si="7"/>
        <v>0</v>
      </c>
      <c r="W29" s="222"/>
      <c r="X29" s="82"/>
      <c r="Y29" s="83"/>
      <c r="Z29" s="103">
        <f t="shared" si="8"/>
        <v>0</v>
      </c>
      <c r="AA29" s="218">
        <f t="shared" si="9"/>
        <v>0</v>
      </c>
      <c r="AB29" s="492">
        <f t="shared" si="10"/>
        <v>0</v>
      </c>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row>
    <row r="30" spans="1:65" ht="20.100000000000001" hidden="1" customHeight="1">
      <c r="A30" s="598"/>
      <c r="B30" s="592"/>
      <c r="C30" s="222"/>
      <c r="D30" s="82"/>
      <c r="E30" s="83"/>
      <c r="F30" s="103">
        <f t="shared" si="1"/>
        <v>0</v>
      </c>
      <c r="G30" s="218">
        <f t="shared" si="2"/>
        <v>0</v>
      </c>
      <c r="H30" s="222"/>
      <c r="I30" s="82"/>
      <c r="J30" s="83"/>
      <c r="K30" s="103">
        <f t="shared" si="0"/>
        <v>0</v>
      </c>
      <c r="L30" s="218">
        <f t="shared" si="3"/>
        <v>0</v>
      </c>
      <c r="M30" s="222"/>
      <c r="N30" s="82"/>
      <c r="O30" s="83"/>
      <c r="P30" s="103">
        <f t="shared" si="4"/>
        <v>0</v>
      </c>
      <c r="Q30" s="218">
        <f t="shared" si="5"/>
        <v>0</v>
      </c>
      <c r="R30" s="222"/>
      <c r="S30" s="82"/>
      <c r="T30" s="83"/>
      <c r="U30" s="103">
        <f t="shared" si="6"/>
        <v>0</v>
      </c>
      <c r="V30" s="218">
        <f t="shared" si="7"/>
        <v>0</v>
      </c>
      <c r="W30" s="222"/>
      <c r="X30" s="82"/>
      <c r="Y30" s="83"/>
      <c r="Z30" s="103">
        <f t="shared" si="8"/>
        <v>0</v>
      </c>
      <c r="AA30" s="218">
        <f t="shared" si="9"/>
        <v>0</v>
      </c>
      <c r="AB30" s="492">
        <f t="shared" si="10"/>
        <v>0</v>
      </c>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row>
    <row r="31" spans="1:65" ht="20.100000000000001" hidden="1" customHeight="1">
      <c r="A31" s="598"/>
      <c r="B31" s="592"/>
      <c r="C31" s="222"/>
      <c r="D31" s="82"/>
      <c r="E31" s="83"/>
      <c r="F31" s="103">
        <f t="shared" si="1"/>
        <v>0</v>
      </c>
      <c r="G31" s="218">
        <f t="shared" si="2"/>
        <v>0</v>
      </c>
      <c r="H31" s="222"/>
      <c r="I31" s="82"/>
      <c r="J31" s="83"/>
      <c r="K31" s="103">
        <f t="shared" si="0"/>
        <v>0</v>
      </c>
      <c r="L31" s="218">
        <f t="shared" si="3"/>
        <v>0</v>
      </c>
      <c r="M31" s="222"/>
      <c r="N31" s="82"/>
      <c r="O31" s="83"/>
      <c r="P31" s="103">
        <f t="shared" si="4"/>
        <v>0</v>
      </c>
      <c r="Q31" s="218">
        <f t="shared" si="5"/>
        <v>0</v>
      </c>
      <c r="R31" s="222"/>
      <c r="S31" s="82"/>
      <c r="T31" s="83"/>
      <c r="U31" s="103">
        <f t="shared" si="6"/>
        <v>0</v>
      </c>
      <c r="V31" s="218">
        <f t="shared" si="7"/>
        <v>0</v>
      </c>
      <c r="W31" s="222"/>
      <c r="X31" s="82"/>
      <c r="Y31" s="83"/>
      <c r="Z31" s="103">
        <f t="shared" si="8"/>
        <v>0</v>
      </c>
      <c r="AA31" s="218">
        <f t="shared" si="9"/>
        <v>0</v>
      </c>
      <c r="AB31" s="492">
        <f t="shared" si="10"/>
        <v>0</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row>
    <row r="32" spans="1:65" ht="20.100000000000001" hidden="1" customHeight="1">
      <c r="A32" s="598"/>
      <c r="B32" s="592"/>
      <c r="C32" s="222"/>
      <c r="D32" s="82"/>
      <c r="E32" s="83"/>
      <c r="F32" s="103">
        <f t="shared" si="1"/>
        <v>0</v>
      </c>
      <c r="G32" s="218">
        <f t="shared" si="2"/>
        <v>0</v>
      </c>
      <c r="H32" s="222"/>
      <c r="I32" s="82"/>
      <c r="J32" s="83"/>
      <c r="K32" s="103">
        <f t="shared" si="0"/>
        <v>0</v>
      </c>
      <c r="L32" s="218">
        <f t="shared" si="3"/>
        <v>0</v>
      </c>
      <c r="M32" s="222"/>
      <c r="N32" s="82"/>
      <c r="O32" s="83"/>
      <c r="P32" s="103">
        <f t="shared" si="4"/>
        <v>0</v>
      </c>
      <c r="Q32" s="218">
        <f t="shared" si="5"/>
        <v>0</v>
      </c>
      <c r="R32" s="222"/>
      <c r="S32" s="82"/>
      <c r="T32" s="83"/>
      <c r="U32" s="103">
        <f t="shared" si="6"/>
        <v>0</v>
      </c>
      <c r="V32" s="218">
        <f t="shared" si="7"/>
        <v>0</v>
      </c>
      <c r="W32" s="222"/>
      <c r="X32" s="82"/>
      <c r="Y32" s="83"/>
      <c r="Z32" s="103">
        <f t="shared" si="8"/>
        <v>0</v>
      </c>
      <c r="AA32" s="218">
        <f t="shared" si="9"/>
        <v>0</v>
      </c>
      <c r="AB32" s="492">
        <f t="shared" si="10"/>
        <v>0</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row>
    <row r="33" spans="1:65" ht="20.100000000000001" hidden="1" customHeight="1">
      <c r="A33" s="598"/>
      <c r="B33" s="592"/>
      <c r="C33" s="222"/>
      <c r="D33" s="82"/>
      <c r="E33" s="83"/>
      <c r="F33" s="103">
        <f t="shared" si="1"/>
        <v>0</v>
      </c>
      <c r="G33" s="218">
        <f t="shared" si="2"/>
        <v>0</v>
      </c>
      <c r="H33" s="222"/>
      <c r="I33" s="82"/>
      <c r="J33" s="83"/>
      <c r="K33" s="103">
        <f t="shared" ref="K33:K49" si="11">J33*I33</f>
        <v>0</v>
      </c>
      <c r="L33" s="218">
        <f t="shared" si="3"/>
        <v>0</v>
      </c>
      <c r="M33" s="222"/>
      <c r="N33" s="82"/>
      <c r="O33" s="83"/>
      <c r="P33" s="103">
        <f t="shared" si="4"/>
        <v>0</v>
      </c>
      <c r="Q33" s="218">
        <f t="shared" si="5"/>
        <v>0</v>
      </c>
      <c r="R33" s="222"/>
      <c r="S33" s="82"/>
      <c r="T33" s="83"/>
      <c r="U33" s="103">
        <f t="shared" si="6"/>
        <v>0</v>
      </c>
      <c r="V33" s="218">
        <f t="shared" si="7"/>
        <v>0</v>
      </c>
      <c r="W33" s="222"/>
      <c r="X33" s="82"/>
      <c r="Y33" s="83"/>
      <c r="Z33" s="103">
        <f t="shared" si="8"/>
        <v>0</v>
      </c>
      <c r="AA33" s="218">
        <f t="shared" si="9"/>
        <v>0</v>
      </c>
      <c r="AB33" s="492">
        <f t="shared" si="10"/>
        <v>0</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row>
    <row r="34" spans="1:65" ht="20.100000000000001" hidden="1" customHeight="1">
      <c r="A34" s="598"/>
      <c r="B34" s="592"/>
      <c r="C34" s="222"/>
      <c r="D34" s="82"/>
      <c r="E34" s="83"/>
      <c r="F34" s="103">
        <f t="shared" ref="F34:F43" si="12">E34*D34</f>
        <v>0</v>
      </c>
      <c r="G34" s="218">
        <f t="shared" si="2"/>
        <v>0</v>
      </c>
      <c r="H34" s="222"/>
      <c r="I34" s="82"/>
      <c r="J34" s="83"/>
      <c r="K34" s="103">
        <f t="shared" ref="K34:K43" si="13">J34*I34</f>
        <v>0</v>
      </c>
      <c r="L34" s="218">
        <f t="shared" si="3"/>
        <v>0</v>
      </c>
      <c r="M34" s="222"/>
      <c r="N34" s="82"/>
      <c r="O34" s="83"/>
      <c r="P34" s="103">
        <f t="shared" ref="P34:P43" si="14">O34*N34</f>
        <v>0</v>
      </c>
      <c r="Q34" s="218">
        <f t="shared" si="5"/>
        <v>0</v>
      </c>
      <c r="R34" s="222"/>
      <c r="S34" s="82"/>
      <c r="T34" s="83"/>
      <c r="U34" s="103">
        <f t="shared" ref="U34:U43" si="15">T34*S34</f>
        <v>0</v>
      </c>
      <c r="V34" s="218">
        <f t="shared" si="7"/>
        <v>0</v>
      </c>
      <c r="W34" s="222"/>
      <c r="X34" s="82"/>
      <c r="Y34" s="83"/>
      <c r="Z34" s="103">
        <f t="shared" ref="Z34:Z43" si="16">Y34*X34</f>
        <v>0</v>
      </c>
      <c r="AA34" s="218">
        <f t="shared" si="9"/>
        <v>0</v>
      </c>
      <c r="AB34" s="492">
        <f t="shared" si="10"/>
        <v>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row>
    <row r="35" spans="1:65" ht="20.100000000000001" hidden="1" customHeight="1">
      <c r="A35" s="598"/>
      <c r="B35" s="592"/>
      <c r="C35" s="222"/>
      <c r="D35" s="82"/>
      <c r="E35" s="83"/>
      <c r="F35" s="103">
        <f t="shared" si="12"/>
        <v>0</v>
      </c>
      <c r="G35" s="218">
        <f t="shared" si="2"/>
        <v>0</v>
      </c>
      <c r="H35" s="222"/>
      <c r="I35" s="82"/>
      <c r="J35" s="83"/>
      <c r="K35" s="103">
        <f t="shared" si="13"/>
        <v>0</v>
      </c>
      <c r="L35" s="218">
        <f t="shared" si="3"/>
        <v>0</v>
      </c>
      <c r="M35" s="222"/>
      <c r="N35" s="82"/>
      <c r="O35" s="83"/>
      <c r="P35" s="103">
        <f t="shared" si="14"/>
        <v>0</v>
      </c>
      <c r="Q35" s="218">
        <f t="shared" si="5"/>
        <v>0</v>
      </c>
      <c r="R35" s="222"/>
      <c r="S35" s="82"/>
      <c r="T35" s="83"/>
      <c r="U35" s="103">
        <f t="shared" si="15"/>
        <v>0</v>
      </c>
      <c r="V35" s="218">
        <f t="shared" si="7"/>
        <v>0</v>
      </c>
      <c r="W35" s="222"/>
      <c r="X35" s="82"/>
      <c r="Y35" s="83"/>
      <c r="Z35" s="103">
        <f t="shared" si="16"/>
        <v>0</v>
      </c>
      <c r="AA35" s="218">
        <f t="shared" si="9"/>
        <v>0</v>
      </c>
      <c r="AB35" s="492">
        <f t="shared" si="10"/>
        <v>0</v>
      </c>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row>
    <row r="36" spans="1:65" ht="20.100000000000001" hidden="1" customHeight="1">
      <c r="A36" s="598"/>
      <c r="B36" s="592"/>
      <c r="C36" s="222"/>
      <c r="D36" s="82"/>
      <c r="E36" s="83"/>
      <c r="F36" s="103">
        <f t="shared" si="12"/>
        <v>0</v>
      </c>
      <c r="G36" s="218">
        <f t="shared" si="2"/>
        <v>0</v>
      </c>
      <c r="H36" s="222"/>
      <c r="I36" s="82"/>
      <c r="J36" s="83"/>
      <c r="K36" s="103">
        <f t="shared" si="13"/>
        <v>0</v>
      </c>
      <c r="L36" s="218">
        <f t="shared" si="3"/>
        <v>0</v>
      </c>
      <c r="M36" s="222"/>
      <c r="N36" s="82"/>
      <c r="O36" s="83"/>
      <c r="P36" s="103">
        <f t="shared" si="14"/>
        <v>0</v>
      </c>
      <c r="Q36" s="218">
        <f t="shared" si="5"/>
        <v>0</v>
      </c>
      <c r="R36" s="222"/>
      <c r="S36" s="82"/>
      <c r="T36" s="83"/>
      <c r="U36" s="103">
        <f t="shared" si="15"/>
        <v>0</v>
      </c>
      <c r="V36" s="218">
        <f t="shared" si="7"/>
        <v>0</v>
      </c>
      <c r="W36" s="222"/>
      <c r="X36" s="82"/>
      <c r="Y36" s="83"/>
      <c r="Z36" s="103">
        <f t="shared" si="16"/>
        <v>0</v>
      </c>
      <c r="AA36" s="218">
        <f t="shared" si="9"/>
        <v>0</v>
      </c>
      <c r="AB36" s="492">
        <f t="shared" si="10"/>
        <v>0</v>
      </c>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row>
    <row r="37" spans="1:65" ht="20.100000000000001" hidden="1" customHeight="1">
      <c r="A37" s="598"/>
      <c r="B37" s="592"/>
      <c r="C37" s="222"/>
      <c r="D37" s="82"/>
      <c r="E37" s="83"/>
      <c r="F37" s="103">
        <f t="shared" si="12"/>
        <v>0</v>
      </c>
      <c r="G37" s="218">
        <f t="shared" si="2"/>
        <v>0</v>
      </c>
      <c r="H37" s="222"/>
      <c r="I37" s="82"/>
      <c r="J37" s="83"/>
      <c r="K37" s="103">
        <f t="shared" si="13"/>
        <v>0</v>
      </c>
      <c r="L37" s="218">
        <f t="shared" si="3"/>
        <v>0</v>
      </c>
      <c r="M37" s="222"/>
      <c r="N37" s="82"/>
      <c r="O37" s="83"/>
      <c r="P37" s="103">
        <f t="shared" si="14"/>
        <v>0</v>
      </c>
      <c r="Q37" s="218">
        <f t="shared" si="5"/>
        <v>0</v>
      </c>
      <c r="R37" s="222"/>
      <c r="S37" s="82"/>
      <c r="T37" s="83"/>
      <c r="U37" s="103">
        <f t="shared" si="15"/>
        <v>0</v>
      </c>
      <c r="V37" s="218">
        <f t="shared" si="7"/>
        <v>0</v>
      </c>
      <c r="W37" s="222"/>
      <c r="X37" s="82"/>
      <c r="Y37" s="83"/>
      <c r="Z37" s="103">
        <f t="shared" si="16"/>
        <v>0</v>
      </c>
      <c r="AA37" s="218">
        <f t="shared" si="9"/>
        <v>0</v>
      </c>
      <c r="AB37" s="492">
        <f t="shared" si="10"/>
        <v>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row>
    <row r="38" spans="1:65" ht="20.100000000000001" hidden="1" customHeight="1">
      <c r="A38" s="598"/>
      <c r="B38" s="592"/>
      <c r="C38" s="222"/>
      <c r="D38" s="82"/>
      <c r="E38" s="83"/>
      <c r="F38" s="103">
        <f t="shared" si="12"/>
        <v>0</v>
      </c>
      <c r="G38" s="218">
        <f t="shared" si="2"/>
        <v>0</v>
      </c>
      <c r="H38" s="222"/>
      <c r="I38" s="82"/>
      <c r="J38" s="83"/>
      <c r="K38" s="103">
        <f t="shared" si="13"/>
        <v>0</v>
      </c>
      <c r="L38" s="218">
        <f t="shared" si="3"/>
        <v>0</v>
      </c>
      <c r="M38" s="222"/>
      <c r="N38" s="82"/>
      <c r="O38" s="83"/>
      <c r="P38" s="103">
        <f t="shared" si="14"/>
        <v>0</v>
      </c>
      <c r="Q38" s="218">
        <f t="shared" si="5"/>
        <v>0</v>
      </c>
      <c r="R38" s="222"/>
      <c r="S38" s="82"/>
      <c r="T38" s="83"/>
      <c r="U38" s="103">
        <f t="shared" si="15"/>
        <v>0</v>
      </c>
      <c r="V38" s="218">
        <f t="shared" si="7"/>
        <v>0</v>
      </c>
      <c r="W38" s="222"/>
      <c r="X38" s="82"/>
      <c r="Y38" s="83"/>
      <c r="Z38" s="103">
        <f t="shared" si="16"/>
        <v>0</v>
      </c>
      <c r="AA38" s="218">
        <f t="shared" si="9"/>
        <v>0</v>
      </c>
      <c r="AB38" s="492">
        <f t="shared" si="10"/>
        <v>0</v>
      </c>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row>
    <row r="39" spans="1:65" ht="20.100000000000001" hidden="1" customHeight="1">
      <c r="A39" s="598"/>
      <c r="B39" s="592"/>
      <c r="C39" s="222"/>
      <c r="D39" s="82"/>
      <c r="E39" s="83"/>
      <c r="F39" s="103">
        <f t="shared" si="12"/>
        <v>0</v>
      </c>
      <c r="G39" s="218">
        <f t="shared" si="2"/>
        <v>0</v>
      </c>
      <c r="H39" s="222"/>
      <c r="I39" s="82"/>
      <c r="J39" s="83"/>
      <c r="K39" s="103">
        <f t="shared" si="13"/>
        <v>0</v>
      </c>
      <c r="L39" s="218">
        <f t="shared" si="3"/>
        <v>0</v>
      </c>
      <c r="M39" s="222"/>
      <c r="N39" s="82"/>
      <c r="O39" s="83"/>
      <c r="P39" s="103">
        <f t="shared" si="14"/>
        <v>0</v>
      </c>
      <c r="Q39" s="218">
        <f t="shared" si="5"/>
        <v>0</v>
      </c>
      <c r="R39" s="222"/>
      <c r="S39" s="82"/>
      <c r="T39" s="83"/>
      <c r="U39" s="103">
        <f t="shared" si="15"/>
        <v>0</v>
      </c>
      <c r="V39" s="218">
        <f t="shared" si="7"/>
        <v>0</v>
      </c>
      <c r="W39" s="222"/>
      <c r="X39" s="82"/>
      <c r="Y39" s="83"/>
      <c r="Z39" s="103">
        <f t="shared" si="16"/>
        <v>0</v>
      </c>
      <c r="AA39" s="218">
        <f t="shared" si="9"/>
        <v>0</v>
      </c>
      <c r="AB39" s="492">
        <f t="shared" si="10"/>
        <v>0</v>
      </c>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row>
    <row r="40" spans="1:65" ht="20.100000000000001" hidden="1" customHeight="1">
      <c r="A40" s="598"/>
      <c r="B40" s="592"/>
      <c r="C40" s="222"/>
      <c r="D40" s="82"/>
      <c r="E40" s="83"/>
      <c r="F40" s="103">
        <f t="shared" si="12"/>
        <v>0</v>
      </c>
      <c r="G40" s="218">
        <f t="shared" si="2"/>
        <v>0</v>
      </c>
      <c r="H40" s="222"/>
      <c r="I40" s="82"/>
      <c r="J40" s="83"/>
      <c r="K40" s="103">
        <f t="shared" si="13"/>
        <v>0</v>
      </c>
      <c r="L40" s="218">
        <f t="shared" si="3"/>
        <v>0</v>
      </c>
      <c r="M40" s="222"/>
      <c r="N40" s="82"/>
      <c r="O40" s="83"/>
      <c r="P40" s="103">
        <f t="shared" si="14"/>
        <v>0</v>
      </c>
      <c r="Q40" s="218">
        <f t="shared" si="5"/>
        <v>0</v>
      </c>
      <c r="R40" s="222"/>
      <c r="S40" s="82"/>
      <c r="T40" s="83"/>
      <c r="U40" s="103">
        <f t="shared" si="15"/>
        <v>0</v>
      </c>
      <c r="V40" s="218">
        <f t="shared" si="7"/>
        <v>0</v>
      </c>
      <c r="W40" s="222"/>
      <c r="X40" s="82"/>
      <c r="Y40" s="83"/>
      <c r="Z40" s="103">
        <f t="shared" si="16"/>
        <v>0</v>
      </c>
      <c r="AA40" s="218">
        <f t="shared" si="9"/>
        <v>0</v>
      </c>
      <c r="AB40" s="492">
        <f t="shared" si="10"/>
        <v>0</v>
      </c>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row>
    <row r="41" spans="1:65" ht="20.100000000000001" hidden="1" customHeight="1">
      <c r="A41" s="598"/>
      <c r="B41" s="592"/>
      <c r="C41" s="222"/>
      <c r="D41" s="82"/>
      <c r="E41" s="83"/>
      <c r="F41" s="103">
        <f t="shared" si="12"/>
        <v>0</v>
      </c>
      <c r="G41" s="218">
        <f t="shared" si="2"/>
        <v>0</v>
      </c>
      <c r="H41" s="222"/>
      <c r="I41" s="82"/>
      <c r="J41" s="83"/>
      <c r="K41" s="103">
        <f t="shared" si="13"/>
        <v>0</v>
      </c>
      <c r="L41" s="218">
        <f t="shared" si="3"/>
        <v>0</v>
      </c>
      <c r="M41" s="222"/>
      <c r="N41" s="82"/>
      <c r="O41" s="83"/>
      <c r="P41" s="103">
        <f t="shared" si="14"/>
        <v>0</v>
      </c>
      <c r="Q41" s="218">
        <f t="shared" si="5"/>
        <v>0</v>
      </c>
      <c r="R41" s="222"/>
      <c r="S41" s="82"/>
      <c r="T41" s="83"/>
      <c r="U41" s="103">
        <f t="shared" si="15"/>
        <v>0</v>
      </c>
      <c r="V41" s="218">
        <f t="shared" si="7"/>
        <v>0</v>
      </c>
      <c r="W41" s="222"/>
      <c r="X41" s="82"/>
      <c r="Y41" s="83"/>
      <c r="Z41" s="103">
        <f t="shared" si="16"/>
        <v>0</v>
      </c>
      <c r="AA41" s="218">
        <f t="shared" si="9"/>
        <v>0</v>
      </c>
      <c r="AB41" s="492">
        <f t="shared" si="10"/>
        <v>0</v>
      </c>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row>
    <row r="42" spans="1:65" ht="20.100000000000001" hidden="1" customHeight="1">
      <c r="A42" s="598"/>
      <c r="B42" s="592"/>
      <c r="C42" s="222"/>
      <c r="D42" s="82"/>
      <c r="E42" s="83"/>
      <c r="F42" s="103">
        <f t="shared" si="12"/>
        <v>0</v>
      </c>
      <c r="G42" s="218">
        <f t="shared" si="2"/>
        <v>0</v>
      </c>
      <c r="H42" s="222"/>
      <c r="I42" s="82"/>
      <c r="J42" s="83"/>
      <c r="K42" s="103">
        <f t="shared" si="13"/>
        <v>0</v>
      </c>
      <c r="L42" s="218">
        <f t="shared" si="3"/>
        <v>0</v>
      </c>
      <c r="M42" s="222"/>
      <c r="N42" s="82"/>
      <c r="O42" s="83"/>
      <c r="P42" s="103">
        <f t="shared" si="14"/>
        <v>0</v>
      </c>
      <c r="Q42" s="218">
        <f t="shared" si="5"/>
        <v>0</v>
      </c>
      <c r="R42" s="222"/>
      <c r="S42" s="82"/>
      <c r="T42" s="83"/>
      <c r="U42" s="103">
        <f t="shared" si="15"/>
        <v>0</v>
      </c>
      <c r="V42" s="218">
        <f t="shared" si="7"/>
        <v>0</v>
      </c>
      <c r="W42" s="222"/>
      <c r="X42" s="82"/>
      <c r="Y42" s="83"/>
      <c r="Z42" s="103">
        <f t="shared" si="16"/>
        <v>0</v>
      </c>
      <c r="AA42" s="218">
        <f t="shared" si="9"/>
        <v>0</v>
      </c>
      <c r="AB42" s="492">
        <f t="shared" si="10"/>
        <v>0</v>
      </c>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row>
    <row r="43" spans="1:65" ht="20.100000000000001" hidden="1" customHeight="1">
      <c r="A43" s="598"/>
      <c r="B43" s="592"/>
      <c r="C43" s="222"/>
      <c r="D43" s="82"/>
      <c r="E43" s="83"/>
      <c r="F43" s="103">
        <f t="shared" si="12"/>
        <v>0</v>
      </c>
      <c r="G43" s="218">
        <f t="shared" si="2"/>
        <v>0</v>
      </c>
      <c r="H43" s="222"/>
      <c r="I43" s="82"/>
      <c r="J43" s="83"/>
      <c r="K43" s="103">
        <f t="shared" si="13"/>
        <v>0</v>
      </c>
      <c r="L43" s="218">
        <f t="shared" si="3"/>
        <v>0</v>
      </c>
      <c r="M43" s="222"/>
      <c r="N43" s="82"/>
      <c r="O43" s="83"/>
      <c r="P43" s="103">
        <f t="shared" si="14"/>
        <v>0</v>
      </c>
      <c r="Q43" s="218">
        <f t="shared" si="5"/>
        <v>0</v>
      </c>
      <c r="R43" s="222"/>
      <c r="S43" s="82"/>
      <c r="T43" s="83"/>
      <c r="U43" s="103">
        <f t="shared" si="15"/>
        <v>0</v>
      </c>
      <c r="V43" s="218">
        <f t="shared" si="7"/>
        <v>0</v>
      </c>
      <c r="W43" s="222"/>
      <c r="X43" s="82"/>
      <c r="Y43" s="83"/>
      <c r="Z43" s="103">
        <f t="shared" si="16"/>
        <v>0</v>
      </c>
      <c r="AA43" s="218">
        <f t="shared" si="9"/>
        <v>0</v>
      </c>
      <c r="AB43" s="492">
        <f t="shared" si="10"/>
        <v>0</v>
      </c>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row>
    <row r="44" spans="1:65" ht="20.100000000000001" hidden="1" customHeight="1">
      <c r="A44" s="598"/>
      <c r="B44" s="592"/>
      <c r="C44" s="222"/>
      <c r="D44" s="82"/>
      <c r="E44" s="83"/>
      <c r="F44" s="103">
        <f t="shared" si="1"/>
        <v>0</v>
      </c>
      <c r="G44" s="218">
        <f t="shared" si="2"/>
        <v>0</v>
      </c>
      <c r="H44" s="222"/>
      <c r="I44" s="82"/>
      <c r="J44" s="83"/>
      <c r="K44" s="103">
        <f t="shared" si="11"/>
        <v>0</v>
      </c>
      <c r="L44" s="218">
        <f t="shared" si="3"/>
        <v>0</v>
      </c>
      <c r="M44" s="222"/>
      <c r="N44" s="82"/>
      <c r="O44" s="83"/>
      <c r="P44" s="103">
        <f t="shared" si="4"/>
        <v>0</v>
      </c>
      <c r="Q44" s="218">
        <f t="shared" si="5"/>
        <v>0</v>
      </c>
      <c r="R44" s="222"/>
      <c r="S44" s="82"/>
      <c r="T44" s="83"/>
      <c r="U44" s="103">
        <f t="shared" si="6"/>
        <v>0</v>
      </c>
      <c r="V44" s="218">
        <f t="shared" si="7"/>
        <v>0</v>
      </c>
      <c r="W44" s="222"/>
      <c r="X44" s="82"/>
      <c r="Y44" s="83"/>
      <c r="Z44" s="103">
        <f t="shared" si="8"/>
        <v>0</v>
      </c>
      <c r="AA44" s="218">
        <f t="shared" si="9"/>
        <v>0</v>
      </c>
      <c r="AB44" s="492">
        <f t="shared" si="10"/>
        <v>0</v>
      </c>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row>
    <row r="45" spans="1:65" ht="20.100000000000001" hidden="1" customHeight="1">
      <c r="A45" s="598"/>
      <c r="B45" s="592"/>
      <c r="C45" s="222"/>
      <c r="D45" s="82"/>
      <c r="E45" s="83"/>
      <c r="F45" s="103">
        <f t="shared" si="1"/>
        <v>0</v>
      </c>
      <c r="G45" s="218">
        <f t="shared" si="2"/>
        <v>0</v>
      </c>
      <c r="H45" s="222"/>
      <c r="I45" s="82"/>
      <c r="J45" s="83"/>
      <c r="K45" s="103">
        <f t="shared" si="11"/>
        <v>0</v>
      </c>
      <c r="L45" s="218">
        <f t="shared" si="3"/>
        <v>0</v>
      </c>
      <c r="M45" s="222"/>
      <c r="N45" s="82"/>
      <c r="O45" s="83"/>
      <c r="P45" s="103">
        <f t="shared" si="4"/>
        <v>0</v>
      </c>
      <c r="Q45" s="218">
        <f t="shared" si="5"/>
        <v>0</v>
      </c>
      <c r="R45" s="222"/>
      <c r="S45" s="82"/>
      <c r="T45" s="83"/>
      <c r="U45" s="103">
        <f t="shared" si="6"/>
        <v>0</v>
      </c>
      <c r="V45" s="218">
        <f t="shared" si="7"/>
        <v>0</v>
      </c>
      <c r="W45" s="222"/>
      <c r="X45" s="82"/>
      <c r="Y45" s="83"/>
      <c r="Z45" s="103">
        <f t="shared" si="8"/>
        <v>0</v>
      </c>
      <c r="AA45" s="218">
        <f t="shared" si="9"/>
        <v>0</v>
      </c>
      <c r="AB45" s="492">
        <f t="shared" si="10"/>
        <v>0</v>
      </c>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row>
    <row r="46" spans="1:65" ht="20.100000000000001" hidden="1" customHeight="1">
      <c r="A46" s="598"/>
      <c r="B46" s="592"/>
      <c r="C46" s="222"/>
      <c r="D46" s="82"/>
      <c r="E46" s="83"/>
      <c r="F46" s="103">
        <f t="shared" si="1"/>
        <v>0</v>
      </c>
      <c r="G46" s="218">
        <f t="shared" si="2"/>
        <v>0</v>
      </c>
      <c r="H46" s="222"/>
      <c r="I46" s="82"/>
      <c r="J46" s="83"/>
      <c r="K46" s="103">
        <f t="shared" si="11"/>
        <v>0</v>
      </c>
      <c r="L46" s="218">
        <f t="shared" si="3"/>
        <v>0</v>
      </c>
      <c r="M46" s="222"/>
      <c r="N46" s="82"/>
      <c r="O46" s="83"/>
      <c r="P46" s="103">
        <f t="shared" si="4"/>
        <v>0</v>
      </c>
      <c r="Q46" s="218">
        <f t="shared" si="5"/>
        <v>0</v>
      </c>
      <c r="R46" s="222"/>
      <c r="S46" s="82"/>
      <c r="T46" s="83"/>
      <c r="U46" s="103">
        <f t="shared" si="6"/>
        <v>0</v>
      </c>
      <c r="V46" s="218">
        <f t="shared" si="7"/>
        <v>0</v>
      </c>
      <c r="W46" s="222"/>
      <c r="X46" s="82"/>
      <c r="Y46" s="83"/>
      <c r="Z46" s="103">
        <f t="shared" si="8"/>
        <v>0</v>
      </c>
      <c r="AA46" s="218">
        <f t="shared" si="9"/>
        <v>0</v>
      </c>
      <c r="AB46" s="492">
        <f t="shared" si="10"/>
        <v>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row>
    <row r="47" spans="1:65" ht="20.100000000000001" hidden="1" customHeight="1">
      <c r="A47" s="598"/>
      <c r="B47" s="592"/>
      <c r="C47" s="222"/>
      <c r="D47" s="82"/>
      <c r="E47" s="83"/>
      <c r="F47" s="103">
        <f t="shared" si="1"/>
        <v>0</v>
      </c>
      <c r="G47" s="218">
        <f t="shared" si="2"/>
        <v>0</v>
      </c>
      <c r="H47" s="222"/>
      <c r="I47" s="82"/>
      <c r="J47" s="83"/>
      <c r="K47" s="103">
        <f t="shared" si="11"/>
        <v>0</v>
      </c>
      <c r="L47" s="218">
        <f t="shared" si="3"/>
        <v>0</v>
      </c>
      <c r="M47" s="222"/>
      <c r="N47" s="82"/>
      <c r="O47" s="83"/>
      <c r="P47" s="103">
        <f t="shared" si="4"/>
        <v>0</v>
      </c>
      <c r="Q47" s="218">
        <f t="shared" si="5"/>
        <v>0</v>
      </c>
      <c r="R47" s="222"/>
      <c r="S47" s="82"/>
      <c r="T47" s="83"/>
      <c r="U47" s="103">
        <f t="shared" si="6"/>
        <v>0</v>
      </c>
      <c r="V47" s="218">
        <f t="shared" si="7"/>
        <v>0</v>
      </c>
      <c r="W47" s="222"/>
      <c r="X47" s="82"/>
      <c r="Y47" s="83"/>
      <c r="Z47" s="103">
        <f t="shared" si="8"/>
        <v>0</v>
      </c>
      <c r="AA47" s="218">
        <f t="shared" si="9"/>
        <v>0</v>
      </c>
      <c r="AB47" s="492">
        <f t="shared" si="10"/>
        <v>0</v>
      </c>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row>
    <row r="48" spans="1:65" ht="20.100000000000001" hidden="1" customHeight="1">
      <c r="A48" s="598"/>
      <c r="B48" s="592"/>
      <c r="C48" s="222"/>
      <c r="D48" s="82"/>
      <c r="E48" s="83"/>
      <c r="F48" s="103">
        <f t="shared" si="1"/>
        <v>0</v>
      </c>
      <c r="G48" s="218">
        <f t="shared" si="2"/>
        <v>0</v>
      </c>
      <c r="H48" s="222"/>
      <c r="I48" s="82"/>
      <c r="J48" s="83"/>
      <c r="K48" s="103">
        <f t="shared" si="11"/>
        <v>0</v>
      </c>
      <c r="L48" s="218">
        <f t="shared" si="3"/>
        <v>0</v>
      </c>
      <c r="M48" s="222"/>
      <c r="N48" s="82"/>
      <c r="O48" s="83"/>
      <c r="P48" s="103">
        <f t="shared" si="4"/>
        <v>0</v>
      </c>
      <c r="Q48" s="218">
        <f t="shared" si="5"/>
        <v>0</v>
      </c>
      <c r="R48" s="222"/>
      <c r="S48" s="82"/>
      <c r="T48" s="83"/>
      <c r="U48" s="103">
        <f t="shared" si="6"/>
        <v>0</v>
      </c>
      <c r="V48" s="218">
        <f t="shared" si="7"/>
        <v>0</v>
      </c>
      <c r="W48" s="222"/>
      <c r="X48" s="82"/>
      <c r="Y48" s="83"/>
      <c r="Z48" s="103">
        <f t="shared" si="8"/>
        <v>0</v>
      </c>
      <c r="AA48" s="218">
        <f t="shared" si="9"/>
        <v>0</v>
      </c>
      <c r="AB48" s="492">
        <f t="shared" si="10"/>
        <v>0</v>
      </c>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row>
    <row r="49" spans="1:65" ht="20.100000000000001" customHeight="1">
      <c r="A49" s="598"/>
      <c r="B49" s="592"/>
      <c r="C49" s="222"/>
      <c r="D49" s="82"/>
      <c r="E49" s="83"/>
      <c r="F49" s="103">
        <f t="shared" si="1"/>
        <v>0</v>
      </c>
      <c r="G49" s="218">
        <f t="shared" si="2"/>
        <v>0</v>
      </c>
      <c r="H49" s="222"/>
      <c r="I49" s="82"/>
      <c r="J49" s="83"/>
      <c r="K49" s="103">
        <f t="shared" si="11"/>
        <v>0</v>
      </c>
      <c r="L49" s="218">
        <f t="shared" si="3"/>
        <v>0</v>
      </c>
      <c r="M49" s="222"/>
      <c r="N49" s="82"/>
      <c r="O49" s="83"/>
      <c r="P49" s="103">
        <f t="shared" si="4"/>
        <v>0</v>
      </c>
      <c r="Q49" s="218">
        <f t="shared" si="5"/>
        <v>0</v>
      </c>
      <c r="R49" s="222"/>
      <c r="S49" s="82"/>
      <c r="T49" s="83"/>
      <c r="U49" s="103">
        <f t="shared" si="6"/>
        <v>0</v>
      </c>
      <c r="V49" s="218">
        <f t="shared" si="7"/>
        <v>0</v>
      </c>
      <c r="W49" s="222"/>
      <c r="X49" s="82"/>
      <c r="Y49" s="83"/>
      <c r="Z49" s="103">
        <f t="shared" si="8"/>
        <v>0</v>
      </c>
      <c r="AA49" s="218">
        <f t="shared" si="9"/>
        <v>0</v>
      </c>
      <c r="AB49" s="492">
        <f t="shared" si="10"/>
        <v>0</v>
      </c>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row>
    <row r="50" spans="1:65" s="25" customFormat="1" ht="20.100000000000001" customHeight="1">
      <c r="A50" s="687" t="s">
        <v>248</v>
      </c>
      <c r="B50" s="688"/>
      <c r="C50" s="659"/>
      <c r="D50" s="659"/>
      <c r="E50" s="659"/>
      <c r="F50" s="660"/>
      <c r="G50" s="104">
        <f>ROUND(SUM(G12:G49),0)</f>
        <v>0</v>
      </c>
      <c r="H50" s="661"/>
      <c r="I50" s="659"/>
      <c r="J50" s="659"/>
      <c r="K50" s="660"/>
      <c r="L50" s="104">
        <f>ROUND(SUM(L12:L49),0)</f>
        <v>0</v>
      </c>
      <c r="M50" s="661"/>
      <c r="N50" s="659"/>
      <c r="O50" s="659"/>
      <c r="P50" s="660"/>
      <c r="Q50" s="276">
        <f>ROUND(SUM(Q12:Q49),0)</f>
        <v>0</v>
      </c>
      <c r="R50" s="661"/>
      <c r="S50" s="659"/>
      <c r="T50" s="659"/>
      <c r="U50" s="660"/>
      <c r="V50" s="104">
        <f>ROUND(SUM(V12:V49),0)</f>
        <v>0</v>
      </c>
      <c r="W50" s="659"/>
      <c r="X50" s="659"/>
      <c r="Y50" s="659"/>
      <c r="Z50" s="660"/>
      <c r="AA50" s="104">
        <f>SUM(AA12:AA49)</f>
        <v>0</v>
      </c>
      <c r="AB50" s="493">
        <f>SUM(AB12:AB49)</f>
        <v>0</v>
      </c>
      <c r="AC50" s="74"/>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s="25" customFormat="1" ht="20.100000000000001" customHeight="1">
      <c r="A51" s="689" t="s">
        <v>249</v>
      </c>
      <c r="B51" s="690"/>
      <c r="C51" s="652"/>
      <c r="D51" s="652"/>
      <c r="E51" s="652"/>
      <c r="F51" s="461">
        <f>SUM(F12:F49)</f>
        <v>0</v>
      </c>
      <c r="G51" s="462"/>
      <c r="H51" s="653"/>
      <c r="I51" s="652"/>
      <c r="J51" s="652"/>
      <c r="K51" s="461">
        <f>SUM(K12:K49)</f>
        <v>0</v>
      </c>
      <c r="L51" s="462"/>
      <c r="M51" s="653"/>
      <c r="N51" s="652"/>
      <c r="O51" s="652"/>
      <c r="P51" s="461">
        <f>SUM(P12:P49)</f>
        <v>0</v>
      </c>
      <c r="Q51" s="463"/>
      <c r="R51" s="653"/>
      <c r="S51" s="652"/>
      <c r="T51" s="652"/>
      <c r="U51" s="461">
        <f>SUM(U12:U49)</f>
        <v>0</v>
      </c>
      <c r="V51" s="462"/>
      <c r="W51" s="652"/>
      <c r="X51" s="652"/>
      <c r="Y51" s="652"/>
      <c r="Z51" s="461"/>
      <c r="AA51" s="462"/>
      <c r="AB51" s="494"/>
      <c r="AC51" s="74"/>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ht="20.100000000000001" customHeight="1">
      <c r="A52" s="689" t="s">
        <v>250</v>
      </c>
      <c r="B52" s="690"/>
      <c r="C52" s="38"/>
      <c r="D52" s="38"/>
      <c r="E52" s="38"/>
      <c r="F52" s="464"/>
      <c r="G52" s="87"/>
      <c r="H52" s="465"/>
      <c r="I52" s="38"/>
      <c r="J52" s="38"/>
      <c r="K52" s="464"/>
      <c r="L52" s="87"/>
      <c r="M52" s="465"/>
      <c r="N52" s="38"/>
      <c r="O52" s="38"/>
      <c r="P52" s="464"/>
      <c r="Q52" s="277"/>
      <c r="R52" s="465"/>
      <c r="S52" s="38"/>
      <c r="T52" s="38"/>
      <c r="U52" s="464"/>
      <c r="V52" s="87"/>
      <c r="W52" s="38"/>
      <c r="X52" s="38"/>
      <c r="Y52" s="38"/>
      <c r="Z52" s="464"/>
      <c r="AA52" s="87"/>
      <c r="AB52" s="495"/>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row>
    <row r="53" spans="1:65" s="25" customFormat="1" ht="20.100000000000001" customHeight="1">
      <c r="A53" s="689" t="s">
        <v>251</v>
      </c>
      <c r="B53" s="690"/>
      <c r="C53" s="139"/>
      <c r="D53" s="29"/>
      <c r="E53" s="466"/>
      <c r="F53" s="467"/>
      <c r="G53" s="468">
        <f>ROUND(G50*G52,0)</f>
        <v>0</v>
      </c>
      <c r="H53" s="273"/>
      <c r="I53" s="29"/>
      <c r="J53" s="466"/>
      <c r="K53" s="467"/>
      <c r="L53" s="468">
        <f>ROUND(L50*L52,0)</f>
        <v>0</v>
      </c>
      <c r="M53" s="273"/>
      <c r="N53" s="29"/>
      <c r="O53" s="466"/>
      <c r="P53" s="467"/>
      <c r="Q53" s="469">
        <f>ROUND(Q50*Q52,0)</f>
        <v>0</v>
      </c>
      <c r="R53" s="273"/>
      <c r="S53" s="29"/>
      <c r="T53" s="466"/>
      <c r="U53" s="467"/>
      <c r="V53" s="468">
        <f>ROUND(V50*V52,0)</f>
        <v>0</v>
      </c>
      <c r="W53" s="139"/>
      <c r="X53" s="29"/>
      <c r="Y53" s="466"/>
      <c r="Z53" s="467"/>
      <c r="AA53" s="468">
        <f>ROUND(AA50*AA52,0)</f>
        <v>0</v>
      </c>
      <c r="AB53" s="496">
        <f>SUM(G53,L53,Q53,V53,AA53)</f>
        <v>0</v>
      </c>
      <c r="AC53" s="74"/>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s="25" customFormat="1">
      <c r="A54" s="685" t="s">
        <v>252</v>
      </c>
      <c r="B54" s="686"/>
      <c r="C54" s="278"/>
      <c r="D54" s="470"/>
      <c r="E54" s="470"/>
      <c r="F54" s="471"/>
      <c r="G54" s="472">
        <f>G50+G53</f>
        <v>0</v>
      </c>
      <c r="H54" s="274"/>
      <c r="I54" s="470"/>
      <c r="J54" s="470"/>
      <c r="K54" s="471"/>
      <c r="L54" s="472">
        <f>L50+L53</f>
        <v>0</v>
      </c>
      <c r="M54" s="274"/>
      <c r="N54" s="470"/>
      <c r="O54" s="470"/>
      <c r="P54" s="471"/>
      <c r="Q54" s="473">
        <f>Q50+Q53</f>
        <v>0</v>
      </c>
      <c r="R54" s="274"/>
      <c r="S54" s="470"/>
      <c r="T54" s="470"/>
      <c r="U54" s="471"/>
      <c r="V54" s="472">
        <f>V50+V53</f>
        <v>0</v>
      </c>
      <c r="W54" s="278"/>
      <c r="X54" s="470"/>
      <c r="Y54" s="470"/>
      <c r="Z54" s="471"/>
      <c r="AA54" s="472">
        <f>AA50+AA53</f>
        <v>0</v>
      </c>
      <c r="AB54" s="496">
        <f>SUM(G54,L54,Q54,V54,AA54)</f>
        <v>0</v>
      </c>
      <c r="AC54" s="74"/>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ht="22.5" customHeight="1">
      <c r="A55" s="86"/>
      <c r="B55" s="86"/>
      <c r="C55" s="76"/>
      <c r="D55" s="78"/>
      <c r="E55" s="78"/>
      <c r="F55" s="78"/>
      <c r="G55" s="74"/>
      <c r="H55" s="74"/>
      <c r="I55" s="74"/>
      <c r="J55" s="74"/>
      <c r="K55" s="74"/>
      <c r="L55" s="74"/>
      <c r="M55" s="74"/>
      <c r="N55" s="74"/>
      <c r="O55" s="74"/>
      <c r="P55" s="74"/>
      <c r="Q55" s="74"/>
      <c r="R55" s="74"/>
      <c r="S55" s="74"/>
      <c r="T55" s="74"/>
      <c r="U55" s="74"/>
      <c r="V55" s="74"/>
      <c r="W55" s="74"/>
      <c r="X55" s="74"/>
      <c r="Y55" s="74"/>
      <c r="Z55" s="74"/>
      <c r="AA55" s="74"/>
      <c r="AB55" s="503"/>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row>
    <row r="56" spans="1:65">
      <c r="B56" s="64"/>
      <c r="C56" s="76"/>
      <c r="D56" s="78"/>
      <c r="E56" s="78"/>
      <c r="F56" s="78"/>
      <c r="AB56" s="50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row>
    <row r="57" spans="1:65" ht="20.100000000000001"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505"/>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row>
    <row r="58" spans="1:65" ht="20.100000000000001"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505"/>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row>
    <row r="59" spans="1:65" s="75" customFormat="1" ht="20.100000000000001" customHeight="1">
      <c r="AB59" s="505"/>
    </row>
    <row r="60" spans="1:65" s="75" customFormat="1" ht="20.100000000000001" customHeight="1">
      <c r="A60" s="64"/>
      <c r="B60" s="64"/>
      <c r="C60" s="76"/>
      <c r="D60" s="78"/>
      <c r="E60" s="78"/>
      <c r="F60" s="78"/>
      <c r="G60" s="64"/>
      <c r="H60" s="64"/>
      <c r="I60" s="64"/>
      <c r="J60" s="64"/>
      <c r="K60" s="64"/>
      <c r="L60" s="64"/>
      <c r="M60" s="64"/>
      <c r="N60" s="64"/>
      <c r="O60" s="64"/>
      <c r="P60" s="64"/>
      <c r="Q60" s="64"/>
      <c r="R60" s="64"/>
      <c r="S60" s="64"/>
      <c r="T60" s="64"/>
      <c r="U60" s="64"/>
      <c r="V60" s="64"/>
      <c r="W60" s="64"/>
      <c r="X60" s="64"/>
      <c r="Y60" s="64"/>
      <c r="Z60" s="64"/>
      <c r="AA60" s="64"/>
      <c r="AB60" s="504"/>
    </row>
    <row r="61" spans="1:65" s="75" customFormat="1" ht="20.100000000000001" customHeight="1">
      <c r="A61" s="64"/>
      <c r="B61" s="64"/>
      <c r="C61" s="76"/>
      <c r="D61" s="78"/>
      <c r="E61" s="78"/>
      <c r="F61" s="78"/>
      <c r="G61" s="64"/>
      <c r="H61" s="64"/>
      <c r="I61" s="64"/>
      <c r="J61" s="64"/>
      <c r="K61" s="64"/>
      <c r="L61" s="64"/>
      <c r="M61" s="64"/>
      <c r="N61" s="64"/>
      <c r="O61" s="64"/>
      <c r="P61" s="64"/>
      <c r="Q61" s="64"/>
      <c r="R61" s="64"/>
      <c r="S61" s="64"/>
      <c r="T61" s="64"/>
      <c r="U61" s="64"/>
      <c r="V61" s="64"/>
      <c r="W61" s="64"/>
      <c r="X61" s="64"/>
      <c r="Y61" s="64"/>
      <c r="Z61" s="64"/>
      <c r="AA61" s="64"/>
      <c r="AB61" s="504"/>
    </row>
    <row r="62" spans="1:65" ht="20.100000000000001" customHeight="1">
      <c r="B62" s="64"/>
      <c r="C62" s="76"/>
      <c r="D62" s="78"/>
      <c r="E62" s="78"/>
      <c r="F62" s="78"/>
      <c r="AB62" s="50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row>
    <row r="63" spans="1:65" ht="20.100000000000001" customHeight="1">
      <c r="B63" s="64"/>
      <c r="C63" s="76"/>
      <c r="D63" s="78"/>
      <c r="E63" s="78"/>
      <c r="F63" s="78"/>
      <c r="AB63" s="50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row>
    <row r="64" spans="1:65" s="25" customFormat="1">
      <c r="A64" s="641" t="s">
        <v>220</v>
      </c>
      <c r="B64" s="641"/>
      <c r="C64" s="285">
        <f>'Summary HWC Operations'!E57</f>
        <v>1</v>
      </c>
      <c r="D64" s="286">
        <f>$C$64</f>
        <v>1</v>
      </c>
      <c r="E64" s="286">
        <f t="shared" ref="E64:G64" si="17">$C$64</f>
        <v>1</v>
      </c>
      <c r="F64" s="286">
        <f t="shared" si="17"/>
        <v>1</v>
      </c>
      <c r="G64" s="287">
        <f t="shared" si="17"/>
        <v>1</v>
      </c>
      <c r="H64" s="285">
        <f>'Summary HWC Operations'!F57</f>
        <v>2</v>
      </c>
      <c r="I64" s="286">
        <f>$H$64</f>
        <v>2</v>
      </c>
      <c r="J64" s="286">
        <f>$H$64</f>
        <v>2</v>
      </c>
      <c r="K64" s="286">
        <f>$H$64</f>
        <v>2</v>
      </c>
      <c r="L64" s="287">
        <f>$H$64</f>
        <v>2</v>
      </c>
      <c r="M64" s="285">
        <f>'Summary HWC Operations'!G57</f>
        <v>3</v>
      </c>
      <c r="N64" s="286">
        <f>$M$64</f>
        <v>3</v>
      </c>
      <c r="O64" s="286">
        <f>$M$64</f>
        <v>3</v>
      </c>
      <c r="P64" s="286">
        <f>$M$64</f>
        <v>3</v>
      </c>
      <c r="Q64" s="287">
        <f>$M$64</f>
        <v>3</v>
      </c>
      <c r="R64" s="285">
        <f>'Summary HWC Operations'!H57</f>
        <v>4</v>
      </c>
      <c r="S64" s="286">
        <f>$R$64</f>
        <v>4</v>
      </c>
      <c r="T64" s="286">
        <f>$R$64</f>
        <v>4</v>
      </c>
      <c r="U64" s="286">
        <f>$R$64</f>
        <v>4</v>
      </c>
      <c r="V64" s="287">
        <f>$R$64</f>
        <v>4</v>
      </c>
      <c r="W64" s="286">
        <f>'Summary HWC Operations'!I57</f>
        <v>5</v>
      </c>
      <c r="X64" s="286">
        <f>$W$64</f>
        <v>5</v>
      </c>
      <c r="Y64" s="286">
        <f>$W$64</f>
        <v>5</v>
      </c>
      <c r="Z64" s="286">
        <f>$W$64</f>
        <v>5</v>
      </c>
      <c r="AA64" s="286">
        <f>$W$64</f>
        <v>5</v>
      </c>
      <c r="AB64" s="506">
        <f>AA64</f>
        <v>5</v>
      </c>
      <c r="AC64" s="74"/>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s="25" customFormat="1">
      <c r="A65" s="641" t="s">
        <v>221</v>
      </c>
      <c r="B65" s="641"/>
      <c r="C65" s="288">
        <f>'Summary HWC Operations'!E58</f>
        <v>45689</v>
      </c>
      <c r="D65" s="289">
        <f>$C$65</f>
        <v>45689</v>
      </c>
      <c r="E65" s="289">
        <f t="shared" ref="E65:G65" si="18">$C$65</f>
        <v>45689</v>
      </c>
      <c r="F65" s="289">
        <f t="shared" si="18"/>
        <v>45689</v>
      </c>
      <c r="G65" s="290">
        <f t="shared" si="18"/>
        <v>45689</v>
      </c>
      <c r="H65" s="288">
        <f>'Summary HWC Operations'!F58</f>
        <v>45839</v>
      </c>
      <c r="I65" s="289">
        <f>$H$65</f>
        <v>45839</v>
      </c>
      <c r="J65" s="289">
        <f>$H$65</f>
        <v>45839</v>
      </c>
      <c r="K65" s="289">
        <f>$H$65</f>
        <v>45839</v>
      </c>
      <c r="L65" s="290">
        <f>$H$65</f>
        <v>45839</v>
      </c>
      <c r="M65" s="288">
        <f>'Summary HWC Operations'!G58</f>
        <v>46204</v>
      </c>
      <c r="N65" s="289">
        <f>$M$65</f>
        <v>46204</v>
      </c>
      <c r="O65" s="289">
        <f>$M$65</f>
        <v>46204</v>
      </c>
      <c r="P65" s="289">
        <f>$M$65</f>
        <v>46204</v>
      </c>
      <c r="Q65" s="290">
        <f>$M$65</f>
        <v>46204</v>
      </c>
      <c r="R65" s="288">
        <f>'Summary HWC Operations'!H58</f>
        <v>46569</v>
      </c>
      <c r="S65" s="289">
        <f>+$R$65</f>
        <v>46569</v>
      </c>
      <c r="T65" s="289">
        <f>+$R$65</f>
        <v>46569</v>
      </c>
      <c r="U65" s="289">
        <f>+$R$65</f>
        <v>46569</v>
      </c>
      <c r="V65" s="290">
        <f>+$R$65</f>
        <v>46569</v>
      </c>
      <c r="W65" s="289">
        <f>'Summary HWC Operations'!I58</f>
        <v>46935</v>
      </c>
      <c r="X65" s="289">
        <f>+$W$65</f>
        <v>46935</v>
      </c>
      <c r="Y65" s="289">
        <f>+$W$65</f>
        <v>46935</v>
      </c>
      <c r="Z65" s="289">
        <f>+$W$65</f>
        <v>46935</v>
      </c>
      <c r="AA65" s="289">
        <f>+$W$65</f>
        <v>46935</v>
      </c>
      <c r="AB65" s="507">
        <f>'Summary HWC Operations'!J58</f>
        <v>47300</v>
      </c>
      <c r="AC65" s="74"/>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s="42" customFormat="1">
      <c r="A66" s="641" t="s">
        <v>222</v>
      </c>
      <c r="B66" s="641"/>
      <c r="C66" s="288">
        <f>'Summary HWC Operations'!E59</f>
        <v>45838</v>
      </c>
      <c r="D66" s="289">
        <f>$C$66</f>
        <v>45838</v>
      </c>
      <c r="E66" s="289">
        <f t="shared" ref="E66:G66" si="19">$C$66</f>
        <v>45838</v>
      </c>
      <c r="F66" s="289">
        <f t="shared" si="19"/>
        <v>45838</v>
      </c>
      <c r="G66" s="290">
        <f t="shared" si="19"/>
        <v>45838</v>
      </c>
      <c r="H66" s="288">
        <f>'Summary HWC Operations'!F59</f>
        <v>46203</v>
      </c>
      <c r="I66" s="289">
        <f>$H$66</f>
        <v>46203</v>
      </c>
      <c r="J66" s="289">
        <f>$H$66</f>
        <v>46203</v>
      </c>
      <c r="K66" s="289">
        <f>$H$66</f>
        <v>46203</v>
      </c>
      <c r="L66" s="290">
        <f>$H$66</f>
        <v>46203</v>
      </c>
      <c r="M66" s="288">
        <f>'Summary HWC Operations'!G59</f>
        <v>46568</v>
      </c>
      <c r="N66" s="289">
        <f>$M$66</f>
        <v>46568</v>
      </c>
      <c r="O66" s="289">
        <f>$M$66</f>
        <v>46568</v>
      </c>
      <c r="P66" s="289">
        <f>$M$66</f>
        <v>46568</v>
      </c>
      <c r="Q66" s="290">
        <f>$M$66</f>
        <v>46568</v>
      </c>
      <c r="R66" s="288">
        <f>'Summary HWC Operations'!H59</f>
        <v>46934</v>
      </c>
      <c r="S66" s="289">
        <f>+$R$66</f>
        <v>46934</v>
      </c>
      <c r="T66" s="289">
        <f>+$R$66</f>
        <v>46934</v>
      </c>
      <c r="U66" s="289">
        <f>+$R$66</f>
        <v>46934</v>
      </c>
      <c r="V66" s="290">
        <f>+$R$66</f>
        <v>46934</v>
      </c>
      <c r="W66" s="289">
        <f>'Summary HWC Operations'!I59</f>
        <v>47299</v>
      </c>
      <c r="X66" s="289">
        <f>+$W$66</f>
        <v>47299</v>
      </c>
      <c r="Y66" s="289">
        <f>+$W$66</f>
        <v>47299</v>
      </c>
      <c r="Z66" s="289">
        <f>+$W$66</f>
        <v>47299</v>
      </c>
      <c r="AA66" s="289">
        <f>+$W$66</f>
        <v>47299</v>
      </c>
      <c r="AB66" s="507">
        <f>'Summary HWC Operations'!J59</f>
        <v>47664</v>
      </c>
      <c r="AC66" s="88"/>
    </row>
    <row r="67" spans="1:65" s="77" customFormat="1">
      <c r="A67" s="641" t="s">
        <v>253</v>
      </c>
      <c r="B67" s="641"/>
      <c r="C67" s="291">
        <f>LOOKUP(C65,'Dropdown Lists'!$K$1:$K$20,'Dropdown Lists'!$N$1:$N$20)</f>
        <v>37585.599999999999</v>
      </c>
      <c r="D67" s="292"/>
      <c r="E67" s="292"/>
      <c r="F67" s="292"/>
      <c r="G67" s="293"/>
      <c r="H67" s="291">
        <f>LOOKUP(H65,'Dropdown Lists'!$K$1:$K$20,'Dropdown Lists'!$N$1:$N$20)</f>
        <v>37585.599999999999</v>
      </c>
      <c r="I67" s="294"/>
      <c r="J67" s="294"/>
      <c r="K67" s="294"/>
      <c r="L67" s="293"/>
      <c r="M67" s="291">
        <f>LOOKUP(M65,'Dropdown Lists'!$K$1:$K$20,'Dropdown Lists'!$N$1:$N$20)</f>
        <v>37585.599999999999</v>
      </c>
      <c r="N67" s="294"/>
      <c r="O67" s="294"/>
      <c r="P67" s="294"/>
      <c r="Q67" s="293"/>
      <c r="R67" s="291">
        <f>LOOKUP(R65,'Dropdown Lists'!$K$1:$K$20,'Dropdown Lists'!$N$1:$N$20)</f>
        <v>37585.599999999999</v>
      </c>
      <c r="S67" s="294"/>
      <c r="T67" s="294"/>
      <c r="U67" s="294"/>
      <c r="V67" s="293"/>
      <c r="W67" s="295">
        <f>LOOKUP(W65,'Dropdown Lists'!$K$1:$K$20,'Dropdown Lists'!$N$1:$N$20)</f>
        <v>37585.599999999999</v>
      </c>
      <c r="X67" s="294"/>
      <c r="Y67" s="294"/>
      <c r="Z67" s="294"/>
      <c r="AA67" s="294"/>
      <c r="AB67" s="508"/>
    </row>
    <row r="68" spans="1:65" s="88" customFormat="1">
      <c r="C68" s="76"/>
      <c r="D68" s="78"/>
      <c r="E68" s="78"/>
      <c r="F68" s="78"/>
      <c r="G68" s="64"/>
      <c r="H68" s="64"/>
      <c r="I68" s="64"/>
      <c r="J68" s="64"/>
      <c r="K68" s="64"/>
      <c r="L68" s="64"/>
      <c r="M68" s="64"/>
      <c r="N68" s="64"/>
      <c r="O68" s="64"/>
      <c r="P68" s="64"/>
      <c r="Q68" s="64"/>
      <c r="R68" s="64"/>
      <c r="S68" s="64"/>
      <c r="T68" s="64"/>
      <c r="U68" s="64"/>
      <c r="V68" s="64"/>
      <c r="W68" s="64"/>
      <c r="X68" s="64"/>
      <c r="Y68" s="64"/>
      <c r="Z68" s="64"/>
      <c r="AA68" s="64"/>
      <c r="AB68" s="509"/>
    </row>
    <row r="69" spans="1:65">
      <c r="B69" s="64"/>
      <c r="C69" s="76"/>
      <c r="D69" s="78"/>
      <c r="E69" s="78"/>
      <c r="F69" s="78"/>
      <c r="AB69" s="509"/>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row>
    <row r="70" spans="1:65">
      <c r="B70" s="64"/>
      <c r="AB70" s="509"/>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row>
    <row r="71" spans="1:65" hidden="1">
      <c r="B71" s="64"/>
      <c r="AB71" s="509"/>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row>
    <row r="72" spans="1:65" hidden="1">
      <c r="B72" s="64"/>
      <c r="AB72" s="509"/>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row>
    <row r="73" spans="1:65" hidden="1">
      <c r="B73" s="64"/>
      <c r="AB73" s="509"/>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row>
    <row r="74" spans="1:65" hidden="1">
      <c r="B74" s="64"/>
      <c r="AB74" s="509"/>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row>
    <row r="75" spans="1:65" hidden="1">
      <c r="B75" s="64"/>
      <c r="G75" s="25"/>
      <c r="H75" s="25"/>
      <c r="I75" s="25"/>
      <c r="J75" s="25"/>
      <c r="K75" s="25"/>
      <c r="L75" s="25"/>
      <c r="M75" s="25"/>
      <c r="N75" s="25"/>
      <c r="O75" s="25"/>
      <c r="P75" s="25"/>
      <c r="Q75" s="25"/>
      <c r="R75" s="25"/>
      <c r="S75" s="25"/>
      <c r="T75" s="25"/>
      <c r="U75" s="25"/>
      <c r="V75" s="25"/>
      <c r="W75" s="25"/>
      <c r="X75" s="25"/>
      <c r="Y75" s="25"/>
      <c r="Z75" s="25"/>
      <c r="AA75" s="25"/>
      <c r="AB75" s="509"/>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row>
    <row r="76" spans="1:65" hidden="1">
      <c r="B76" s="64"/>
      <c r="F76" s="25"/>
      <c r="G76" s="25"/>
      <c r="H76" s="25"/>
      <c r="I76" s="25"/>
      <c r="J76" s="25"/>
      <c r="K76" s="25"/>
      <c r="L76" s="25"/>
      <c r="M76" s="25"/>
      <c r="N76" s="25"/>
      <c r="O76" s="25"/>
      <c r="P76" s="25"/>
      <c r="Q76" s="25"/>
      <c r="R76" s="25"/>
      <c r="S76" s="25"/>
      <c r="T76" s="25"/>
      <c r="U76" s="25"/>
      <c r="V76" s="25"/>
      <c r="W76" s="25"/>
      <c r="X76" s="25"/>
      <c r="Y76" s="25"/>
      <c r="Z76" s="25"/>
      <c r="AA76" s="25"/>
      <c r="AB76" s="509"/>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row>
    <row r="77" spans="1:65" hidden="1">
      <c r="B77" s="64"/>
      <c r="F77" s="25"/>
      <c r="G77" s="25"/>
      <c r="H77" s="25"/>
      <c r="I77" s="25"/>
      <c r="J77" s="25"/>
      <c r="K77" s="25"/>
      <c r="L77" s="25"/>
      <c r="M77" s="25"/>
      <c r="N77" s="25"/>
      <c r="O77" s="25"/>
      <c r="P77" s="25"/>
      <c r="Q77" s="25"/>
      <c r="R77" s="25"/>
      <c r="S77" s="25"/>
      <c r="T77" s="25"/>
      <c r="U77" s="25"/>
      <c r="V77" s="25"/>
      <c r="W77" s="25"/>
      <c r="X77" s="25"/>
      <c r="Y77" s="25"/>
      <c r="Z77" s="25"/>
      <c r="AA77" s="25"/>
      <c r="AB77" s="509"/>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row>
    <row r="78" spans="1:65" hidden="1">
      <c r="B78" s="64"/>
      <c r="F78" s="25"/>
      <c r="G78" s="25"/>
      <c r="H78" s="25"/>
      <c r="I78" s="25"/>
      <c r="J78" s="25"/>
      <c r="K78" s="25"/>
      <c r="L78" s="25"/>
      <c r="M78" s="25"/>
      <c r="N78" s="25"/>
      <c r="O78" s="25"/>
      <c r="P78" s="25"/>
      <c r="Q78" s="25"/>
      <c r="R78" s="25"/>
      <c r="S78" s="25"/>
      <c r="T78" s="25"/>
      <c r="U78" s="25"/>
      <c r="V78" s="25"/>
      <c r="W78" s="25"/>
      <c r="X78" s="25"/>
      <c r="Y78" s="25"/>
      <c r="Z78" s="25"/>
      <c r="AA78" s="25"/>
      <c r="AB78" s="509"/>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row>
    <row r="79" spans="1:65" hidden="1">
      <c r="B79" s="64"/>
      <c r="F79" s="25"/>
      <c r="G79" s="25"/>
      <c r="H79" s="25"/>
      <c r="I79" s="25"/>
      <c r="J79" s="25"/>
      <c r="K79" s="25"/>
      <c r="L79" s="25"/>
      <c r="M79" s="25"/>
      <c r="N79" s="25"/>
      <c r="O79" s="25"/>
      <c r="P79" s="25"/>
      <c r="Q79" s="25"/>
      <c r="R79" s="25"/>
      <c r="S79" s="25"/>
      <c r="T79" s="25"/>
      <c r="U79" s="25"/>
      <c r="V79" s="25"/>
      <c r="W79" s="25"/>
      <c r="X79" s="25"/>
      <c r="Y79" s="25"/>
      <c r="Z79" s="25"/>
      <c r="AB79" s="509"/>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row>
    <row r="80" spans="1:65" hidden="1">
      <c r="B80" s="64"/>
      <c r="AA80" s="25"/>
      <c r="AB80" s="509"/>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row>
    <row r="81" spans="2:65" hidden="1">
      <c r="B81" s="64"/>
      <c r="AA81" s="25"/>
      <c r="AB81" s="509"/>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row>
    <row r="82" spans="2:65" hidden="1">
      <c r="B82" s="64"/>
      <c r="AB82" s="509"/>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row>
    <row r="83" spans="2:65" hidden="1">
      <c r="B83" s="64"/>
      <c r="AB83" s="509"/>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row>
    <row r="84" spans="2:65" hidden="1">
      <c r="B84" s="64"/>
      <c r="AB84" s="509"/>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row>
    <row r="85" spans="2:65" hidden="1">
      <c r="B85" s="64"/>
      <c r="AB85" s="509"/>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row>
    <row r="86" spans="2:65" hidden="1">
      <c r="B86" s="64"/>
      <c r="AB86" s="509"/>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row>
    <row r="87" spans="2:65" hidden="1">
      <c r="B87" s="64"/>
      <c r="AB87" s="509"/>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row>
    <row r="88" spans="2:65" hidden="1">
      <c r="B88" s="64"/>
      <c r="AB88" s="509"/>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row>
    <row r="89" spans="2:65" hidden="1">
      <c r="B89" s="64"/>
      <c r="AB89" s="509"/>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row>
    <row r="90" spans="2:65" hidden="1">
      <c r="B90" s="64"/>
      <c r="AB90" s="509"/>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row>
    <row r="91" spans="2:65" hidden="1">
      <c r="B91" s="64"/>
      <c r="AB91" s="509"/>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row>
    <row r="92" spans="2:65" hidden="1">
      <c r="B92" s="64"/>
      <c r="AB92" s="509"/>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row>
    <row r="93" spans="2:65" hidden="1">
      <c r="B93" s="64"/>
      <c r="AB93" s="509"/>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row>
    <row r="94" spans="2:65" hidden="1">
      <c r="B94" s="64"/>
      <c r="AB94" s="509"/>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row>
    <row r="95" spans="2:65" hidden="1">
      <c r="B95" s="64"/>
      <c r="AB95" s="509"/>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row>
    <row r="96" spans="2:65" hidden="1">
      <c r="B96" s="64"/>
      <c r="AB96" s="509"/>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row>
    <row r="97" spans="2:65" hidden="1">
      <c r="B97" s="64"/>
      <c r="AB97" s="509"/>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row>
    <row r="98" spans="2:65" hidden="1">
      <c r="B98" s="64"/>
      <c r="AB98" s="509"/>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row>
    <row r="99" spans="2:65" hidden="1">
      <c r="B99" s="64"/>
      <c r="AB99" s="509"/>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row>
    <row r="100" spans="2:65" hidden="1">
      <c r="B100" s="64"/>
      <c r="AB100" s="509"/>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2:65" hidden="1">
      <c r="B101" s="64"/>
      <c r="AB101" s="509"/>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2:65" hidden="1">
      <c r="B102" s="64"/>
      <c r="AB102" s="509"/>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row>
    <row r="103" spans="2:65" hidden="1">
      <c r="B103" s="64"/>
      <c r="AB103" s="509"/>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row>
    <row r="104" spans="2:65" hidden="1">
      <c r="B104" s="64"/>
      <c r="AB104" s="509"/>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row>
    <row r="105" spans="2:65" hidden="1">
      <c r="B105" s="64"/>
      <c r="AB105" s="509"/>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2:65" hidden="1">
      <c r="B106" s="64"/>
      <c r="AB106" s="509"/>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2:65" hidden="1">
      <c r="B107" s="64"/>
      <c r="AB107" s="509"/>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2:65" hidden="1">
      <c r="B108" s="64"/>
      <c r="AB108" s="509"/>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2:65" hidden="1">
      <c r="B109" s="64"/>
      <c r="AB109" s="509"/>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2:65" hidden="1">
      <c r="B110" s="64"/>
      <c r="AB110" s="509"/>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2:65" hidden="1">
      <c r="B111" s="64"/>
      <c r="AB111" s="509"/>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2:65" hidden="1">
      <c r="B112" s="64"/>
      <c r="AB112" s="50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row>
    <row r="113" spans="2:58" hidden="1">
      <c r="B113" s="64"/>
      <c r="AB113" s="50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row>
    <row r="114" spans="2:58" hidden="1">
      <c r="B114" s="64"/>
      <c r="AB114" s="50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row>
    <row r="115" spans="2:58" hidden="1">
      <c r="B115" s="64"/>
      <c r="AB115" s="50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row>
    <row r="116" spans="2:58" hidden="1">
      <c r="B116" s="64"/>
      <c r="AB116" s="50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row>
    <row r="117" spans="2:58" hidden="1">
      <c r="B117" s="64"/>
      <c r="AB117" s="50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row>
    <row r="118" spans="2:58" hidden="1">
      <c r="B118" s="64"/>
      <c r="AB118" s="50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row>
    <row r="119" spans="2:58" hidden="1">
      <c r="B119" s="64"/>
      <c r="AB119" s="50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row>
    <row r="120" spans="2:58" hidden="1">
      <c r="B120" s="64"/>
      <c r="AB120" s="50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row>
    <row r="121" spans="2:58" hidden="1">
      <c r="B121" s="64"/>
      <c r="AB121" s="50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row>
    <row r="122" spans="2:58" hidden="1">
      <c r="B122" s="64"/>
      <c r="AB122" s="50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2:58" hidden="1">
      <c r="B123" s="64"/>
      <c r="AB123" s="50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row>
    <row r="124" spans="2:58" hidden="1">
      <c r="B124" s="64"/>
      <c r="AB124" s="50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row>
    <row r="125" spans="2:58" hidden="1">
      <c r="B125" s="64"/>
      <c r="AB125" s="50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row>
    <row r="126" spans="2:58" hidden="1">
      <c r="B126" s="64"/>
      <c r="AB126" s="50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row>
    <row r="127" spans="2:58" hidden="1">
      <c r="B127" s="64"/>
      <c r="AB127" s="50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row>
    <row r="128" spans="2:58" hidden="1">
      <c r="B128" s="64"/>
      <c r="AB128" s="50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row>
    <row r="129" spans="2:58" hidden="1">
      <c r="B129" s="64"/>
      <c r="AB129" s="50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row>
    <row r="130" spans="2:58" hidden="1">
      <c r="B130" s="64"/>
      <c r="AB130" s="50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row>
    <row r="131" spans="2:58" hidden="1">
      <c r="B131" s="64"/>
      <c r="AB131" s="50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row>
    <row r="132" spans="2:58" hidden="1">
      <c r="B132" s="64"/>
      <c r="AB132" s="50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row>
    <row r="133" spans="2:58" hidden="1">
      <c r="B133" s="64"/>
      <c r="AB133" s="50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row>
    <row r="134" spans="2:58" hidden="1">
      <c r="B134" s="64"/>
      <c r="AB134" s="50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row>
    <row r="135" spans="2:58" hidden="1">
      <c r="B135" s="64"/>
      <c r="AB135" s="50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row>
    <row r="136" spans="2:58" hidden="1">
      <c r="B136" s="64"/>
      <c r="AB136" s="50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row>
    <row r="137" spans="2:58" hidden="1">
      <c r="B137" s="64"/>
      <c r="AB137" s="50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2:58" hidden="1">
      <c r="B138" s="64"/>
      <c r="AB138" s="50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row>
    <row r="139" spans="2:58" hidden="1">
      <c r="B139" s="64"/>
      <c r="AB139" s="50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row>
    <row r="140" spans="2:58" hidden="1">
      <c r="B140" s="64"/>
      <c r="AB140" s="50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row>
    <row r="141" spans="2:58" hidden="1">
      <c r="B141" s="64"/>
      <c r="AB141" s="50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row>
    <row r="142" spans="2:58" hidden="1">
      <c r="B142" s="64"/>
      <c r="AB142" s="50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row>
    <row r="143" spans="2:58" hidden="1">
      <c r="B143" s="64"/>
      <c r="AB143" s="50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row>
    <row r="144" spans="2:58" hidden="1">
      <c r="B144" s="64"/>
      <c r="AB144" s="50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row>
    <row r="145" spans="2:58" hidden="1">
      <c r="B145" s="64"/>
      <c r="AB145" s="50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row>
    <row r="146" spans="2:58" hidden="1">
      <c r="B146" s="64"/>
      <c r="AB146" s="50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row>
    <row r="147" spans="2:58" hidden="1">
      <c r="B147" s="64"/>
      <c r="AB147" s="50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row>
    <row r="148" spans="2:58" hidden="1">
      <c r="B148" s="64"/>
      <c r="AB148" s="50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row>
    <row r="149" spans="2:58" hidden="1">
      <c r="B149" s="64"/>
      <c r="AB149" s="50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row>
    <row r="150" spans="2:58" hidden="1">
      <c r="B150" s="64"/>
      <c r="AB150" s="50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row>
    <row r="151" spans="2:58" hidden="1">
      <c r="B151" s="64"/>
      <c r="AB151" s="50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row>
    <row r="152" spans="2:58" hidden="1">
      <c r="B152" s="64"/>
      <c r="AB152" s="50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row>
    <row r="153" spans="2:58" hidden="1">
      <c r="B153" s="64"/>
      <c r="AB153" s="50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row>
    <row r="154" spans="2:58" hidden="1">
      <c r="B154" s="64"/>
      <c r="AB154" s="50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row>
    <row r="155" spans="2:58" hidden="1">
      <c r="B155" s="64"/>
      <c r="AB155" s="50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row>
    <row r="156" spans="2:58" hidden="1">
      <c r="B156" s="64"/>
      <c r="AB156" s="50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row>
    <row r="157" spans="2:58" hidden="1">
      <c r="B157" s="64"/>
      <c r="AB157" s="50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row>
    <row r="158" spans="2:58" hidden="1">
      <c r="B158" s="64"/>
      <c r="AB158" s="50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row>
    <row r="159" spans="2:58" hidden="1">
      <c r="B159" s="64"/>
      <c r="AB159" s="50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row>
    <row r="160" spans="2:58" hidden="1">
      <c r="B160" s="64"/>
      <c r="AB160" s="50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row>
    <row r="161" spans="2:58" hidden="1">
      <c r="B161" s="64"/>
      <c r="AB161" s="50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row>
    <row r="162" spans="2:58" hidden="1">
      <c r="B162" s="64"/>
      <c r="AB162" s="50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row>
    <row r="163" spans="2:58" hidden="1">
      <c r="B163" s="64"/>
      <c r="AB163" s="50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row>
    <row r="164" spans="2:58" hidden="1">
      <c r="B164" s="64"/>
      <c r="AB164" s="50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row>
    <row r="165" spans="2:58" hidden="1">
      <c r="B165" s="64"/>
      <c r="AB165" s="50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row>
    <row r="166" spans="2:58" hidden="1">
      <c r="B166" s="64"/>
      <c r="AB166" s="50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row>
    <row r="167" spans="2:58" hidden="1">
      <c r="B167" s="64"/>
      <c r="AB167" s="50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row>
    <row r="168" spans="2:58" hidden="1">
      <c r="B168" s="64"/>
      <c r="AB168" s="50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row>
    <row r="169" spans="2:58" hidden="1">
      <c r="B169" s="64"/>
      <c r="AB169" s="50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row>
    <row r="170" spans="2:58" hidden="1">
      <c r="B170" s="64"/>
      <c r="AB170" s="50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row>
    <row r="171" spans="2:58" hidden="1">
      <c r="B171" s="64"/>
      <c r="AB171" s="50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row>
    <row r="172" spans="2:58" hidden="1">
      <c r="B172" s="64"/>
      <c r="AB172" s="50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row>
    <row r="173" spans="2:58" hidden="1">
      <c r="B173" s="64"/>
      <c r="AB173" s="50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row>
    <row r="174" spans="2:58" hidden="1">
      <c r="B174" s="64"/>
      <c r="AB174" s="50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row>
    <row r="175" spans="2:58" hidden="1">
      <c r="B175" s="64"/>
      <c r="AB175" s="50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row>
    <row r="176" spans="2:58" hidden="1">
      <c r="B176" s="64"/>
      <c r="AB176" s="50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row>
    <row r="177" spans="2:58" hidden="1">
      <c r="B177" s="64"/>
      <c r="AB177" s="50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row>
    <row r="178" spans="2:58" hidden="1">
      <c r="B178" s="64"/>
      <c r="AB178" s="50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row>
    <row r="179" spans="2:58" hidden="1">
      <c r="B179" s="64"/>
      <c r="AB179" s="50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row>
    <row r="180" spans="2:58" hidden="1">
      <c r="B180" s="64"/>
      <c r="AB180" s="50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row>
    <row r="181" spans="2:58" hidden="1">
      <c r="B181" s="64"/>
      <c r="AB181" s="50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row>
    <row r="182" spans="2:58" hidden="1">
      <c r="B182" s="64"/>
      <c r="AB182" s="50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row>
    <row r="183" spans="2:58" hidden="1">
      <c r="B183" s="64"/>
      <c r="AB183" s="50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row>
    <row r="184" spans="2:58" hidden="1">
      <c r="B184" s="64"/>
      <c r="AB184" s="50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row>
    <row r="185" spans="2:58" hidden="1">
      <c r="B185" s="64"/>
      <c r="AB185" s="50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row>
    <row r="186" spans="2:58" hidden="1">
      <c r="B186" s="64"/>
      <c r="AB186" s="50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row>
    <row r="187" spans="2:58" hidden="1">
      <c r="B187" s="64"/>
      <c r="AB187" s="50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row>
    <row r="188" spans="2:58" hidden="1">
      <c r="B188" s="64"/>
      <c r="AB188" s="50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row>
    <row r="189" spans="2:58" hidden="1">
      <c r="B189" s="64"/>
      <c r="AB189" s="50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row>
    <row r="190" spans="2:58" hidden="1">
      <c r="B190" s="64"/>
      <c r="AB190" s="50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row>
    <row r="191" spans="2:58" hidden="1">
      <c r="B191" s="64"/>
      <c r="AB191" s="50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row>
    <row r="192" spans="2:58" hidden="1">
      <c r="B192" s="64"/>
      <c r="AB192" s="50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row>
    <row r="193" spans="2:58" hidden="1">
      <c r="B193" s="64"/>
      <c r="AB193" s="50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row>
    <row r="194" spans="2:58" hidden="1">
      <c r="B194" s="64"/>
      <c r="AB194" s="50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row>
    <row r="195" spans="2:58" hidden="1">
      <c r="B195" s="64"/>
      <c r="AB195" s="50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row>
    <row r="196" spans="2:58" hidden="1">
      <c r="B196" s="64"/>
      <c r="AB196" s="50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row>
    <row r="197" spans="2:58" hidden="1">
      <c r="B197" s="64"/>
      <c r="AB197" s="50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row>
    <row r="198" spans="2:58" hidden="1">
      <c r="B198" s="64"/>
      <c r="AB198" s="50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row>
    <row r="199" spans="2:58" hidden="1">
      <c r="B199" s="64"/>
      <c r="AB199" s="50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row>
    <row r="200" spans="2:58" hidden="1">
      <c r="B200" s="64"/>
      <c r="AB200" s="50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row>
    <row r="201" spans="2:58" hidden="1">
      <c r="B201" s="64"/>
      <c r="AB201" s="50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row>
    <row r="202" spans="2:58" hidden="1">
      <c r="B202" s="64"/>
      <c r="AB202" s="50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row>
    <row r="203" spans="2:58" hidden="1">
      <c r="B203" s="64"/>
      <c r="AB203" s="50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row>
    <row r="204" spans="2:58" hidden="1">
      <c r="B204" s="64"/>
      <c r="AB204" s="50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row>
    <row r="205" spans="2:58" hidden="1">
      <c r="B205" s="64"/>
      <c r="AB205" s="50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row>
    <row r="206" spans="2:58" hidden="1">
      <c r="B206" s="64"/>
      <c r="AB206" s="50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row>
    <row r="207" spans="2:58" hidden="1">
      <c r="B207" s="64"/>
      <c r="AB207" s="50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row>
    <row r="208" spans="2:58" hidden="1">
      <c r="B208" s="64"/>
      <c r="AB208" s="50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row>
    <row r="209" spans="2:58" hidden="1">
      <c r="B209" s="64"/>
      <c r="AB209" s="50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row>
    <row r="210" spans="2:58" hidden="1">
      <c r="B210" s="64"/>
      <c r="AB210" s="50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row>
    <row r="211" spans="2:58" hidden="1">
      <c r="B211" s="64"/>
      <c r="AB211" s="50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row>
    <row r="212" spans="2:58" hidden="1">
      <c r="B212" s="64"/>
      <c r="AB212" s="50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row>
    <row r="213" spans="2:58" hidden="1">
      <c r="B213" s="64"/>
      <c r="AB213" s="50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row>
    <row r="214" spans="2:58" hidden="1">
      <c r="B214" s="64"/>
      <c r="AB214" s="50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row>
    <row r="215" spans="2:58" hidden="1">
      <c r="B215" s="64"/>
      <c r="AB215" s="50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row>
    <row r="216" spans="2:58" hidden="1">
      <c r="B216" s="64"/>
      <c r="AB216" s="50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row>
    <row r="217" spans="2:58" hidden="1">
      <c r="B217" s="64"/>
      <c r="AB217" s="50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row>
    <row r="218" spans="2:58" hidden="1">
      <c r="B218" s="64"/>
      <c r="AB218" s="50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row>
    <row r="219" spans="2:58" hidden="1">
      <c r="B219" s="64"/>
      <c r="AB219" s="50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row>
    <row r="220" spans="2:58" hidden="1">
      <c r="B220" s="64"/>
      <c r="AB220" s="50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row>
    <row r="221" spans="2:58" hidden="1">
      <c r="B221" s="64"/>
      <c r="AB221" s="50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row>
    <row r="222" spans="2:58" hidden="1">
      <c r="B222" s="64"/>
      <c r="AB222" s="50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row>
    <row r="223" spans="2:58" hidden="1">
      <c r="B223" s="64"/>
      <c r="AB223" s="50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row>
    <row r="224" spans="2:58" hidden="1">
      <c r="B224" s="64"/>
      <c r="AB224" s="50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row>
    <row r="225" spans="2:58" hidden="1">
      <c r="B225" s="64"/>
      <c r="AB225" s="50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row>
    <row r="226" spans="2:58" hidden="1">
      <c r="B226" s="64"/>
      <c r="AB226" s="50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row>
    <row r="227" spans="2:58" hidden="1">
      <c r="B227" s="64"/>
      <c r="AB227" s="50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row>
    <row r="228" spans="2:58" hidden="1">
      <c r="B228" s="64"/>
      <c r="AB228" s="50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row>
    <row r="229" spans="2:58" hidden="1">
      <c r="B229" s="64"/>
      <c r="AB229" s="50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row>
    <row r="230" spans="2:58" hidden="1">
      <c r="B230" s="64"/>
      <c r="AB230" s="50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row>
    <row r="231" spans="2:58" hidden="1">
      <c r="B231" s="64"/>
      <c r="AB231" s="50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row>
    <row r="232" spans="2:58" hidden="1">
      <c r="B232" s="64"/>
      <c r="AB232" s="50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row>
    <row r="233" spans="2:58" hidden="1">
      <c r="B233" s="64"/>
      <c r="AB233" s="50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row>
    <row r="234" spans="2:58" hidden="1">
      <c r="B234" s="64"/>
      <c r="AB234" s="50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row>
    <row r="235" spans="2:58" hidden="1">
      <c r="B235" s="64"/>
      <c r="AB235" s="50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row>
    <row r="236" spans="2:58" hidden="1">
      <c r="B236" s="64"/>
      <c r="AB236" s="50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row>
    <row r="237" spans="2:58" hidden="1">
      <c r="B237" s="64"/>
      <c r="AB237" s="50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row>
    <row r="238" spans="2:58" hidden="1">
      <c r="B238" s="64"/>
      <c r="AB238" s="50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row>
    <row r="239" spans="2:58" hidden="1">
      <c r="B239" s="64"/>
      <c r="AB239" s="50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row>
    <row r="240" spans="2:58" hidden="1">
      <c r="B240" s="64"/>
      <c r="AB240" s="50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row>
    <row r="241" spans="2:58" hidden="1">
      <c r="B241" s="64"/>
      <c r="AB241" s="50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row>
    <row r="242" spans="2:58" hidden="1">
      <c r="B242" s="64"/>
      <c r="AB242" s="50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row>
    <row r="243" spans="2:58" hidden="1">
      <c r="B243" s="64"/>
      <c r="AB243" s="50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row>
    <row r="244" spans="2:58" hidden="1">
      <c r="B244" s="64"/>
      <c r="AB244" s="50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row>
    <row r="245" spans="2:58" hidden="1">
      <c r="B245" s="64"/>
      <c r="AB245" s="50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row>
    <row r="246" spans="2:58" hidden="1">
      <c r="B246" s="64"/>
      <c r="AB246" s="50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row>
    <row r="247" spans="2:58" hidden="1">
      <c r="B247" s="64"/>
      <c r="AB247" s="50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row>
    <row r="248" spans="2:58" hidden="1">
      <c r="B248" s="64"/>
      <c r="AB248" s="50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row>
    <row r="249" spans="2:58" hidden="1">
      <c r="B249" s="64"/>
      <c r="AB249" s="50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row>
    <row r="250" spans="2:58" hidden="1">
      <c r="B250" s="64"/>
      <c r="AB250" s="50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row>
    <row r="251" spans="2:58" hidden="1">
      <c r="B251" s="64"/>
      <c r="AB251" s="50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row>
    <row r="252" spans="2:58" hidden="1">
      <c r="B252" s="64"/>
      <c r="AB252" s="50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row>
    <row r="253" spans="2:58" hidden="1">
      <c r="B253" s="64"/>
      <c r="AB253" s="50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row>
    <row r="254" spans="2:58" hidden="1">
      <c r="B254" s="64"/>
      <c r="AB254" s="50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row>
    <row r="255" spans="2:58" hidden="1">
      <c r="B255" s="64"/>
      <c r="AB255" s="50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row>
    <row r="256" spans="2:58" hidden="1">
      <c r="B256" s="64"/>
      <c r="AB256" s="50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row>
    <row r="257" spans="2:58" hidden="1">
      <c r="B257" s="64"/>
      <c r="AB257" s="50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row>
    <row r="258" spans="2:58" hidden="1">
      <c r="B258" s="64"/>
      <c r="AB258" s="50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row>
    <row r="259" spans="2:58" hidden="1">
      <c r="B259" s="64"/>
      <c r="AB259" s="50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row>
    <row r="260" spans="2:58" hidden="1">
      <c r="B260" s="64"/>
      <c r="AB260" s="50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row>
    <row r="261" spans="2:58" hidden="1">
      <c r="B261" s="64"/>
      <c r="AB261" s="50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row>
    <row r="262" spans="2:58" hidden="1">
      <c r="B262" s="64"/>
      <c r="AB262" s="50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row>
    <row r="263" spans="2:58" hidden="1">
      <c r="B263" s="64"/>
      <c r="AB263" s="50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row>
    <row r="264" spans="2:58" hidden="1">
      <c r="B264" s="64"/>
      <c r="AB264" s="50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row>
    <row r="265" spans="2:58" hidden="1">
      <c r="B265" s="64"/>
      <c r="AB265" s="50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row>
    <row r="266" spans="2:58" hidden="1">
      <c r="B266" s="64"/>
      <c r="AB266" s="50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row>
    <row r="267" spans="2:58" hidden="1">
      <c r="B267" s="64"/>
      <c r="AB267" s="50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row>
    <row r="268" spans="2:58" hidden="1">
      <c r="B268" s="64"/>
      <c r="AB268" s="50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row>
    <row r="269" spans="2:58" hidden="1">
      <c r="B269" s="64"/>
      <c r="AB269" s="50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row>
    <row r="270" spans="2:58" hidden="1">
      <c r="B270" s="64"/>
      <c r="AB270" s="50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row>
    <row r="271" spans="2:58" hidden="1">
      <c r="B271" s="64"/>
      <c r="AB271" s="50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row>
    <row r="272" spans="2:58" hidden="1">
      <c r="B272" s="64"/>
      <c r="AB272" s="50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row>
    <row r="273" spans="2:58" hidden="1">
      <c r="B273" s="64"/>
      <c r="AB273" s="50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row>
    <row r="274" spans="2:58" hidden="1">
      <c r="B274" s="64"/>
      <c r="AB274" s="50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row>
    <row r="275" spans="2:58" hidden="1">
      <c r="B275" s="64"/>
      <c r="AB275" s="50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row>
    <row r="276" spans="2:58" hidden="1">
      <c r="B276" s="64"/>
      <c r="AB276" s="50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row>
    <row r="277" spans="2:58" hidden="1">
      <c r="B277" s="64"/>
      <c r="AB277" s="50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row>
    <row r="278" spans="2:58" hidden="1">
      <c r="B278" s="64"/>
      <c r="AB278" s="50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row>
    <row r="279" spans="2:58" hidden="1">
      <c r="B279" s="64"/>
      <c r="AB279" s="50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row>
    <row r="280" spans="2:58" hidden="1">
      <c r="B280" s="64"/>
      <c r="AB280" s="50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row>
    <row r="281" spans="2:58" hidden="1">
      <c r="B281" s="64"/>
      <c r="AB281" s="50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row>
    <row r="282" spans="2:58" hidden="1">
      <c r="B282" s="64"/>
      <c r="AB282" s="50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row>
    <row r="283" spans="2:58" hidden="1">
      <c r="B283" s="64"/>
      <c r="AB283" s="50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row>
    <row r="284" spans="2:58" hidden="1">
      <c r="B284" s="64"/>
      <c r="AB284" s="50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row>
    <row r="285" spans="2:58" hidden="1">
      <c r="B285" s="64"/>
      <c r="AB285" s="50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row>
    <row r="286" spans="2:58" hidden="1">
      <c r="B286" s="64"/>
      <c r="AB286" s="50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row>
    <row r="287" spans="2:58" hidden="1">
      <c r="B287" s="64"/>
      <c r="AB287" s="50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row>
    <row r="288" spans="2:58" hidden="1">
      <c r="B288" s="64"/>
      <c r="AB288" s="50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row>
    <row r="289" spans="2:58" hidden="1">
      <c r="B289" s="64"/>
      <c r="AB289" s="50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row>
    <row r="290" spans="2:58" hidden="1">
      <c r="B290" s="64"/>
      <c r="AB290" s="50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row>
    <row r="291" spans="2:58" hidden="1">
      <c r="B291" s="64"/>
      <c r="AB291" s="50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row>
    <row r="292" spans="2:58" hidden="1">
      <c r="B292" s="64"/>
      <c r="AB292" s="50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row>
    <row r="293" spans="2:58" hidden="1">
      <c r="B293" s="64"/>
      <c r="AB293" s="50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row>
    <row r="294" spans="2:58" hidden="1">
      <c r="B294" s="64"/>
      <c r="AB294" s="50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row>
    <row r="295" spans="2:58" hidden="1">
      <c r="B295" s="64"/>
      <c r="AB295" s="50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row>
    <row r="296" spans="2:58" hidden="1">
      <c r="B296" s="64"/>
      <c r="AB296" s="50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row>
    <row r="297" spans="2:58" hidden="1">
      <c r="B297" s="64"/>
      <c r="AB297" s="50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row>
    <row r="298" spans="2:58" hidden="1">
      <c r="B298" s="64"/>
      <c r="AB298" s="50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row>
    <row r="299" spans="2:58" hidden="1">
      <c r="B299" s="64"/>
      <c r="AB299" s="50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row>
    <row r="300" spans="2:58" hidden="1">
      <c r="B300" s="64"/>
      <c r="AB300" s="50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row>
    <row r="301" spans="2:58" hidden="1">
      <c r="B301" s="64"/>
      <c r="AB301" s="50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row>
    <row r="302" spans="2:58" hidden="1">
      <c r="B302" s="64"/>
      <c r="AB302" s="50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row>
    <row r="303" spans="2:58" hidden="1">
      <c r="B303" s="64"/>
      <c r="AB303" s="50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row>
    <row r="304" spans="2:58" hidden="1">
      <c r="B304" s="64"/>
      <c r="AB304" s="50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row>
    <row r="305" spans="2:58" hidden="1">
      <c r="B305" s="64"/>
      <c r="AB305" s="50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row>
    <row r="306" spans="2:58" hidden="1">
      <c r="B306" s="64"/>
      <c r="AB306" s="50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row>
    <row r="307" spans="2:58" hidden="1">
      <c r="B307" s="64"/>
      <c r="AB307" s="50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row>
    <row r="308" spans="2:58" hidden="1">
      <c r="B308" s="64"/>
      <c r="AB308" s="50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row>
    <row r="309" spans="2:58" hidden="1">
      <c r="B309" s="64"/>
      <c r="AB309" s="50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row>
    <row r="310" spans="2:58" hidden="1">
      <c r="B310" s="64"/>
      <c r="AB310" s="50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row>
    <row r="311" spans="2:58" hidden="1">
      <c r="B311" s="64"/>
      <c r="AB311" s="50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row>
    <row r="312" spans="2:58" hidden="1">
      <c r="B312" s="64"/>
      <c r="AB312" s="50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row>
    <row r="313" spans="2:58" hidden="1">
      <c r="B313" s="64"/>
      <c r="AB313" s="50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row>
    <row r="314" spans="2:58" hidden="1">
      <c r="B314" s="64"/>
      <c r="AB314" s="50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row>
    <row r="315" spans="2:58" hidden="1">
      <c r="B315" s="64"/>
      <c r="AB315" s="50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row>
    <row r="316" spans="2:58" hidden="1">
      <c r="B316" s="64"/>
      <c r="AB316" s="50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row>
    <row r="317" spans="2:58" hidden="1">
      <c r="B317" s="64"/>
      <c r="AB317" s="50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row>
    <row r="318" spans="2:58" hidden="1">
      <c r="B318" s="64"/>
      <c r="AB318" s="50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row>
    <row r="319" spans="2:58" hidden="1">
      <c r="B319" s="64"/>
      <c r="AB319" s="50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row>
    <row r="320" spans="2:58" hidden="1">
      <c r="B320" s="64"/>
      <c r="AB320" s="50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row>
    <row r="321" spans="2:58" hidden="1">
      <c r="B321" s="64"/>
      <c r="AB321" s="50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row>
    <row r="322" spans="2:58" hidden="1">
      <c r="B322" s="64"/>
      <c r="AB322" s="50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row>
    <row r="323" spans="2:58" hidden="1">
      <c r="B323" s="64"/>
      <c r="AB323" s="50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row>
    <row r="324" spans="2:58" hidden="1">
      <c r="B324" s="64"/>
      <c r="AB324" s="50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row>
    <row r="325" spans="2:58" hidden="1">
      <c r="B325" s="64"/>
      <c r="AB325" s="50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row>
    <row r="326" spans="2:58" hidden="1">
      <c r="B326" s="64"/>
      <c r="AB326" s="50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row>
    <row r="327" spans="2:58" hidden="1">
      <c r="B327" s="64"/>
      <c r="AB327" s="50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row>
    <row r="328" spans="2:58" hidden="1">
      <c r="B328" s="64"/>
      <c r="AB328" s="50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row>
    <row r="329" spans="2:58" hidden="1">
      <c r="B329" s="64"/>
      <c r="AB329" s="50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row>
    <row r="330" spans="2:58" hidden="1">
      <c r="B330" s="64"/>
      <c r="AB330" s="50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row>
    <row r="331" spans="2:58" hidden="1">
      <c r="B331" s="64"/>
      <c r="AB331" s="50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row>
    <row r="332" spans="2:58" hidden="1">
      <c r="B332" s="64"/>
      <c r="AB332" s="50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row>
    <row r="333" spans="2:58" hidden="1">
      <c r="B333" s="64"/>
      <c r="AB333" s="50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row>
    <row r="334" spans="2:58" hidden="1">
      <c r="B334" s="64"/>
      <c r="AB334" s="50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row>
    <row r="335" spans="2:58" hidden="1">
      <c r="B335" s="64"/>
      <c r="AB335" s="50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row>
    <row r="336" spans="2:58" hidden="1">
      <c r="B336" s="64"/>
      <c r="AB336" s="50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row>
    <row r="337" spans="2:58" hidden="1">
      <c r="B337" s="64"/>
      <c r="AB337" s="50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row>
    <row r="338" spans="2:58" hidden="1">
      <c r="B338" s="64"/>
      <c r="AB338" s="50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row>
    <row r="339" spans="2:58" hidden="1">
      <c r="B339" s="64"/>
      <c r="AB339" s="50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row>
    <row r="340" spans="2:58" hidden="1">
      <c r="B340" s="64"/>
      <c r="AB340" s="50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row>
    <row r="341" spans="2:58" hidden="1">
      <c r="B341" s="64"/>
      <c r="AB341" s="50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row>
    <row r="342" spans="2:58" hidden="1">
      <c r="B342" s="64"/>
      <c r="AB342" s="50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row>
    <row r="343" spans="2:58" hidden="1">
      <c r="B343" s="64"/>
      <c r="AB343" s="50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row>
    <row r="344" spans="2:58" hidden="1">
      <c r="B344" s="64"/>
      <c r="AB344" s="50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row>
    <row r="345" spans="2:58" hidden="1">
      <c r="B345" s="64"/>
      <c r="AB345" s="50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row>
    <row r="346" spans="2:58" hidden="1">
      <c r="B346" s="64"/>
      <c r="AB346" s="50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row>
    <row r="347" spans="2:58" hidden="1">
      <c r="B347" s="64"/>
      <c r="AB347" s="50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row>
    <row r="348" spans="2:58" hidden="1">
      <c r="B348" s="64"/>
      <c r="AB348" s="50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row>
    <row r="349" spans="2:58" hidden="1">
      <c r="B349" s="64"/>
      <c r="AB349" s="50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row>
    <row r="350" spans="2:58" hidden="1">
      <c r="B350" s="64"/>
      <c r="AB350" s="50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row>
    <row r="351" spans="2:58" hidden="1">
      <c r="B351" s="64"/>
      <c r="AB351" s="50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row>
    <row r="352" spans="2:58" hidden="1">
      <c r="B352" s="64"/>
      <c r="AB352" s="50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row>
    <row r="353" spans="2:58" hidden="1">
      <c r="B353" s="64"/>
      <c r="AB353" s="50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row>
    <row r="354" spans="2:58" hidden="1">
      <c r="B354" s="64"/>
      <c r="AB354" s="50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row>
    <row r="355" spans="2:58" hidden="1">
      <c r="B355" s="64"/>
      <c r="AB355" s="50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row>
    <row r="356" spans="2:58" hidden="1">
      <c r="B356" s="64"/>
      <c r="AB356" s="50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row>
    <row r="357" spans="2:58" hidden="1">
      <c r="B357" s="64"/>
      <c r="AB357" s="50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row>
    <row r="358" spans="2:58" hidden="1">
      <c r="B358" s="64"/>
      <c r="AB358" s="50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row>
    <row r="359" spans="2:58" hidden="1">
      <c r="B359" s="64"/>
      <c r="AB359" s="50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row>
    <row r="360" spans="2:58" hidden="1">
      <c r="B360" s="64"/>
      <c r="AB360" s="50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row>
    <row r="361" spans="2:58" hidden="1">
      <c r="B361" s="64"/>
      <c r="AB361" s="50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row>
    <row r="362" spans="2:58" hidden="1">
      <c r="B362" s="64"/>
      <c r="AB362" s="50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row>
    <row r="363" spans="2:58" hidden="1">
      <c r="B363" s="64"/>
      <c r="AB363" s="50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row>
    <row r="364" spans="2:58" hidden="1">
      <c r="B364" s="64"/>
      <c r="AB364" s="50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row>
    <row r="365" spans="2:58" hidden="1">
      <c r="B365" s="64"/>
      <c r="AB365" s="50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row>
    <row r="366" spans="2:58" hidden="1">
      <c r="B366" s="64"/>
      <c r="AB366" s="50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row>
    <row r="367" spans="2:58" hidden="1">
      <c r="B367" s="64"/>
      <c r="AB367" s="50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row>
    <row r="368" spans="2:58" hidden="1">
      <c r="B368" s="64"/>
      <c r="AB368" s="50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row>
    <row r="369" spans="2:58" hidden="1">
      <c r="B369" s="64"/>
      <c r="AB369" s="50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row>
    <row r="370" spans="2:58" hidden="1">
      <c r="B370" s="64"/>
      <c r="AB370" s="50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row>
    <row r="371" spans="2:58" hidden="1">
      <c r="B371" s="64"/>
      <c r="AB371" s="50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row>
    <row r="372" spans="2:58" hidden="1">
      <c r="B372" s="64"/>
      <c r="AB372" s="50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row>
    <row r="373" spans="2:58" hidden="1">
      <c r="B373" s="64"/>
      <c r="AB373" s="50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row>
    <row r="374" spans="2:58" hidden="1">
      <c r="B374" s="64"/>
      <c r="AB374" s="50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row>
    <row r="375" spans="2:58" hidden="1">
      <c r="B375" s="64"/>
      <c r="AB375" s="50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row>
    <row r="376" spans="2:58" hidden="1">
      <c r="B376" s="64"/>
      <c r="AB376" s="50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row>
    <row r="377" spans="2:58" hidden="1">
      <c r="B377" s="64"/>
      <c r="AB377" s="50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row>
    <row r="378" spans="2:58" hidden="1">
      <c r="B378" s="64"/>
      <c r="AB378" s="50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row>
    <row r="379" spans="2:58" hidden="1">
      <c r="B379" s="64"/>
      <c r="AB379" s="50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row>
    <row r="380" spans="2:58" hidden="1">
      <c r="B380" s="64"/>
      <c r="AB380" s="50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row>
    <row r="381" spans="2:58" hidden="1">
      <c r="B381" s="64"/>
      <c r="AB381" s="50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row>
    <row r="382" spans="2:58" hidden="1">
      <c r="B382" s="64"/>
      <c r="AB382" s="50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row>
    <row r="383" spans="2:58" hidden="1">
      <c r="B383" s="64"/>
      <c r="AB383" s="50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row>
    <row r="384" spans="2:58" hidden="1">
      <c r="B384" s="64"/>
      <c r="AB384" s="50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row>
    <row r="385" spans="2:58" hidden="1">
      <c r="B385" s="64"/>
      <c r="AB385" s="50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row>
    <row r="386" spans="2:58" hidden="1">
      <c r="B386" s="64"/>
      <c r="AB386" s="50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row>
    <row r="387" spans="2:58" hidden="1">
      <c r="B387" s="64"/>
      <c r="AB387" s="50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row>
    <row r="388" spans="2:58" hidden="1">
      <c r="B388" s="64"/>
      <c r="AB388" s="50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row>
    <row r="389" spans="2:58" hidden="1">
      <c r="B389" s="64"/>
      <c r="AB389" s="50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row>
    <row r="390" spans="2:58" hidden="1">
      <c r="B390" s="64"/>
      <c r="AB390" s="50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row>
    <row r="391" spans="2:58" hidden="1">
      <c r="B391" s="64"/>
      <c r="AB391" s="50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row>
    <row r="392" spans="2:58" hidden="1">
      <c r="B392" s="64"/>
      <c r="AB392" s="50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row>
    <row r="393" spans="2:58" hidden="1">
      <c r="B393" s="64"/>
      <c r="AB393" s="50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row>
    <row r="394" spans="2:58" hidden="1">
      <c r="B394" s="64"/>
      <c r="AB394" s="50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row>
    <row r="395" spans="2:58" hidden="1">
      <c r="B395" s="64"/>
      <c r="AB395" s="50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row>
    <row r="396" spans="2:58" hidden="1">
      <c r="B396" s="64"/>
      <c r="AB396" s="50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row>
    <row r="397" spans="2:58" hidden="1">
      <c r="B397" s="64"/>
      <c r="AB397" s="50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row>
    <row r="398" spans="2:58" hidden="1">
      <c r="B398" s="64"/>
      <c r="AB398" s="50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row>
    <row r="399" spans="2:58" hidden="1">
      <c r="B399" s="64"/>
      <c r="AB399" s="50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row>
    <row r="400" spans="2:58" hidden="1">
      <c r="B400" s="64"/>
      <c r="AB400" s="50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row>
    <row r="401" spans="2:58" hidden="1">
      <c r="B401" s="64"/>
      <c r="AB401" s="50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row>
    <row r="402" spans="2:58" hidden="1">
      <c r="B402" s="64"/>
      <c r="AB402" s="50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row>
    <row r="403" spans="2:58" hidden="1">
      <c r="B403" s="64"/>
      <c r="AB403" s="50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row>
    <row r="404" spans="2:58" hidden="1">
      <c r="B404" s="64"/>
      <c r="AB404" s="50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row>
    <row r="405" spans="2:58" hidden="1">
      <c r="B405" s="64"/>
      <c r="AB405" s="50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row>
    <row r="406" spans="2:58" hidden="1">
      <c r="B406" s="64"/>
      <c r="AB406" s="50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row>
    <row r="407" spans="2:58" hidden="1">
      <c r="B407" s="64"/>
      <c r="AB407" s="50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row>
    <row r="408" spans="2:58" hidden="1">
      <c r="B408" s="64"/>
      <c r="AB408" s="50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row>
    <row r="409" spans="2:58" hidden="1">
      <c r="B409" s="64"/>
      <c r="AB409" s="50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row>
    <row r="410" spans="2:58" hidden="1">
      <c r="B410" s="64"/>
      <c r="AB410" s="50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row>
    <row r="411" spans="2:58" hidden="1">
      <c r="B411" s="64"/>
      <c r="AB411" s="50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row>
    <row r="412" spans="2:58" hidden="1">
      <c r="B412" s="64"/>
      <c r="AB412" s="50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row>
    <row r="413" spans="2:58" hidden="1">
      <c r="B413" s="64"/>
      <c r="AB413" s="50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row>
    <row r="414" spans="2:58" hidden="1">
      <c r="B414" s="64"/>
      <c r="AB414" s="50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row>
    <row r="415" spans="2:58" hidden="1">
      <c r="B415" s="64"/>
      <c r="AB415" s="50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row>
    <row r="416" spans="2:58" hidden="1">
      <c r="B416" s="64"/>
      <c r="AB416" s="50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row>
    <row r="417" spans="2:58" hidden="1">
      <c r="B417" s="64"/>
      <c r="AB417" s="50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row>
    <row r="418" spans="2:58" hidden="1">
      <c r="B418" s="64"/>
      <c r="AB418" s="50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row>
    <row r="419" spans="2:58" hidden="1">
      <c r="B419" s="64"/>
      <c r="AB419" s="50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row>
    <row r="420" spans="2:58" hidden="1">
      <c r="B420" s="64"/>
      <c r="AB420" s="50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row>
    <row r="421" spans="2:58" hidden="1">
      <c r="B421" s="64"/>
      <c r="AB421" s="50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row>
    <row r="422" spans="2:58" hidden="1">
      <c r="B422" s="64"/>
      <c r="AB422" s="50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row>
    <row r="423" spans="2:58" hidden="1">
      <c r="B423" s="64"/>
      <c r="AB423" s="50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row>
    <row r="424" spans="2:58" hidden="1">
      <c r="B424" s="64"/>
      <c r="AB424" s="50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row>
    <row r="425" spans="2:58" hidden="1">
      <c r="B425" s="64"/>
      <c r="AB425" s="50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row>
    <row r="426" spans="2:58" hidden="1">
      <c r="B426" s="64"/>
      <c r="AB426" s="50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row>
    <row r="427" spans="2:58" hidden="1">
      <c r="B427" s="64"/>
      <c r="AB427" s="50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row>
    <row r="428" spans="2:58" hidden="1">
      <c r="B428" s="64"/>
      <c r="AB428" s="50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row>
    <row r="429" spans="2:58" hidden="1">
      <c r="B429" s="64"/>
      <c r="AB429" s="50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row>
    <row r="430" spans="2:58" hidden="1">
      <c r="B430" s="64"/>
      <c r="AB430" s="50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row>
    <row r="431" spans="2:58" hidden="1">
      <c r="B431" s="64"/>
      <c r="AB431" s="50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row>
    <row r="432" spans="2:58" hidden="1">
      <c r="B432" s="64"/>
      <c r="AB432" s="50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row>
    <row r="433" spans="2:58" hidden="1">
      <c r="B433" s="64"/>
      <c r="AB433" s="50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row>
    <row r="434" spans="2:58" hidden="1">
      <c r="B434" s="64"/>
      <c r="AB434" s="50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row>
    <row r="435" spans="2:58" hidden="1">
      <c r="B435" s="64"/>
      <c r="AB435" s="50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row>
    <row r="436" spans="2:58" hidden="1">
      <c r="B436" s="64"/>
      <c r="AB436" s="50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row>
    <row r="437" spans="2:58" hidden="1">
      <c r="B437" s="64"/>
      <c r="AB437" s="50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row>
    <row r="438" spans="2:58" hidden="1">
      <c r="B438" s="64"/>
      <c r="AB438" s="50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row>
    <row r="439" spans="2:58" hidden="1">
      <c r="B439" s="64"/>
      <c r="AB439" s="50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row>
    <row r="440" spans="2:58" hidden="1">
      <c r="B440" s="64"/>
      <c r="AB440" s="50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row>
    <row r="441" spans="2:58" hidden="1">
      <c r="B441" s="64"/>
      <c r="AB441" s="50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row>
    <row r="442" spans="2:58" hidden="1">
      <c r="B442" s="64"/>
      <c r="AB442" s="50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row>
    <row r="443" spans="2:58" hidden="1">
      <c r="B443" s="64"/>
      <c r="AB443" s="50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row>
    <row r="444" spans="2:58" hidden="1">
      <c r="B444" s="64"/>
      <c r="AB444" s="50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row>
    <row r="445" spans="2:58" hidden="1">
      <c r="B445" s="64"/>
      <c r="AB445" s="50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row>
    <row r="446" spans="2:58" hidden="1">
      <c r="B446" s="64"/>
      <c r="AB446" s="50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row>
    <row r="447" spans="2:58" hidden="1">
      <c r="B447" s="64"/>
      <c r="AB447" s="50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row>
    <row r="448" spans="2:58" hidden="1">
      <c r="B448" s="64"/>
      <c r="AB448" s="50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row>
    <row r="449" spans="2:58" hidden="1">
      <c r="B449" s="64"/>
      <c r="AB449" s="50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row>
    <row r="450" spans="2:58" hidden="1">
      <c r="B450" s="64"/>
      <c r="AB450" s="50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row>
    <row r="451" spans="2:58" hidden="1">
      <c r="B451" s="64"/>
      <c r="AB451" s="50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row>
    <row r="452" spans="2:58" hidden="1">
      <c r="B452" s="64"/>
      <c r="AB452" s="50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row>
    <row r="453" spans="2:58" hidden="1">
      <c r="B453" s="64"/>
      <c r="AB453" s="50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row>
    <row r="454" spans="2:58" hidden="1">
      <c r="B454" s="64"/>
      <c r="AB454" s="50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row>
    <row r="455" spans="2:58" hidden="1">
      <c r="B455" s="64"/>
      <c r="AB455" s="50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row>
    <row r="456" spans="2:58" hidden="1">
      <c r="B456" s="64"/>
      <c r="AB456" s="50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row>
    <row r="457" spans="2:58" hidden="1">
      <c r="B457" s="64"/>
      <c r="AB457" s="50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row>
    <row r="458" spans="2:58" hidden="1">
      <c r="B458" s="64"/>
      <c r="AB458" s="50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row>
    <row r="459" spans="2:58" hidden="1">
      <c r="B459" s="64"/>
      <c r="AB459" s="50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row>
    <row r="460" spans="2:58" hidden="1">
      <c r="B460" s="64"/>
      <c r="AB460" s="50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row>
    <row r="461" spans="2:58" hidden="1">
      <c r="B461" s="64"/>
      <c r="AB461" s="50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row>
    <row r="462" spans="2:58" hidden="1">
      <c r="B462" s="64"/>
      <c r="AB462" s="50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row>
    <row r="463" spans="2:58" hidden="1">
      <c r="B463" s="64"/>
      <c r="AB463" s="50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row>
    <row r="464" spans="2:58" hidden="1">
      <c r="B464" s="64"/>
      <c r="AB464" s="50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row>
    <row r="465" spans="2:58" hidden="1">
      <c r="B465" s="64"/>
      <c r="AB465" s="50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row>
    <row r="466" spans="2:58" hidden="1">
      <c r="B466" s="64"/>
      <c r="AB466" s="50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row>
    <row r="467" spans="2:58" hidden="1">
      <c r="B467" s="64"/>
      <c r="AB467" s="50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row>
    <row r="468" spans="2:58" hidden="1">
      <c r="B468" s="64"/>
      <c r="AB468" s="50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row>
    <row r="469" spans="2:58" hidden="1">
      <c r="B469" s="64"/>
      <c r="AB469" s="50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row>
    <row r="470" spans="2:58" hidden="1">
      <c r="B470" s="64"/>
      <c r="AB470" s="50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row>
    <row r="471" spans="2:58" hidden="1">
      <c r="B471" s="64"/>
      <c r="AB471" s="50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row>
    <row r="472" spans="2:58" hidden="1">
      <c r="B472" s="64"/>
      <c r="AB472" s="50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row>
    <row r="473" spans="2:58" hidden="1">
      <c r="B473" s="64"/>
      <c r="AB473" s="50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row>
    <row r="474" spans="2:58" hidden="1">
      <c r="B474" s="64"/>
      <c r="AB474" s="50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row>
    <row r="475" spans="2:58" hidden="1">
      <c r="B475" s="64"/>
      <c r="AB475" s="50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row>
    <row r="476" spans="2:58" hidden="1">
      <c r="B476" s="64"/>
      <c r="AB476" s="50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row>
    <row r="477" spans="2:58" hidden="1">
      <c r="B477" s="64"/>
      <c r="AB477" s="50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row>
    <row r="478" spans="2:58" hidden="1">
      <c r="B478" s="64"/>
      <c r="AB478" s="50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row>
    <row r="479" spans="2:58" hidden="1">
      <c r="B479" s="64"/>
      <c r="AB479" s="50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row>
    <row r="480" spans="2:58" hidden="1">
      <c r="B480" s="64"/>
      <c r="AB480" s="50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row>
    <row r="481" spans="2:58" hidden="1">
      <c r="B481" s="64"/>
      <c r="AB481" s="50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row>
    <row r="482" spans="2:58" hidden="1">
      <c r="B482" s="64"/>
      <c r="AB482" s="50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row>
    <row r="483" spans="2:58" hidden="1">
      <c r="B483" s="64"/>
      <c r="AB483" s="50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row>
    <row r="484" spans="2:58" hidden="1">
      <c r="B484" s="64"/>
      <c r="AB484" s="50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row>
    <row r="485" spans="2:58" hidden="1">
      <c r="B485" s="64"/>
      <c r="AB485" s="50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row>
    <row r="486" spans="2:58" hidden="1">
      <c r="B486" s="64"/>
      <c r="AB486" s="50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row>
    <row r="487" spans="2:58" hidden="1">
      <c r="B487" s="64"/>
      <c r="AB487" s="50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row>
    <row r="488" spans="2:58" hidden="1">
      <c r="B488" s="64"/>
      <c r="AB488" s="50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row>
    <row r="489" spans="2:58" hidden="1">
      <c r="B489" s="64"/>
      <c r="AB489" s="50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row>
    <row r="490" spans="2:58" hidden="1">
      <c r="B490" s="64"/>
      <c r="AB490" s="50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row>
    <row r="491" spans="2:58" hidden="1">
      <c r="B491" s="64"/>
      <c r="AB491" s="50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row>
    <row r="492" spans="2:58" hidden="1">
      <c r="B492" s="64"/>
      <c r="AB492" s="50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row>
    <row r="493" spans="2:58" hidden="1">
      <c r="B493" s="64"/>
      <c r="AB493" s="50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row>
    <row r="494" spans="2:58" hidden="1">
      <c r="B494" s="64"/>
      <c r="AB494" s="50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row>
    <row r="495" spans="2:58" hidden="1">
      <c r="B495" s="64"/>
      <c r="AB495" s="50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row>
    <row r="496" spans="2:58" hidden="1">
      <c r="B496" s="64"/>
      <c r="AB496" s="50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row>
    <row r="497" spans="2:58" hidden="1">
      <c r="B497" s="64"/>
      <c r="AB497" s="50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row>
    <row r="498" spans="2:58" hidden="1">
      <c r="B498" s="64"/>
      <c r="AB498" s="50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row>
    <row r="499" spans="2:58" hidden="1">
      <c r="B499" s="64"/>
      <c r="AB499" s="50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row>
    <row r="500" spans="2:58" hidden="1">
      <c r="B500" s="64"/>
      <c r="AB500" s="50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row>
    <row r="501" spans="2:58" hidden="1">
      <c r="B501" s="64"/>
      <c r="AB501" s="50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row>
    <row r="502" spans="2:58" hidden="1">
      <c r="B502" s="64"/>
      <c r="AB502" s="50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row>
    <row r="503" spans="2:58" hidden="1">
      <c r="B503" s="64"/>
      <c r="AB503" s="50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row>
    <row r="504" spans="2:58" hidden="1">
      <c r="B504" s="64"/>
      <c r="AB504" s="50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row>
    <row r="505" spans="2:58" hidden="1">
      <c r="B505" s="64"/>
      <c r="AB505" s="50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row>
    <row r="506" spans="2:58" hidden="1">
      <c r="B506" s="64"/>
      <c r="AB506" s="50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row>
    <row r="507" spans="2:58" hidden="1">
      <c r="B507" s="64"/>
      <c r="AB507" s="50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row>
    <row r="508" spans="2:58" hidden="1">
      <c r="B508" s="64"/>
      <c r="AB508" s="50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row>
    <row r="509" spans="2:58" hidden="1">
      <c r="B509" s="64"/>
      <c r="AB509" s="50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row>
    <row r="510" spans="2:58" hidden="1">
      <c r="B510" s="64"/>
      <c r="AB510" s="50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row>
    <row r="511" spans="2:58" hidden="1">
      <c r="B511" s="64"/>
      <c r="AB511" s="50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row>
    <row r="512" spans="2:58" hidden="1">
      <c r="B512" s="64"/>
      <c r="AB512" s="50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row>
    <row r="513" spans="2:58" hidden="1">
      <c r="B513" s="64"/>
      <c r="AB513" s="50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row>
    <row r="514" spans="2:58" hidden="1">
      <c r="B514" s="64"/>
      <c r="AB514" s="50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row>
    <row r="515" spans="2:58" hidden="1">
      <c r="B515" s="64"/>
      <c r="AB515" s="50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row>
    <row r="516" spans="2:58" hidden="1">
      <c r="B516" s="64"/>
      <c r="AB516" s="50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row>
    <row r="517" spans="2:58" hidden="1">
      <c r="B517" s="64"/>
      <c r="AB517" s="50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row>
    <row r="518" spans="2:58" hidden="1">
      <c r="B518" s="64"/>
      <c r="AB518" s="50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row>
    <row r="519" spans="2:58" hidden="1">
      <c r="B519" s="64"/>
      <c r="AB519" s="50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row>
    <row r="520" spans="2:58" hidden="1">
      <c r="B520" s="64"/>
      <c r="AB520" s="50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row>
    <row r="521" spans="2:58" hidden="1">
      <c r="B521" s="64"/>
      <c r="AB521" s="50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row>
    <row r="522" spans="2:58" hidden="1">
      <c r="B522" s="64"/>
      <c r="AB522" s="50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row>
    <row r="523" spans="2:58" hidden="1">
      <c r="B523" s="64"/>
      <c r="AB523" s="50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row>
    <row r="524" spans="2:58" hidden="1">
      <c r="B524" s="64"/>
      <c r="AB524" s="50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row>
    <row r="525" spans="2:58" hidden="1">
      <c r="B525" s="64"/>
      <c r="AB525" s="50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row>
    <row r="526" spans="2:58" hidden="1">
      <c r="B526" s="64"/>
      <c r="AB526" s="50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row>
    <row r="527" spans="2:58" hidden="1">
      <c r="B527" s="64"/>
      <c r="AB527" s="50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row>
    <row r="528" spans="2:58" hidden="1">
      <c r="B528" s="64"/>
      <c r="AB528" s="50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row>
    <row r="529" spans="2:58" hidden="1">
      <c r="B529" s="64"/>
      <c r="AB529" s="50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row>
    <row r="530" spans="2:58" hidden="1">
      <c r="B530" s="64"/>
      <c r="AB530" s="50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row>
    <row r="531" spans="2:58" hidden="1">
      <c r="B531" s="64"/>
      <c r="AB531" s="50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row>
    <row r="532" spans="2:58" hidden="1">
      <c r="B532" s="64"/>
      <c r="AB532" s="50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row>
    <row r="533" spans="2:58" hidden="1">
      <c r="B533" s="64"/>
      <c r="AB533" s="50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row>
    <row r="534" spans="2:58" hidden="1">
      <c r="B534" s="64"/>
      <c r="AB534" s="50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row>
    <row r="535" spans="2:58" hidden="1">
      <c r="B535" s="64"/>
      <c r="AB535" s="50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row>
    <row r="536" spans="2:58" hidden="1">
      <c r="B536" s="64"/>
      <c r="AB536" s="50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row>
    <row r="537" spans="2:58" hidden="1">
      <c r="B537" s="64"/>
      <c r="AB537" s="50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row>
    <row r="538" spans="2:58" hidden="1">
      <c r="B538" s="64"/>
      <c r="AB538" s="50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row>
    <row r="539" spans="2:58" hidden="1">
      <c r="B539" s="64"/>
      <c r="AB539" s="50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row>
    <row r="540" spans="2:58" hidden="1">
      <c r="B540" s="64"/>
      <c r="AB540" s="50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row>
    <row r="541" spans="2:58" hidden="1">
      <c r="B541" s="64"/>
      <c r="AB541" s="50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row>
    <row r="542" spans="2:58" hidden="1">
      <c r="B542" s="64"/>
      <c r="AB542" s="50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row>
    <row r="543" spans="2:58" hidden="1">
      <c r="B543" s="64"/>
      <c r="AB543" s="50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row>
    <row r="544" spans="2:58" hidden="1">
      <c r="B544" s="64"/>
      <c r="AB544" s="50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row>
    <row r="545" spans="2:58" hidden="1">
      <c r="B545" s="64"/>
      <c r="AB545" s="50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row>
    <row r="546" spans="2:58" hidden="1">
      <c r="B546" s="64"/>
      <c r="AB546" s="50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row>
    <row r="547" spans="2:58" hidden="1">
      <c r="B547" s="64"/>
      <c r="AB547" s="50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row>
    <row r="548" spans="2:58" hidden="1">
      <c r="B548" s="64"/>
      <c r="AB548" s="50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row>
    <row r="549" spans="2:58" hidden="1">
      <c r="B549" s="64"/>
      <c r="AB549" s="50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row>
    <row r="550" spans="2:58" hidden="1">
      <c r="B550" s="64"/>
      <c r="AB550" s="50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row>
    <row r="551" spans="2:58" hidden="1">
      <c r="B551" s="64"/>
      <c r="AB551" s="50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row>
    <row r="552" spans="2:58" hidden="1">
      <c r="B552" s="64"/>
      <c r="AB552" s="50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row>
    <row r="553" spans="2:58" hidden="1">
      <c r="AB553" s="50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row>
    <row r="554" spans="2:58" hidden="1">
      <c r="AB554" s="50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row>
  </sheetData>
  <sheetProtection formatCells="0" formatColumns="0" formatRows="0" insertHyperlinks="0" sort="0" autoFilter="0" pivotTables="0"/>
  <mergeCells count="72">
    <mergeCell ref="A37:B37"/>
    <mergeCell ref="J9:K10"/>
    <mergeCell ref="M9:N10"/>
    <mergeCell ref="R9:S10"/>
    <mergeCell ref="T9:U10"/>
    <mergeCell ref="A45:B45"/>
    <mergeCell ref="A46:B46"/>
    <mergeCell ref="A47:B47"/>
    <mergeCell ref="A48:B48"/>
    <mergeCell ref="A49:B49"/>
    <mergeCell ref="A40:B40"/>
    <mergeCell ref="A41:B41"/>
    <mergeCell ref="A42:B42"/>
    <mergeCell ref="A43:B43"/>
    <mergeCell ref="A44:B44"/>
    <mergeCell ref="A54:B54"/>
    <mergeCell ref="A50:B50"/>
    <mergeCell ref="A51:B51"/>
    <mergeCell ref="A52:B52"/>
    <mergeCell ref="A53:B53"/>
    <mergeCell ref="W8:AA8"/>
    <mergeCell ref="R51:T51"/>
    <mergeCell ref="W51:Y51"/>
    <mergeCell ref="R50:U50"/>
    <mergeCell ref="W50:Z50"/>
    <mergeCell ref="Y9:Z10"/>
    <mergeCell ref="R8:V8"/>
    <mergeCell ref="W9:X10"/>
    <mergeCell ref="H8:L8"/>
    <mergeCell ref="C51:E51"/>
    <mergeCell ref="H51:J51"/>
    <mergeCell ref="M51:O51"/>
    <mergeCell ref="M8:Q8"/>
    <mergeCell ref="C8:G8"/>
    <mergeCell ref="C50:F50"/>
    <mergeCell ref="H50:K50"/>
    <mergeCell ref="M50:P50"/>
    <mergeCell ref="C9:D10"/>
    <mergeCell ref="E9:F10"/>
    <mergeCell ref="H9:I10"/>
    <mergeCell ref="A38:B38"/>
    <mergeCell ref="A39:B39"/>
    <mergeCell ref="A12:B12"/>
    <mergeCell ref="A13:B13"/>
    <mergeCell ref="A34:B34"/>
    <mergeCell ref="A19:B19"/>
    <mergeCell ref="A25:B25"/>
    <mergeCell ref="A26:B26"/>
    <mergeCell ref="A27:B27"/>
    <mergeCell ref="A28:B28"/>
    <mergeCell ref="A29:B29"/>
    <mergeCell ref="A20:B20"/>
    <mergeCell ref="A35:B35"/>
    <mergeCell ref="A36:B36"/>
    <mergeCell ref="A14:B14"/>
    <mergeCell ref="A15:B15"/>
    <mergeCell ref="A64:B64"/>
    <mergeCell ref="A65:B65"/>
    <mergeCell ref="A66:B66"/>
    <mergeCell ref="A67:B67"/>
    <mergeCell ref="A8:B11"/>
    <mergeCell ref="A32:B32"/>
    <mergeCell ref="A33:B33"/>
    <mergeCell ref="A21:B21"/>
    <mergeCell ref="A22:B22"/>
    <mergeCell ref="A23:B23"/>
    <mergeCell ref="A24:B24"/>
    <mergeCell ref="A16:B16"/>
    <mergeCell ref="A17:B17"/>
    <mergeCell ref="A18:B18"/>
    <mergeCell ref="A30:B30"/>
    <mergeCell ref="A31:B31"/>
  </mergeCells>
  <phoneticPr fontId="0" type="noConversion"/>
  <conditionalFormatting sqref="C12:C49 M12:M49 R12:R49 W12:W49 H12:H49">
    <cfRule type="expression" dxfId="204" priority="471">
      <formula>AND(C12&gt;0,C12&lt;C$67)</formula>
    </cfRule>
  </conditionalFormatting>
  <conditionalFormatting sqref="C12:E49 M12:O49 R12:T49 W12:Y49">
    <cfRule type="expression" dxfId="203" priority="35">
      <formula>$A12=""</formula>
    </cfRule>
    <cfRule type="containsBlanks" dxfId="202" priority="175">
      <formula>LEN(TRIM(C12))=0</formula>
    </cfRule>
  </conditionalFormatting>
  <conditionalFormatting sqref="G52">
    <cfRule type="containsBlanks" dxfId="201" priority="7">
      <formula>LEN(TRIM(G52))=0</formula>
    </cfRule>
  </conditionalFormatting>
  <conditionalFormatting sqref="H12:J49">
    <cfRule type="expression" dxfId="200" priority="2">
      <formula>$A12=""</formula>
    </cfRule>
    <cfRule type="containsBlanks" dxfId="199" priority="3">
      <formula>LEN(TRIM(H12))=0</formula>
    </cfRule>
  </conditionalFormatting>
  <conditionalFormatting sqref="I12:J20">
    <cfRule type="expression" dxfId="198" priority="1">
      <formula>I$74&gt;I$73</formula>
    </cfRule>
  </conditionalFormatting>
  <conditionalFormatting sqref="L52 Q52 V52 AA52">
    <cfRule type="containsBlanks" dxfId="197" priority="173">
      <formula>LEN(TRIM(L52))=0</formula>
    </cfRule>
  </conditionalFormatting>
  <dataValidations count="2">
    <dataValidation type="decimal" allowBlank="1" showInputMessage="1" showErrorMessage="1" error="Cannot Exceed 100%" sqref="O12:O49 T12:T49 J12:J49 E12:E49 Y12:Y49" xr:uid="{A289F3D9-5318-4C5B-9C6D-696BBE151079}">
      <formula1>0</formula1>
      <formula2>1</formula2>
    </dataValidation>
    <dataValidation type="decimal" allowBlank="1" showInputMessage="1" showErrorMessage="1" error="Enter a % between 0 and 100" sqref="G52 L52 Q52 V52 AA52" xr:uid="{2AE6633A-2A15-421B-940D-F519CB4B7A23}">
      <formula1>0</formula1>
      <formula2>1</formula2>
    </dataValidation>
  </dataValidations>
  <printOptions headings="1"/>
  <pageMargins left="0.25" right="0.25" top="0.75" bottom="0.75" header="0.3" footer="0.3"/>
  <pageSetup scale="38" fitToWidth="0" orientation="landscape" r:id="rId1"/>
  <headerFooter alignWithMargins="0">
    <oddFooter>&amp;CPage &amp;P of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L125"/>
  <sheetViews>
    <sheetView showGridLines="0" showZeros="0" zoomScaleNormal="100" workbookViewId="0">
      <selection activeCell="A28" sqref="A28:XFD43"/>
    </sheetView>
  </sheetViews>
  <sheetFormatPr defaultColWidth="0" defaultRowHeight="12.75" zeroHeight="1"/>
  <cols>
    <col min="1" max="1" width="20.140625" style="89" customWidth="1"/>
    <col min="2" max="2" width="41.5703125" style="89" customWidth="1"/>
    <col min="3" max="3" width="14.7109375" style="89" customWidth="1"/>
    <col min="4" max="4" width="15.85546875" style="89" customWidth="1"/>
    <col min="5" max="7" width="14.7109375" style="89" customWidth="1"/>
    <col min="8" max="8" width="13.5703125" customWidth="1"/>
    <col min="9" max="9" width="15.85546875" style="89" customWidth="1"/>
    <col min="10" max="10" width="13.28515625" style="89" hidden="1" customWidth="1"/>
    <col min="11" max="11" width="2.28515625" style="89" hidden="1" customWidth="1"/>
    <col min="12" max="12" width="10.28515625" style="89" hidden="1" customWidth="1"/>
    <col min="13" max="16384" width="9.85546875" style="89" hidden="1"/>
  </cols>
  <sheetData>
    <row r="1" spans="1:9" customFormat="1" ht="15.75">
      <c r="A1" s="30" t="str">
        <f>'Summary HWC Operations'!A1</f>
        <v>DEPARTMENT OF HOMELESSNESS AND SUPPORTIVE HOUSING</v>
      </c>
      <c r="B1" s="30"/>
      <c r="C1" s="25"/>
      <c r="H1" s="97"/>
    </row>
    <row r="2" spans="1:9" customFormat="1" ht="15.75">
      <c r="A2" s="30" t="s">
        <v>254</v>
      </c>
      <c r="B2" s="30"/>
      <c r="C2" s="25"/>
    </row>
    <row r="3" spans="1:9" customFormat="1" ht="15" customHeight="1">
      <c r="A3" s="31" t="s">
        <v>184</v>
      </c>
      <c r="B3" s="204" t="str">
        <f>IF('Summary HWC Operations'!B3&lt;&gt;"",'Summary HWC Operations'!B3,"")</f>
        <v/>
      </c>
      <c r="C3" s="25"/>
      <c r="D3" s="28"/>
      <c r="E3" s="28"/>
      <c r="F3" s="28"/>
      <c r="G3" s="28"/>
    </row>
    <row r="4" spans="1:9" customFormat="1" ht="15" customHeight="1">
      <c r="A4" s="32" t="str">
        <f>'Summary HWC Operations'!A6</f>
        <v>Proposer Name</v>
      </c>
      <c r="B4" s="207" t="str">
        <f>IF('Summary HWC Operations'!B6&lt;&gt;"",'Summary HWC Operations'!B6,"")</f>
        <v/>
      </c>
      <c r="C4" s="25"/>
      <c r="D4" s="26"/>
      <c r="E4" s="26"/>
      <c r="F4" s="26"/>
      <c r="G4" s="26"/>
      <c r="I4" s="89"/>
    </row>
    <row r="5" spans="1:9" customFormat="1" ht="15" customHeight="1">
      <c r="A5" s="32" t="str">
        <f>'Summary HWC Operations'!A7</f>
        <v>Program</v>
      </c>
      <c r="B5" s="207" t="str">
        <f>IF('Summary HWC Operations'!B7&lt;&gt;"",'Summary HWC Operations'!B7,"")</f>
        <v>Health and Wellness Center</v>
      </c>
      <c r="C5" s="25"/>
      <c r="D5" s="26"/>
      <c r="E5" s="26"/>
      <c r="F5" s="26"/>
      <c r="G5" s="26"/>
      <c r="I5" s="89"/>
    </row>
    <row r="6" spans="1:9" customFormat="1" ht="36" customHeight="1">
      <c r="A6" s="32" t="str">
        <f>'Summary HWC Operations'!A8</f>
        <v>Budget Name</v>
      </c>
      <c r="B6" s="522" t="str">
        <f>IF('Summary HWC Operations'!B8&lt;&gt;"",'Summary HWC Operations'!B8,"")</f>
        <v>HWC Operations</v>
      </c>
      <c r="C6" s="25"/>
      <c r="D6" s="26"/>
      <c r="E6" s="26"/>
      <c r="F6" s="26"/>
      <c r="G6" s="26"/>
      <c r="I6" s="89"/>
    </row>
    <row r="7" spans="1:9" customFormat="1">
      <c r="A7" s="11"/>
      <c r="B7" s="11"/>
      <c r="C7" s="370"/>
      <c r="D7" s="371"/>
      <c r="E7" s="371"/>
      <c r="F7" s="371"/>
      <c r="G7" s="371"/>
      <c r="I7" s="89"/>
    </row>
    <row r="8" spans="1:9" customFormat="1" ht="24.75" customHeight="1">
      <c r="A8" s="726"/>
      <c r="B8" s="727"/>
      <c r="C8" s="372" t="str">
        <f>'Summary HWC Operations'!E11</f>
        <v>Year 1</v>
      </c>
      <c r="D8" s="373" t="str">
        <f>'Summary HWC Operations'!F11</f>
        <v>Year 2</v>
      </c>
      <c r="E8" s="374" t="str">
        <f>'Summary HWC Operations'!G11</f>
        <v>Year 3</v>
      </c>
      <c r="F8" s="375" t="str">
        <f>'Summary HWC Operations'!H11</f>
        <v>Year 4</v>
      </c>
      <c r="G8" s="376" t="str">
        <f>'Summary HWC Operations'!I11</f>
        <v>Year 5</v>
      </c>
      <c r="H8" s="389" t="str">
        <f>'Summary HWC Operations'!J11</f>
        <v>All Years</v>
      </c>
      <c r="I8" s="89"/>
    </row>
    <row r="9" spans="1:9" s="9" customFormat="1" ht="27" customHeight="1">
      <c r="A9" s="726"/>
      <c r="B9" s="727"/>
      <c r="C9" s="169" t="str">
        <f>'Salary Detail HWC Operations'!G9</f>
        <v>2/1/2025 - 6/30/2025</v>
      </c>
      <c r="D9" s="174" t="str">
        <f>'Salary Detail HWC Operations'!L9</f>
        <v>7/1/2025 - 6/30/2026</v>
      </c>
      <c r="E9" s="113" t="str">
        <f>'Salary Detail HWC Operations'!Q9</f>
        <v>7/1/2026 - 6/30/2027</v>
      </c>
      <c r="F9" s="377" t="str">
        <f>'Salary Detail HWC Operations'!V9</f>
        <v>7/1/2027 - 6/30/2028</v>
      </c>
      <c r="G9" s="388" t="str">
        <f>'Salary Detail HWC Operations'!AA9</f>
        <v>7/1/2028 - 6/30/2029</v>
      </c>
      <c r="H9" s="391" t="str">
        <f>'Salary Detail HWC Operations'!AB9</f>
        <v>2/1/2025 - 6/30/2029</v>
      </c>
      <c r="I9" s="385"/>
    </row>
    <row r="10" spans="1:9" s="117" customFormat="1" ht="19.5" customHeight="1">
      <c r="A10" s="726"/>
      <c r="B10" s="727"/>
      <c r="C10" s="378" t="str">
        <f>'Summary HWC Operations'!E13</f>
        <v>5 Months</v>
      </c>
      <c r="D10" s="175" t="str">
        <f>'Summary HWC Operations'!F13</f>
        <v>12 Months</v>
      </c>
      <c r="E10" s="379" t="str">
        <f>'Summary HWC Operations'!G13</f>
        <v>12 Months</v>
      </c>
      <c r="F10" s="146" t="str">
        <f>'Summary HWC Operations'!H13</f>
        <v>12 Months</v>
      </c>
      <c r="G10" s="145" t="str">
        <f>'Summary HWC Operations'!I13</f>
        <v>12 Months</v>
      </c>
      <c r="H10" s="390">
        <f>'Salary Detail HWC Operations'!AB10</f>
        <v>0</v>
      </c>
      <c r="I10" s="386"/>
    </row>
    <row r="11" spans="1:9" s="117" customFormat="1" ht="30.75" customHeight="1">
      <c r="A11" s="717" t="s">
        <v>255</v>
      </c>
      <c r="B11" s="717"/>
      <c r="C11" s="381" t="s">
        <v>256</v>
      </c>
      <c r="D11" s="210" t="s">
        <v>256</v>
      </c>
      <c r="E11" s="211" t="s">
        <v>256</v>
      </c>
      <c r="F11" s="146" t="s">
        <v>256</v>
      </c>
      <c r="G11" s="380" t="s">
        <v>256</v>
      </c>
      <c r="H11" s="390" t="s">
        <v>256</v>
      </c>
      <c r="I11" s="386"/>
    </row>
    <row r="12" spans="1:9" ht="17.25" customHeight="1">
      <c r="A12" s="724" t="s">
        <v>257</v>
      </c>
      <c r="B12" s="725"/>
      <c r="C12" s="263"/>
      <c r="D12" s="263"/>
      <c r="E12" s="264"/>
      <c r="F12" s="264"/>
      <c r="G12" s="264"/>
      <c r="H12" s="382">
        <f>SUM(C12,D12,E12,F12,G12)</f>
        <v>0</v>
      </c>
    </row>
    <row r="13" spans="1:9" ht="17.25" customHeight="1">
      <c r="A13" s="724" t="s">
        <v>258</v>
      </c>
      <c r="B13" s="725"/>
      <c r="C13" s="243"/>
      <c r="D13" s="243"/>
      <c r="E13" s="244"/>
      <c r="F13" s="244"/>
      <c r="G13" s="244"/>
      <c r="H13" s="166">
        <f t="shared" ref="H13:H55" si="0">SUM(C13,D13,E13,F13,G13)</f>
        <v>0</v>
      </c>
    </row>
    <row r="14" spans="1:9" ht="17.25" customHeight="1">
      <c r="A14" s="724" t="s">
        <v>259</v>
      </c>
      <c r="B14" s="725"/>
      <c r="C14" s="243"/>
      <c r="D14" s="243"/>
      <c r="E14" s="244"/>
      <c r="F14" s="244"/>
      <c r="G14" s="244"/>
      <c r="H14" s="166">
        <f t="shared" si="0"/>
        <v>0</v>
      </c>
    </row>
    <row r="15" spans="1:9" ht="17.25" customHeight="1">
      <c r="A15" s="724" t="s">
        <v>260</v>
      </c>
      <c r="B15" s="725"/>
      <c r="C15" s="243"/>
      <c r="D15" s="243"/>
      <c r="E15" s="244"/>
      <c r="F15" s="244"/>
      <c r="G15" s="244"/>
      <c r="H15" s="166">
        <f t="shared" si="0"/>
        <v>0</v>
      </c>
    </row>
    <row r="16" spans="1:9" ht="17.25" customHeight="1">
      <c r="A16" s="724" t="s">
        <v>261</v>
      </c>
      <c r="B16" s="725"/>
      <c r="C16" s="243"/>
      <c r="D16" s="243"/>
      <c r="E16" s="244"/>
      <c r="F16" s="244"/>
      <c r="G16" s="244"/>
      <c r="H16" s="166">
        <f t="shared" si="0"/>
        <v>0</v>
      </c>
    </row>
    <row r="17" spans="1:11" ht="17.25" customHeight="1">
      <c r="A17" s="724" t="s">
        <v>262</v>
      </c>
      <c r="B17" s="725"/>
      <c r="C17" s="243"/>
      <c r="D17" s="243"/>
      <c r="E17" s="244"/>
      <c r="F17" s="244"/>
      <c r="G17" s="244"/>
      <c r="H17" s="166">
        <f t="shared" si="0"/>
        <v>0</v>
      </c>
      <c r="J17"/>
      <c r="K17" s="6"/>
    </row>
    <row r="18" spans="1:11" ht="17.25" customHeight="1">
      <c r="A18" s="724" t="s">
        <v>263</v>
      </c>
      <c r="B18" s="725"/>
      <c r="C18" s="243"/>
      <c r="D18" s="243"/>
      <c r="E18" s="244"/>
      <c r="F18" s="244"/>
      <c r="G18" s="244"/>
      <c r="H18" s="166">
        <f t="shared" si="0"/>
        <v>0</v>
      </c>
      <c r="J18"/>
      <c r="K18"/>
    </row>
    <row r="19" spans="1:11" ht="17.25" customHeight="1">
      <c r="A19" s="724" t="s">
        <v>264</v>
      </c>
      <c r="B19" s="725"/>
      <c r="C19" s="243"/>
      <c r="D19" s="243"/>
      <c r="E19" s="244"/>
      <c r="F19" s="244"/>
      <c r="G19" s="244"/>
      <c r="H19" s="166">
        <f t="shared" si="0"/>
        <v>0</v>
      </c>
      <c r="J19"/>
      <c r="K19"/>
    </row>
    <row r="20" spans="1:11" ht="17.25" customHeight="1">
      <c r="A20" s="724" t="s">
        <v>265</v>
      </c>
      <c r="B20" s="725"/>
      <c r="C20" s="243"/>
      <c r="D20" s="243"/>
      <c r="E20" s="244"/>
      <c r="F20" s="244"/>
      <c r="G20" s="244"/>
      <c r="H20" s="166">
        <f t="shared" si="0"/>
        <v>0</v>
      </c>
    </row>
    <row r="21" spans="1:11" ht="17.25" customHeight="1">
      <c r="A21" s="700" t="s">
        <v>266</v>
      </c>
      <c r="B21" s="723"/>
      <c r="C21" s="171"/>
      <c r="D21" s="171"/>
      <c r="E21" s="165"/>
      <c r="F21" s="165"/>
      <c r="G21" s="165"/>
      <c r="H21" s="166">
        <f t="shared" si="0"/>
        <v>0</v>
      </c>
      <c r="J21"/>
      <c r="K21"/>
    </row>
    <row r="22" spans="1:11" ht="17.25" customHeight="1">
      <c r="A22" s="700" t="s">
        <v>267</v>
      </c>
      <c r="B22" s="723"/>
      <c r="C22" s="171"/>
      <c r="D22" s="171"/>
      <c r="E22" s="165"/>
      <c r="F22" s="165"/>
      <c r="G22" s="165"/>
      <c r="H22" s="166">
        <f t="shared" si="0"/>
        <v>0</v>
      </c>
      <c r="J22"/>
      <c r="K22"/>
    </row>
    <row r="23" spans="1:11" ht="17.25" customHeight="1">
      <c r="A23" s="700" t="s">
        <v>268</v>
      </c>
      <c r="B23" s="723"/>
      <c r="C23" s="171"/>
      <c r="D23" s="171"/>
      <c r="E23" s="165"/>
      <c r="F23" s="165"/>
      <c r="G23" s="165"/>
      <c r="H23" s="166">
        <f t="shared" si="0"/>
        <v>0</v>
      </c>
    </row>
    <row r="24" spans="1:11" ht="17.25" customHeight="1">
      <c r="A24" s="700" t="s">
        <v>269</v>
      </c>
      <c r="B24" s="723"/>
      <c r="C24" s="171"/>
      <c r="D24" s="171"/>
      <c r="E24" s="165"/>
      <c r="F24" s="165"/>
      <c r="G24" s="165"/>
      <c r="H24" s="166">
        <f t="shared" si="0"/>
        <v>0</v>
      </c>
      <c r="J24"/>
      <c r="K24"/>
    </row>
    <row r="25" spans="1:11" ht="17.25" customHeight="1">
      <c r="A25" s="700" t="s">
        <v>270</v>
      </c>
      <c r="B25" s="723"/>
      <c r="C25" s="171"/>
      <c r="D25" s="171"/>
      <c r="E25" s="165"/>
      <c r="F25" s="165"/>
      <c r="G25" s="165"/>
      <c r="H25" s="166">
        <f t="shared" si="0"/>
        <v>0</v>
      </c>
      <c r="J25"/>
      <c r="K25"/>
    </row>
    <row r="26" spans="1:11" ht="17.25" customHeight="1">
      <c r="A26" s="700" t="s">
        <v>271</v>
      </c>
      <c r="B26" s="723"/>
      <c r="C26" s="171"/>
      <c r="D26" s="171"/>
      <c r="E26" s="165"/>
      <c r="F26" s="165"/>
      <c r="G26" s="165"/>
      <c r="H26" s="166">
        <f t="shared" si="0"/>
        <v>0</v>
      </c>
      <c r="J26"/>
      <c r="K26"/>
    </row>
    <row r="27" spans="1:11" ht="17.25" customHeight="1">
      <c r="A27" s="700" t="s">
        <v>272</v>
      </c>
      <c r="B27" s="723"/>
      <c r="C27" s="171"/>
      <c r="D27" s="171"/>
      <c r="E27" s="165"/>
      <c r="F27" s="165"/>
      <c r="G27" s="165"/>
      <c r="H27" s="166">
        <f t="shared" si="0"/>
        <v>0</v>
      </c>
      <c r="J27"/>
      <c r="K27"/>
    </row>
    <row r="28" spans="1:11" ht="17.25" hidden="1" customHeight="1">
      <c r="A28" s="540"/>
      <c r="B28" s="541"/>
      <c r="C28" s="171"/>
      <c r="D28" s="171"/>
      <c r="E28" s="165"/>
      <c r="F28" s="165"/>
      <c r="G28" s="165"/>
      <c r="H28" s="166">
        <f t="shared" si="0"/>
        <v>0</v>
      </c>
      <c r="J28"/>
      <c r="K28"/>
    </row>
    <row r="29" spans="1:11" ht="17.25" hidden="1" customHeight="1">
      <c r="A29" s="700"/>
      <c r="B29" s="701"/>
      <c r="C29" s="171"/>
      <c r="D29" s="171"/>
      <c r="E29" s="165"/>
      <c r="F29" s="165"/>
      <c r="G29" s="165"/>
      <c r="H29" s="166">
        <f t="shared" si="0"/>
        <v>0</v>
      </c>
    </row>
    <row r="30" spans="1:11" ht="17.25" hidden="1" customHeight="1">
      <c r="A30" s="700"/>
      <c r="B30" s="701"/>
      <c r="C30" s="171"/>
      <c r="D30" s="171"/>
      <c r="E30" s="165"/>
      <c r="F30" s="165"/>
      <c r="G30" s="165"/>
      <c r="H30" s="166">
        <f t="shared" si="0"/>
        <v>0</v>
      </c>
    </row>
    <row r="31" spans="1:11" ht="17.25" hidden="1" customHeight="1">
      <c r="A31" s="700"/>
      <c r="B31" s="701"/>
      <c r="C31" s="171"/>
      <c r="D31" s="171"/>
      <c r="E31" s="165"/>
      <c r="F31" s="165"/>
      <c r="G31" s="165"/>
      <c r="H31" s="166">
        <f t="shared" si="0"/>
        <v>0</v>
      </c>
      <c r="J31"/>
      <c r="K31"/>
    </row>
    <row r="32" spans="1:11" ht="17.25" hidden="1" customHeight="1">
      <c r="A32" s="700"/>
      <c r="B32" s="701"/>
      <c r="C32" s="171"/>
      <c r="D32" s="171"/>
      <c r="E32" s="165"/>
      <c r="F32" s="165"/>
      <c r="G32" s="165"/>
      <c r="H32" s="166">
        <f t="shared" si="0"/>
        <v>0</v>
      </c>
      <c r="J32"/>
      <c r="K32"/>
    </row>
    <row r="33" spans="1:11" ht="17.25" hidden="1" customHeight="1">
      <c r="A33" s="700"/>
      <c r="B33" s="701"/>
      <c r="C33" s="171"/>
      <c r="D33" s="171"/>
      <c r="E33" s="165"/>
      <c r="F33" s="165"/>
      <c r="G33" s="165"/>
      <c r="H33" s="166">
        <f t="shared" si="0"/>
        <v>0</v>
      </c>
      <c r="J33"/>
      <c r="K33"/>
    </row>
    <row r="34" spans="1:11" ht="17.25" hidden="1" customHeight="1">
      <c r="A34" s="700"/>
      <c r="B34" s="701"/>
      <c r="C34" s="171"/>
      <c r="D34" s="171"/>
      <c r="E34" s="165"/>
      <c r="F34" s="165"/>
      <c r="G34" s="165"/>
      <c r="H34" s="166">
        <f t="shared" si="0"/>
        <v>0</v>
      </c>
      <c r="J34"/>
      <c r="K34"/>
    </row>
    <row r="35" spans="1:11" ht="17.25" hidden="1" customHeight="1">
      <c r="A35" s="700"/>
      <c r="B35" s="701"/>
      <c r="C35" s="171"/>
      <c r="D35" s="171"/>
      <c r="E35" s="165"/>
      <c r="F35" s="165"/>
      <c r="G35" s="165"/>
      <c r="H35" s="166">
        <f t="shared" si="0"/>
        <v>0</v>
      </c>
      <c r="J35"/>
      <c r="K35"/>
    </row>
    <row r="36" spans="1:11" ht="17.25" hidden="1" customHeight="1">
      <c r="A36" s="700"/>
      <c r="B36" s="701"/>
      <c r="C36" s="171"/>
      <c r="D36" s="171"/>
      <c r="E36" s="165"/>
      <c r="F36" s="165"/>
      <c r="G36" s="165"/>
      <c r="H36" s="166">
        <f t="shared" si="0"/>
        <v>0</v>
      </c>
      <c r="J36"/>
      <c r="K36"/>
    </row>
    <row r="37" spans="1:11" ht="17.25" hidden="1" customHeight="1">
      <c r="A37" s="700"/>
      <c r="B37" s="701"/>
      <c r="C37" s="171"/>
      <c r="D37" s="171"/>
      <c r="E37" s="165"/>
      <c r="F37" s="165"/>
      <c r="G37" s="165"/>
      <c r="H37" s="166">
        <f t="shared" si="0"/>
        <v>0</v>
      </c>
      <c r="J37"/>
      <c r="K37"/>
    </row>
    <row r="38" spans="1:11" ht="17.25" hidden="1" customHeight="1">
      <c r="A38" s="700"/>
      <c r="B38" s="701"/>
      <c r="C38" s="171"/>
      <c r="D38" s="171"/>
      <c r="E38" s="165"/>
      <c r="F38" s="165"/>
      <c r="G38" s="165"/>
      <c r="H38" s="166">
        <f t="shared" si="0"/>
        <v>0</v>
      </c>
      <c r="J38"/>
      <c r="K38"/>
    </row>
    <row r="39" spans="1:11" ht="17.25" hidden="1" customHeight="1">
      <c r="A39" s="700"/>
      <c r="B39" s="701"/>
      <c r="C39" s="171"/>
      <c r="D39" s="171"/>
      <c r="E39" s="165"/>
      <c r="F39" s="165"/>
      <c r="G39" s="165"/>
      <c r="H39" s="166">
        <f t="shared" si="0"/>
        <v>0</v>
      </c>
      <c r="J39"/>
      <c r="K39"/>
    </row>
    <row r="40" spans="1:11" ht="17.25" hidden="1" customHeight="1">
      <c r="A40" s="700"/>
      <c r="B40" s="701"/>
      <c r="C40" s="171"/>
      <c r="D40" s="171"/>
      <c r="E40" s="165"/>
      <c r="F40" s="165"/>
      <c r="G40" s="165"/>
      <c r="H40" s="166">
        <f t="shared" si="0"/>
        <v>0</v>
      </c>
      <c r="J40"/>
      <c r="K40"/>
    </row>
    <row r="41" spans="1:11" ht="17.25" hidden="1" customHeight="1">
      <c r="A41" s="700"/>
      <c r="B41" s="701"/>
      <c r="C41" s="171"/>
      <c r="D41" s="171"/>
      <c r="E41" s="165"/>
      <c r="F41" s="165"/>
      <c r="G41" s="165"/>
      <c r="H41" s="166">
        <f t="shared" si="0"/>
        <v>0</v>
      </c>
      <c r="J41"/>
      <c r="K41"/>
    </row>
    <row r="42" spans="1:11" ht="17.25" hidden="1" customHeight="1">
      <c r="A42" s="700"/>
      <c r="B42" s="701"/>
      <c r="C42" s="171"/>
      <c r="D42" s="171"/>
      <c r="E42" s="165"/>
      <c r="F42" s="165"/>
      <c r="G42" s="165"/>
      <c r="H42" s="166">
        <f t="shared" si="0"/>
        <v>0</v>
      </c>
      <c r="J42"/>
      <c r="K42"/>
    </row>
    <row r="43" spans="1:11" ht="17.25" hidden="1" customHeight="1">
      <c r="A43" s="700"/>
      <c r="B43" s="701"/>
      <c r="C43" s="171"/>
      <c r="D43" s="171"/>
      <c r="E43" s="165"/>
      <c r="F43" s="165"/>
      <c r="G43" s="165"/>
      <c r="H43" s="166">
        <f t="shared" si="0"/>
        <v>0</v>
      </c>
      <c r="J43"/>
      <c r="K43"/>
    </row>
    <row r="44" spans="1:11" ht="17.25" customHeight="1">
      <c r="A44" s="700"/>
      <c r="B44" s="701"/>
      <c r="C44" s="171"/>
      <c r="D44" s="171"/>
      <c r="E44" s="165"/>
      <c r="F44" s="165"/>
      <c r="G44" s="165"/>
      <c r="H44" s="166">
        <f t="shared" si="0"/>
        <v>0</v>
      </c>
      <c r="J44"/>
      <c r="K44"/>
    </row>
    <row r="45" spans="1:11" ht="17.25" customHeight="1">
      <c r="A45" s="721" t="s">
        <v>273</v>
      </c>
      <c r="B45" s="722"/>
      <c r="C45" s="172"/>
      <c r="D45" s="172"/>
      <c r="E45" s="172"/>
      <c r="F45" s="172"/>
      <c r="G45" s="172"/>
      <c r="H45" s="383"/>
      <c r="J45"/>
      <c r="K45"/>
    </row>
    <row r="46" spans="1:11" ht="17.25" customHeight="1">
      <c r="A46" s="706"/>
      <c r="B46" s="707"/>
      <c r="C46" s="185"/>
      <c r="D46" s="185"/>
      <c r="E46" s="178"/>
      <c r="F46" s="178"/>
      <c r="G46" s="178"/>
      <c r="H46" s="382">
        <f t="shared" si="0"/>
        <v>0</v>
      </c>
      <c r="J46"/>
      <c r="K46"/>
    </row>
    <row r="47" spans="1:11" ht="17.25" customHeight="1">
      <c r="A47" s="720"/>
      <c r="B47" s="701"/>
      <c r="C47" s="171"/>
      <c r="D47" s="171"/>
      <c r="E47" s="165"/>
      <c r="F47" s="165"/>
      <c r="G47" s="165"/>
      <c r="H47" s="166">
        <f t="shared" si="0"/>
        <v>0</v>
      </c>
      <c r="J47"/>
      <c r="K47"/>
    </row>
    <row r="48" spans="1:11" ht="17.25" customHeight="1">
      <c r="A48" s="700"/>
      <c r="B48" s="701"/>
      <c r="C48" s="171"/>
      <c r="D48" s="171"/>
      <c r="E48" s="165"/>
      <c r="F48" s="165"/>
      <c r="G48" s="165"/>
      <c r="H48" s="166">
        <f t="shared" si="0"/>
        <v>0</v>
      </c>
      <c r="J48"/>
      <c r="K48"/>
    </row>
    <row r="49" spans="1:11" ht="17.25" customHeight="1">
      <c r="A49" s="700"/>
      <c r="B49" s="701"/>
      <c r="C49" s="171"/>
      <c r="D49" s="171"/>
      <c r="E49" s="165"/>
      <c r="F49" s="165"/>
      <c r="G49" s="165"/>
      <c r="H49" s="166">
        <f t="shared" si="0"/>
        <v>0</v>
      </c>
      <c r="J49"/>
      <c r="K49"/>
    </row>
    <row r="50" spans="1:11" ht="17.25" customHeight="1">
      <c r="A50" s="700"/>
      <c r="B50" s="701"/>
      <c r="C50" s="171"/>
      <c r="D50" s="171"/>
      <c r="E50" s="165"/>
      <c r="F50" s="165"/>
      <c r="G50" s="165"/>
      <c r="H50" s="166">
        <f t="shared" si="0"/>
        <v>0</v>
      </c>
    </row>
    <row r="51" spans="1:11" ht="17.25" customHeight="1">
      <c r="A51" s="700"/>
      <c r="B51" s="701"/>
      <c r="C51" s="171"/>
      <c r="D51" s="171"/>
      <c r="E51" s="165"/>
      <c r="F51" s="165"/>
      <c r="G51" s="165"/>
      <c r="H51" s="166">
        <f t="shared" si="0"/>
        <v>0</v>
      </c>
      <c r="J51"/>
      <c r="K51"/>
    </row>
    <row r="52" spans="1:11" ht="17.25" customHeight="1">
      <c r="A52" s="700"/>
      <c r="B52" s="701"/>
      <c r="C52" s="171"/>
      <c r="D52" s="171"/>
      <c r="E52" s="165"/>
      <c r="F52" s="165"/>
      <c r="G52" s="165"/>
      <c r="H52" s="166">
        <f t="shared" si="0"/>
        <v>0</v>
      </c>
    </row>
    <row r="53" spans="1:11" ht="17.25" customHeight="1">
      <c r="A53" s="700"/>
      <c r="B53" s="701"/>
      <c r="C53" s="171"/>
      <c r="D53" s="171"/>
      <c r="E53" s="165"/>
      <c r="F53" s="165"/>
      <c r="G53" s="165"/>
      <c r="H53" s="166">
        <f t="shared" si="0"/>
        <v>0</v>
      </c>
    </row>
    <row r="54" spans="1:11" ht="17.25" customHeight="1">
      <c r="A54" s="700"/>
      <c r="B54" s="701"/>
      <c r="C54" s="171"/>
      <c r="D54" s="171"/>
      <c r="E54" s="165"/>
      <c r="F54" s="165"/>
      <c r="G54" s="165"/>
      <c r="H54" s="166">
        <f t="shared" si="0"/>
        <v>0</v>
      </c>
    </row>
    <row r="55" spans="1:11" ht="17.25" customHeight="1">
      <c r="A55" s="702"/>
      <c r="B55" s="703"/>
      <c r="C55" s="183"/>
      <c r="D55" s="183"/>
      <c r="E55" s="182"/>
      <c r="F55" s="182"/>
      <c r="G55" s="182"/>
      <c r="H55" s="384">
        <f t="shared" si="0"/>
        <v>0</v>
      </c>
    </row>
    <row r="56" spans="1:11" ht="15" customHeight="1">
      <c r="A56" s="710"/>
      <c r="B56" s="711"/>
      <c r="C56" s="172"/>
      <c r="D56" s="172"/>
      <c r="E56" s="172"/>
      <c r="F56" s="172"/>
      <c r="G56" s="172"/>
      <c r="H56" s="383"/>
    </row>
    <row r="57" spans="1:11" customFormat="1" ht="17.25" customHeight="1">
      <c r="A57" s="712" t="s">
        <v>274</v>
      </c>
      <c r="B57" s="713"/>
      <c r="C57" s="180">
        <f>ROUND(SUM(C12:C56),0)</f>
        <v>0</v>
      </c>
      <c r="D57" s="180">
        <f>ROUND(SUM(D12:D56),0)</f>
        <v>0</v>
      </c>
      <c r="E57" s="179">
        <f>ROUND(SUM(E12:E56),0)</f>
        <v>0</v>
      </c>
      <c r="F57" s="179">
        <f>ROUND(SUM(F12:F56),0)</f>
        <v>0</v>
      </c>
      <c r="G57" s="179">
        <f>ROUND(SUM(G12:G56),0)</f>
        <v>0</v>
      </c>
      <c r="H57" s="179">
        <f>SUM(H12:H55)</f>
        <v>0</v>
      </c>
      <c r="I57" s="89"/>
    </row>
    <row r="58" spans="1:11" ht="36.75" customHeight="1">
      <c r="A58" s="717" t="s">
        <v>275</v>
      </c>
      <c r="B58" s="717"/>
      <c r="C58" s="267"/>
      <c r="D58" s="267"/>
      <c r="E58" s="267"/>
      <c r="F58" s="181"/>
      <c r="G58" s="181"/>
      <c r="H58" s="168"/>
    </row>
    <row r="59" spans="1:11" ht="17.25" customHeight="1">
      <c r="A59" s="700"/>
      <c r="B59" s="701"/>
      <c r="C59" s="171"/>
      <c r="D59" s="171"/>
      <c r="E59" s="165"/>
      <c r="F59" s="178"/>
      <c r="G59" s="178"/>
      <c r="H59" s="166">
        <f t="shared" ref="H59:H68" si="1">SUM(C59,D59,E59,F59,G59)</f>
        <v>0</v>
      </c>
      <c r="J59" s="98"/>
    </row>
    <row r="60" spans="1:11" ht="17.25" customHeight="1">
      <c r="A60" s="700"/>
      <c r="B60" s="701"/>
      <c r="C60" s="171"/>
      <c r="D60" s="171"/>
      <c r="E60" s="165"/>
      <c r="F60" s="165"/>
      <c r="G60" s="165"/>
      <c r="H60" s="166">
        <f t="shared" si="1"/>
        <v>0</v>
      </c>
      <c r="J60" s="98"/>
    </row>
    <row r="61" spans="1:11" ht="17.25" customHeight="1">
      <c r="A61" s="700"/>
      <c r="B61" s="701"/>
      <c r="C61" s="171"/>
      <c r="D61" s="171"/>
      <c r="E61" s="165"/>
      <c r="F61" s="165"/>
      <c r="G61" s="165"/>
      <c r="H61" s="166">
        <f t="shared" si="1"/>
        <v>0</v>
      </c>
      <c r="J61" s="98"/>
    </row>
    <row r="62" spans="1:11" ht="17.25" customHeight="1">
      <c r="A62" s="700"/>
      <c r="B62" s="701"/>
      <c r="C62" s="171"/>
      <c r="D62" s="171"/>
      <c r="E62" s="165"/>
      <c r="F62" s="165"/>
      <c r="G62" s="165"/>
      <c r="H62" s="166">
        <f t="shared" si="1"/>
        <v>0</v>
      </c>
      <c r="J62" s="98"/>
    </row>
    <row r="63" spans="1:11" ht="17.25" customHeight="1">
      <c r="A63" s="700"/>
      <c r="B63" s="701"/>
      <c r="C63" s="171"/>
      <c r="D63" s="171"/>
      <c r="E63" s="165"/>
      <c r="F63" s="165"/>
      <c r="G63" s="165"/>
      <c r="H63" s="166">
        <f t="shared" si="1"/>
        <v>0</v>
      </c>
      <c r="J63" s="98"/>
    </row>
    <row r="64" spans="1:11" ht="17.25" customHeight="1">
      <c r="A64" s="700"/>
      <c r="B64" s="701"/>
      <c r="C64" s="171"/>
      <c r="D64" s="171"/>
      <c r="E64" s="165"/>
      <c r="F64" s="165"/>
      <c r="G64" s="165"/>
      <c r="H64" s="166">
        <f t="shared" si="1"/>
        <v>0</v>
      </c>
      <c r="J64" s="98"/>
    </row>
    <row r="65" spans="1:11" ht="17.25" customHeight="1">
      <c r="A65" s="700"/>
      <c r="B65" s="701"/>
      <c r="C65" s="171"/>
      <c r="D65" s="171"/>
      <c r="E65" s="165"/>
      <c r="F65" s="165"/>
      <c r="G65" s="165"/>
      <c r="H65" s="166">
        <f t="shared" si="1"/>
        <v>0</v>
      </c>
      <c r="J65" s="98"/>
    </row>
    <row r="66" spans="1:11" ht="17.25" customHeight="1">
      <c r="A66" s="700"/>
      <c r="B66" s="701"/>
      <c r="C66" s="171"/>
      <c r="D66" s="171"/>
      <c r="E66" s="165"/>
      <c r="F66" s="165"/>
      <c r="G66" s="165"/>
      <c r="H66" s="166">
        <f t="shared" si="1"/>
        <v>0</v>
      </c>
      <c r="J66" s="98"/>
    </row>
    <row r="67" spans="1:11" ht="17.25" customHeight="1">
      <c r="A67" s="700"/>
      <c r="B67" s="701"/>
      <c r="C67" s="171"/>
      <c r="D67" s="171"/>
      <c r="E67" s="165"/>
      <c r="F67" s="165"/>
      <c r="G67" s="165"/>
      <c r="H67" s="166">
        <f t="shared" si="1"/>
        <v>0</v>
      </c>
      <c r="J67" s="98"/>
    </row>
    <row r="68" spans="1:11" ht="17.25" customHeight="1">
      <c r="A68" s="702"/>
      <c r="B68" s="703"/>
      <c r="C68" s="183"/>
      <c r="D68" s="183"/>
      <c r="E68" s="182"/>
      <c r="F68" s="182"/>
      <c r="G68" s="182"/>
      <c r="H68" s="384">
        <f t="shared" si="1"/>
        <v>0</v>
      </c>
      <c r="J68" s="98"/>
    </row>
    <row r="69" spans="1:11" ht="17.25" customHeight="1">
      <c r="A69" s="704" t="s">
        <v>189</v>
      </c>
      <c r="B69" s="705"/>
      <c r="C69" s="172"/>
      <c r="D69" s="172"/>
      <c r="E69" s="172"/>
      <c r="F69" s="172"/>
      <c r="G69" s="172"/>
      <c r="H69" s="383"/>
      <c r="J69"/>
      <c r="K69"/>
    </row>
    <row r="70" spans="1:11" ht="17.25" customHeight="1">
      <c r="A70" s="706"/>
      <c r="B70" s="707"/>
      <c r="C70" s="185"/>
      <c r="D70" s="185"/>
      <c r="E70" s="178"/>
      <c r="F70" s="178"/>
      <c r="G70" s="178"/>
      <c r="H70" s="382">
        <f t="shared" ref="H70:H79" si="2">SUM(C70,D70,E70,F70,G70)</f>
        <v>0</v>
      </c>
      <c r="J70" s="98"/>
    </row>
    <row r="71" spans="1:11" ht="17.25" customHeight="1">
      <c r="A71" s="700"/>
      <c r="B71" s="701"/>
      <c r="C71" s="171"/>
      <c r="D71" s="171"/>
      <c r="E71" s="165"/>
      <c r="F71" s="165"/>
      <c r="G71" s="165"/>
      <c r="H71" s="166">
        <f t="shared" si="2"/>
        <v>0</v>
      </c>
      <c r="J71" s="98"/>
    </row>
    <row r="72" spans="1:11" ht="17.25" customHeight="1">
      <c r="A72" s="700"/>
      <c r="B72" s="701"/>
      <c r="C72" s="171"/>
      <c r="D72" s="171"/>
      <c r="E72" s="165"/>
      <c r="F72" s="165"/>
      <c r="G72" s="165"/>
      <c r="H72" s="166">
        <f t="shared" si="2"/>
        <v>0</v>
      </c>
      <c r="J72" s="98"/>
    </row>
    <row r="73" spans="1:11" ht="17.25" customHeight="1">
      <c r="A73" s="700"/>
      <c r="B73" s="701"/>
      <c r="C73" s="171"/>
      <c r="D73" s="171"/>
      <c r="E73" s="165"/>
      <c r="F73" s="165"/>
      <c r="G73" s="165"/>
      <c r="H73" s="166">
        <f t="shared" si="2"/>
        <v>0</v>
      </c>
      <c r="J73" s="98"/>
    </row>
    <row r="74" spans="1:11" ht="17.25" customHeight="1">
      <c r="A74" s="700"/>
      <c r="B74" s="701"/>
      <c r="C74" s="171"/>
      <c r="D74" s="171"/>
      <c r="E74" s="165"/>
      <c r="F74" s="165"/>
      <c r="G74" s="165"/>
      <c r="H74" s="166">
        <f t="shared" si="2"/>
        <v>0</v>
      </c>
      <c r="J74" s="98"/>
    </row>
    <row r="75" spans="1:11" ht="17.25" customHeight="1">
      <c r="A75" s="700"/>
      <c r="B75" s="701"/>
      <c r="C75" s="171"/>
      <c r="D75" s="171"/>
      <c r="E75" s="165"/>
      <c r="F75" s="165"/>
      <c r="G75" s="165"/>
      <c r="H75" s="166">
        <f t="shared" si="2"/>
        <v>0</v>
      </c>
      <c r="J75" s="98"/>
      <c r="K75" s="90"/>
    </row>
    <row r="76" spans="1:11" ht="17.25" customHeight="1">
      <c r="A76" s="700"/>
      <c r="B76" s="701"/>
      <c r="C76" s="171"/>
      <c r="D76" s="171"/>
      <c r="E76" s="165"/>
      <c r="F76" s="165"/>
      <c r="G76" s="165"/>
      <c r="H76" s="166">
        <f t="shared" si="2"/>
        <v>0</v>
      </c>
    </row>
    <row r="77" spans="1:11" ht="17.25" customHeight="1">
      <c r="A77" s="700"/>
      <c r="B77" s="701"/>
      <c r="C77" s="171"/>
      <c r="D77" s="171"/>
      <c r="E77" s="165"/>
      <c r="F77" s="165"/>
      <c r="G77" s="165"/>
      <c r="H77" s="166">
        <f t="shared" si="2"/>
        <v>0</v>
      </c>
    </row>
    <row r="78" spans="1:11" ht="17.25" customHeight="1">
      <c r="A78" s="700"/>
      <c r="B78" s="701"/>
      <c r="C78" s="171"/>
      <c r="D78" s="171"/>
      <c r="E78" s="165"/>
      <c r="F78" s="165"/>
      <c r="G78" s="165"/>
      <c r="H78" s="166">
        <f t="shared" si="2"/>
        <v>0</v>
      </c>
    </row>
    <row r="79" spans="1:11" ht="17.25" customHeight="1">
      <c r="A79" s="708" t="s">
        <v>276</v>
      </c>
      <c r="B79" s="709"/>
      <c r="C79" s="177">
        <f>IF(C70&lt;25000,C70*C108,25000*C108)+IF(C71&lt;25000,C71*C108,25000*C108)+IF(C72&lt;25000,C72*C108,25000*C108)+IF(C73&lt;25000,C73*C108,25000*C108)+IF(C74&lt;25000,C74*C108,25000*C108)+IF(C75&lt;25000,C75*C108,25000*C108)+IF(C76&lt;25000,C76*C108,25000*C108)+IF(C77&lt;25000,C77*C108,25000*C108)+IF(C78&lt;25000,C78*C108,25000*C108)</f>
        <v>0</v>
      </c>
      <c r="D79" s="213">
        <f>IF(D70&lt;25000,D70*D108,25000*D108)+IF(D71&lt;25000,D71*D108,25000*D108)+IF(D72&lt;25000,D72*D108,25000*D108)+IF(D73&lt;25000,D73*D108,25000*D108)+IF(D74&lt;25000,D74*D108,25000*D108)+IF(D75&lt;25000,D75*D108,25000*D108)+IF(D76&lt;25000,D76*D108,25000*D108)+IF(D77&lt;25000,D77*D108,25000*D108)+IF(D78&lt;25000,D78*D108,25000*D108)</f>
        <v>0</v>
      </c>
      <c r="E79" s="177">
        <f>IF(E70&lt;25000,E70*E108,25000*E108)+IF(E71&lt;25000,E71*E108,25000*E108)+IF(E72&lt;25000,E72*E108,25000*E108)+IF(E73&lt;25000,E73*E108,25000*E108)+IF(E74&lt;25000,E74*E108,25000*E108)+IF(E75&lt;25000,E75*E108,25000*E108)+IF(E76&lt;25000,E76*E108,25000*E108)+IF(E77&lt;25000,E77*E108,25000*E108)+IF(E78&lt;25000,E78*E108,25000*E108)</f>
        <v>0</v>
      </c>
      <c r="F79" s="177">
        <f>IF(F70&lt;25000,F70*F108,25000*F108)+IF(F71&lt;25000,F71*F108,25000*F108)+IF(F72&lt;25000,F72*F108,25000*F108)+IF(F73&lt;25000,F73*F108,25000*F108)+IF(F74&lt;25000,F74*F108,25000*F108)+IF(F75&lt;25000,F75*F108,25000*F108)+IF(F76&lt;25000,F76*F108,25000*F108)+IF(F77&lt;25000,F77*F108,25000*F108)+IF(F78&lt;25000,F78*F108,25000*F108)</f>
        <v>0</v>
      </c>
      <c r="G79" s="225">
        <f>IF(G70&lt;25000,G70*G108,25000*G108)+IF(G71&lt;25000,G71*G108,25000*G108)+IF(G72&lt;25000,G72*G108,25000*G108)+IF(G73&lt;25000,G73*G108,25000*G108)+IF(G74&lt;25000,G74*G108,25000*G108)+IF(G75&lt;25000,G75*G108,25000*G108)+IF(G76&lt;25000,G76*G108,25000*G108)+IF(G77&lt;25000,G77*G108,25000*G108)+IF(G78&lt;25000,G78*G108,25000*G108)</f>
        <v>0</v>
      </c>
      <c r="H79" s="384">
        <f t="shared" si="2"/>
        <v>0</v>
      </c>
    </row>
    <row r="80" spans="1:11" ht="16.5" customHeight="1">
      <c r="A80" s="714"/>
      <c r="B80" s="715"/>
      <c r="C80" s="172"/>
      <c r="D80" s="172"/>
      <c r="E80" s="172"/>
      <c r="F80" s="172"/>
      <c r="G80" s="172"/>
      <c r="H80" s="383"/>
    </row>
    <row r="81" spans="1:11" customFormat="1" ht="20.100000000000001" customHeight="1">
      <c r="A81" s="718" t="s">
        <v>277</v>
      </c>
      <c r="B81" s="719"/>
      <c r="C81" s="167">
        <f>ROUND(SUM(C59:C79),0)</f>
        <v>0</v>
      </c>
      <c r="D81" s="167">
        <f>ROUND(SUM(D59:D79),0)</f>
        <v>0</v>
      </c>
      <c r="E81" s="91">
        <f>ROUND(SUM(E59:E79),0)</f>
        <v>0</v>
      </c>
      <c r="F81" s="91">
        <f>ROUND(SUM(F59:F79),0)</f>
        <v>0</v>
      </c>
      <c r="G81" s="91">
        <f>ROUND(SUM(G59:G79),0)</f>
        <v>0</v>
      </c>
      <c r="H81" s="209">
        <f t="shared" ref="H81" si="3">SUM(H59:H79)</f>
        <v>0</v>
      </c>
      <c r="I81" s="89"/>
    </row>
    <row r="82" spans="1:11" ht="33.75" customHeight="1">
      <c r="A82" s="716" t="s">
        <v>278</v>
      </c>
      <c r="B82" s="717"/>
      <c r="C82" s="181"/>
      <c r="D82" s="181"/>
      <c r="E82" s="181"/>
      <c r="F82" s="181"/>
      <c r="G82" s="181"/>
      <c r="H82" s="168"/>
      <c r="J82"/>
      <c r="K82"/>
    </row>
    <row r="83" spans="1:11" ht="17.25" customHeight="1">
      <c r="A83" s="706"/>
      <c r="B83" s="707"/>
      <c r="C83" s="185"/>
      <c r="D83" s="185"/>
      <c r="E83" s="185"/>
      <c r="F83" s="185"/>
      <c r="G83" s="185"/>
      <c r="H83" s="382">
        <f t="shared" ref="H83:H92" si="4">SUM(C83,D83,E83,F83,G83)</f>
        <v>0</v>
      </c>
      <c r="J83" s="99"/>
      <c r="K83"/>
    </row>
    <row r="84" spans="1:11" ht="17.25" customHeight="1">
      <c r="A84" s="706"/>
      <c r="B84" s="707"/>
      <c r="C84" s="171"/>
      <c r="D84" s="171"/>
      <c r="E84" s="171"/>
      <c r="F84" s="171"/>
      <c r="G84" s="171"/>
      <c r="H84" s="166">
        <f t="shared" si="4"/>
        <v>0</v>
      </c>
      <c r="J84" s="98"/>
    </row>
    <row r="85" spans="1:11" ht="17.25" customHeight="1">
      <c r="A85" s="706"/>
      <c r="B85" s="707"/>
      <c r="C85" s="171"/>
      <c r="D85" s="171"/>
      <c r="E85" s="171"/>
      <c r="F85" s="171"/>
      <c r="G85" s="171"/>
      <c r="H85" s="166">
        <f t="shared" si="4"/>
        <v>0</v>
      </c>
      <c r="J85" s="98"/>
    </row>
    <row r="86" spans="1:11" ht="17.25" customHeight="1">
      <c r="A86" s="706"/>
      <c r="B86" s="707"/>
      <c r="C86" s="171"/>
      <c r="D86" s="171"/>
      <c r="E86" s="171"/>
      <c r="F86" s="171"/>
      <c r="G86" s="171"/>
      <c r="H86" s="166">
        <f t="shared" si="4"/>
        <v>0</v>
      </c>
      <c r="J86" s="98"/>
    </row>
    <row r="87" spans="1:11" ht="17.25" customHeight="1">
      <c r="A87" s="706"/>
      <c r="B87" s="707"/>
      <c r="C87" s="171"/>
      <c r="D87" s="171"/>
      <c r="E87" s="171"/>
      <c r="F87" s="171"/>
      <c r="G87" s="171"/>
      <c r="H87" s="166">
        <f t="shared" si="4"/>
        <v>0</v>
      </c>
      <c r="J87" s="98"/>
    </row>
    <row r="88" spans="1:11" ht="17.25" customHeight="1">
      <c r="A88" s="706"/>
      <c r="B88" s="707"/>
      <c r="C88" s="171"/>
      <c r="D88" s="171"/>
      <c r="E88" s="171"/>
      <c r="F88" s="171"/>
      <c r="G88" s="171"/>
      <c r="H88" s="166">
        <f t="shared" si="4"/>
        <v>0</v>
      </c>
      <c r="J88" s="99"/>
      <c r="K88" s="6"/>
    </row>
    <row r="89" spans="1:11" ht="17.25" customHeight="1">
      <c r="A89" s="706"/>
      <c r="B89" s="707"/>
      <c r="C89" s="171"/>
      <c r="D89" s="171"/>
      <c r="E89" s="171"/>
      <c r="F89" s="171"/>
      <c r="G89" s="171"/>
      <c r="H89" s="166">
        <f t="shared" si="4"/>
        <v>0</v>
      </c>
      <c r="J89"/>
      <c r="K89"/>
    </row>
    <row r="90" spans="1:11" ht="17.25" customHeight="1">
      <c r="A90" s="706"/>
      <c r="B90" s="707"/>
      <c r="C90" s="171"/>
      <c r="D90" s="171"/>
      <c r="E90" s="171"/>
      <c r="F90" s="171"/>
      <c r="G90" s="171"/>
      <c r="H90" s="166">
        <f t="shared" si="4"/>
        <v>0</v>
      </c>
    </row>
    <row r="91" spans="1:11" ht="17.25" customHeight="1">
      <c r="A91" s="706"/>
      <c r="B91" s="707"/>
      <c r="C91" s="171"/>
      <c r="D91" s="171"/>
      <c r="E91" s="171"/>
      <c r="F91" s="171"/>
      <c r="G91" s="171"/>
      <c r="H91" s="166">
        <f t="shared" si="4"/>
        <v>0</v>
      </c>
    </row>
    <row r="92" spans="1:11" ht="17.25" customHeight="1">
      <c r="A92" s="706"/>
      <c r="B92" s="707"/>
      <c r="C92" s="183"/>
      <c r="D92" s="183"/>
      <c r="E92" s="183"/>
      <c r="F92" s="183"/>
      <c r="G92" s="183"/>
      <c r="H92" s="384">
        <f t="shared" si="4"/>
        <v>0</v>
      </c>
    </row>
    <row r="93" spans="1:11" ht="15" customHeight="1">
      <c r="A93" s="710"/>
      <c r="B93" s="711"/>
      <c r="C93" s="172"/>
      <c r="D93" s="172"/>
      <c r="E93" s="172"/>
      <c r="F93" s="172"/>
      <c r="G93" s="172"/>
      <c r="H93" s="383"/>
    </row>
    <row r="94" spans="1:11" customFormat="1" ht="20.100000000000001" customHeight="1">
      <c r="A94" s="712" t="s">
        <v>279</v>
      </c>
      <c r="B94" s="713"/>
      <c r="C94" s="180">
        <f>ROUND(SUM(C83:C92),0)</f>
        <v>0</v>
      </c>
      <c r="D94" s="180">
        <f t="shared" ref="D94:G94" si="5">ROUND(SUM(D83:D92),0)</f>
        <v>0</v>
      </c>
      <c r="E94" s="179">
        <f t="shared" si="5"/>
        <v>0</v>
      </c>
      <c r="F94" s="179">
        <f t="shared" si="5"/>
        <v>0</v>
      </c>
      <c r="G94" s="179">
        <f t="shared" si="5"/>
        <v>0</v>
      </c>
      <c r="H94" s="184">
        <f t="shared" ref="H94" si="6">SUM(H83:H92)</f>
        <v>0</v>
      </c>
      <c r="I94" s="89"/>
    </row>
    <row r="95" spans="1:11" ht="16.5" customHeight="1">
      <c r="H95" s="89"/>
    </row>
    <row r="96" spans="1:11" ht="16.5" customHeight="1">
      <c r="H96" s="89"/>
    </row>
    <row r="97" spans="1:9" ht="16.5" customHeight="1">
      <c r="H97" s="89"/>
    </row>
    <row r="98" spans="1:9" ht="16.5" customHeight="1">
      <c r="H98" s="89"/>
    </row>
    <row r="99" spans="1:9" ht="16.5" customHeight="1">
      <c r="H99" s="89"/>
    </row>
    <row r="100" spans="1:9" ht="16.5" customHeight="1">
      <c r="H100" s="89"/>
    </row>
    <row r="101" spans="1:9" ht="16.5" customHeight="1">
      <c r="H101" s="89"/>
    </row>
    <row r="102" spans="1:9" ht="16.5" customHeight="1">
      <c r="H102" s="89"/>
    </row>
    <row r="103" spans="1:9" ht="16.5" customHeight="1">
      <c r="H103" s="89"/>
    </row>
    <row r="104" spans="1:9" ht="16.5" customHeight="1">
      <c r="H104" s="89"/>
    </row>
    <row r="105" spans="1:9" customFormat="1" ht="16.5" customHeight="1">
      <c r="A105" s="699" t="s">
        <v>220</v>
      </c>
      <c r="B105" s="699"/>
      <c r="C105" s="255">
        <f>'Summary HWC Operations'!E57</f>
        <v>1</v>
      </c>
      <c r="D105" s="255">
        <f>'Summary HWC Operations'!F57</f>
        <v>2</v>
      </c>
      <c r="E105" s="255">
        <f>'Summary HWC Operations'!G57</f>
        <v>3</v>
      </c>
      <c r="F105" s="255">
        <f>'Summary HWC Operations'!H57</f>
        <v>4</v>
      </c>
      <c r="G105" s="255">
        <f>'Summary HWC Operations'!I57</f>
        <v>5</v>
      </c>
      <c r="H105" s="255">
        <f>'Summary HWC Operations'!J57</f>
        <v>5</v>
      </c>
      <c r="I105" s="89"/>
    </row>
    <row r="106" spans="1:9" s="12" customFormat="1" ht="16.5" customHeight="1">
      <c r="A106" s="699" t="s">
        <v>221</v>
      </c>
      <c r="B106" s="699"/>
      <c r="C106" s="256">
        <f>'Summary HWC Operations'!E58</f>
        <v>45689</v>
      </c>
      <c r="D106" s="256">
        <f>'Summary HWC Operations'!F58</f>
        <v>45839</v>
      </c>
      <c r="E106" s="256">
        <f>'Summary HWC Operations'!G58</f>
        <v>46204</v>
      </c>
      <c r="F106" s="256">
        <f>'Summary HWC Operations'!H58</f>
        <v>46569</v>
      </c>
      <c r="G106" s="256">
        <f>'Summary HWC Operations'!I58</f>
        <v>46935</v>
      </c>
      <c r="H106" s="256">
        <f>'Summary HWC Operations'!J58</f>
        <v>47300</v>
      </c>
      <c r="I106" s="387"/>
    </row>
    <row r="107" spans="1:9" s="12" customFormat="1" ht="16.5" customHeight="1">
      <c r="A107" s="699" t="s">
        <v>222</v>
      </c>
      <c r="B107" s="699"/>
      <c r="C107" s="256">
        <f>'Summary HWC Operations'!E59</f>
        <v>45838</v>
      </c>
      <c r="D107" s="256">
        <f>'Summary HWC Operations'!F59</f>
        <v>46203</v>
      </c>
      <c r="E107" s="256">
        <f>'Summary HWC Operations'!G59</f>
        <v>46568</v>
      </c>
      <c r="F107" s="256">
        <f>'Summary HWC Operations'!H59</f>
        <v>46934</v>
      </c>
      <c r="G107" s="256">
        <f>'Summary HWC Operations'!I59</f>
        <v>47299</v>
      </c>
      <c r="H107" s="256">
        <f>'Summary HWC Operations'!J59</f>
        <v>47664</v>
      </c>
      <c r="I107" s="387"/>
    </row>
    <row r="108" spans="1:9" s="112" customFormat="1" ht="16.5" customHeight="1">
      <c r="A108" s="699" t="s">
        <v>280</v>
      </c>
      <c r="B108" s="699"/>
      <c r="C108" s="425">
        <f>'Summary HWC Operations'!E18</f>
        <v>0</v>
      </c>
      <c r="D108" s="425">
        <f>'Summary HWC Operations'!F18</f>
        <v>0</v>
      </c>
      <c r="E108" s="425">
        <f>'Summary HWC Operations'!G18</f>
        <v>0</v>
      </c>
      <c r="F108" s="425">
        <f>'Summary HWC Operations'!H18</f>
        <v>0</v>
      </c>
      <c r="G108" s="425">
        <f>'Summary HWC Operations'!I18</f>
        <v>0</v>
      </c>
      <c r="H108" s="426"/>
      <c r="I108" s="12"/>
    </row>
    <row r="109" spans="1:9" ht="16.5" customHeight="1">
      <c r="H109" s="89"/>
      <c r="I109" s="387"/>
    </row>
    <row r="110" spans="1:9" ht="16.5" customHeight="1">
      <c r="H110" s="89"/>
    </row>
    <row r="111" spans="1:9" ht="16.5" customHeight="1">
      <c r="H111" s="89"/>
    </row>
    <row r="112" spans="1:9" ht="16.5" customHeight="1">
      <c r="H112" s="89"/>
    </row>
    <row r="113" spans="8:8" ht="16.5" customHeight="1">
      <c r="H113" s="89"/>
    </row>
    <row r="114" spans="8:8" ht="16.5" customHeight="1">
      <c r="H114" s="89"/>
    </row>
    <row r="115" spans="8:8" ht="16.5" customHeight="1">
      <c r="H115" s="89"/>
    </row>
    <row r="116" spans="8:8">
      <c r="H116" s="89"/>
    </row>
    <row r="117" spans="8:8">
      <c r="H117" s="89"/>
    </row>
    <row r="118" spans="8:8">
      <c r="H118" s="89"/>
    </row>
    <row r="119" spans="8:8">
      <c r="H119" s="89"/>
    </row>
    <row r="120" spans="8:8">
      <c r="H120" s="89"/>
    </row>
    <row r="121" spans="8:8">
      <c r="H121" s="89"/>
    </row>
    <row r="122" spans="8:8">
      <c r="H122" s="89"/>
    </row>
    <row r="123" spans="8:8">
      <c r="H123" s="89"/>
    </row>
    <row r="124" spans="8:8">
      <c r="H124" s="89"/>
    </row>
    <row r="125" spans="8:8">
      <c r="H125" s="89"/>
    </row>
  </sheetData>
  <sheetProtection formatCells="0" formatColumns="0" formatRows="0" insertHyperlinks="0" sort="0" autoFilter="0" pivotTables="0"/>
  <mergeCells count="90">
    <mergeCell ref="A8:B8"/>
    <mergeCell ref="A12:B12"/>
    <mergeCell ref="A13:B13"/>
    <mergeCell ref="A14:B14"/>
    <mergeCell ref="A10:B10"/>
    <mergeCell ref="A11:B11"/>
    <mergeCell ref="A17:B17"/>
    <mergeCell ref="A18:B18"/>
    <mergeCell ref="A19:B19"/>
    <mergeCell ref="A25:B25"/>
    <mergeCell ref="A9:B9"/>
    <mergeCell ref="A20:B20"/>
    <mergeCell ref="A15:B15"/>
    <mergeCell ref="A16:B16"/>
    <mergeCell ref="A26:B26"/>
    <mergeCell ref="A27:B27"/>
    <mergeCell ref="A29:B29"/>
    <mergeCell ref="A21:B21"/>
    <mergeCell ref="A22:B22"/>
    <mergeCell ref="A23:B23"/>
    <mergeCell ref="A24:B24"/>
    <mergeCell ref="A45:B45"/>
    <mergeCell ref="A30:B30"/>
    <mergeCell ref="A31:B31"/>
    <mergeCell ref="A32:B32"/>
    <mergeCell ref="A33:B33"/>
    <mergeCell ref="A34:B34"/>
    <mergeCell ref="A44:B44"/>
    <mergeCell ref="A35:B35"/>
    <mergeCell ref="A36:B36"/>
    <mergeCell ref="A37:B37"/>
    <mergeCell ref="A38:B38"/>
    <mergeCell ref="A39:B39"/>
    <mergeCell ref="A40:B40"/>
    <mergeCell ref="A41:B41"/>
    <mergeCell ref="A42:B42"/>
    <mergeCell ref="A43:B43"/>
    <mergeCell ref="A58:B58"/>
    <mergeCell ref="A57:B57"/>
    <mergeCell ref="A46:B46"/>
    <mergeCell ref="A47:B47"/>
    <mergeCell ref="A53:B53"/>
    <mergeCell ref="A54:B54"/>
    <mergeCell ref="A55:B55"/>
    <mergeCell ref="A56:B56"/>
    <mergeCell ref="A51:B51"/>
    <mergeCell ref="A52:B52"/>
    <mergeCell ref="A48:B48"/>
    <mergeCell ref="A49:B49"/>
    <mergeCell ref="A50:B50"/>
    <mergeCell ref="A92:B92"/>
    <mergeCell ref="A93:B93"/>
    <mergeCell ref="A94:B94"/>
    <mergeCell ref="A80:B80"/>
    <mergeCell ref="A83:B83"/>
    <mergeCell ref="A84:B84"/>
    <mergeCell ref="A88:B88"/>
    <mergeCell ref="A89:B89"/>
    <mergeCell ref="A82:B82"/>
    <mergeCell ref="A85:B85"/>
    <mergeCell ref="A86:B86"/>
    <mergeCell ref="A87:B87"/>
    <mergeCell ref="A81:B81"/>
    <mergeCell ref="A91:B91"/>
    <mergeCell ref="A70:B70"/>
    <mergeCell ref="A71:B71"/>
    <mergeCell ref="A72:B72"/>
    <mergeCell ref="A73:B73"/>
    <mergeCell ref="A74:B74"/>
    <mergeCell ref="A59:B59"/>
    <mergeCell ref="A60:B60"/>
    <mergeCell ref="A61:B61"/>
    <mergeCell ref="A62:B62"/>
    <mergeCell ref="A63:B63"/>
    <mergeCell ref="A105:B105"/>
    <mergeCell ref="A106:B106"/>
    <mergeCell ref="A107:B107"/>
    <mergeCell ref="A108:B108"/>
    <mergeCell ref="A64:B64"/>
    <mergeCell ref="A65:B65"/>
    <mergeCell ref="A66:B66"/>
    <mergeCell ref="A67:B67"/>
    <mergeCell ref="A68:B68"/>
    <mergeCell ref="A69:B69"/>
    <mergeCell ref="A90:B90"/>
    <mergeCell ref="A75:B75"/>
    <mergeCell ref="A76:B76"/>
    <mergeCell ref="A77:B77"/>
    <mergeCell ref="A78:B78"/>
    <mergeCell ref="A79:B79"/>
  </mergeCells>
  <phoneticPr fontId="0" type="noConversion"/>
  <conditionalFormatting sqref="C12:G44 C46:G55 C59:G68 C70:G79 C83:G92">
    <cfRule type="containsBlanks" dxfId="196" priority="35">
      <formula>LEN(TRIM(C12))=0</formula>
    </cfRule>
  </conditionalFormatting>
  <conditionalFormatting sqref="C12:G92">
    <cfRule type="expression" dxfId="195" priority="4">
      <formula>$A12=""</formula>
    </cfRule>
  </conditionalFormatting>
  <conditionalFormatting sqref="C105:H107 C108:G108">
    <cfRule type="containsBlanks" dxfId="194" priority="1">
      <formula>LEN(TRIM(C105))=0</formula>
    </cfRule>
  </conditionalFormatting>
  <dataValidations count="1">
    <dataValidation type="decimal" allowBlank="1" showInputMessage="1" showErrorMessage="1" error="Enter Numbers ONLY" sqref="C12:G44 C46:G55 C59:G68 C70:G78 C83:G92" xr:uid="{C198C203-F202-479F-8978-564BDC667DBE}">
      <formula1>0</formula1>
      <formula2>99999999</formula2>
    </dataValidation>
  </dataValidations>
  <printOptions headings="1"/>
  <pageMargins left="0.25" right="0.25" top="0.75" bottom="0.75" header="0.3" footer="0.3"/>
  <pageSetup scale="26" fitToWidth="0" orientation="landscape" r:id="rId1"/>
  <headerFooter alignWithMargins="0">
    <oddFooter>&amp;CPage &amp;P of &amp;N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K145"/>
  <sheetViews>
    <sheetView showZeros="0" tabSelected="1" zoomScale="114" zoomScaleNormal="115" workbookViewId="0">
      <pane ySplit="2" topLeftCell="A3" activePane="bottomLeft" state="frozen"/>
      <selection activeCell="B8" sqref="B8:D8"/>
      <selection pane="bottomLeft" activeCell="A3" sqref="A3:C3"/>
    </sheetView>
  </sheetViews>
  <sheetFormatPr defaultColWidth="0" defaultRowHeight="12.75" zeroHeight="1"/>
  <cols>
    <col min="1" max="1" width="37.140625" style="4" customWidth="1"/>
    <col min="2" max="2" width="10.28515625" style="4" customWidth="1"/>
    <col min="3" max="3" width="11.28515625" style="358" customWidth="1"/>
    <col min="4" max="4" width="67.7109375" style="7" customWidth="1"/>
    <col min="5" max="5" width="26.7109375" style="48" customWidth="1"/>
    <col min="6" max="6" width="14.7109375" style="312" customWidth="1"/>
    <col min="7" max="7" width="20.5703125" style="312" hidden="1" customWidth="1"/>
    <col min="8" max="8" width="20.5703125" style="4" hidden="1" customWidth="1"/>
    <col min="9" max="9" width="19.7109375" style="4" hidden="1" customWidth="1"/>
    <col min="10" max="11" width="0" style="4" hidden="1" customWidth="1"/>
    <col min="12" max="16384" width="10.85546875" style="4" hidden="1"/>
  </cols>
  <sheetData>
    <row r="1" spans="1:11" s="25" customFormat="1" ht="15.75">
      <c r="A1" s="475" t="s">
        <v>182</v>
      </c>
      <c r="C1" s="26"/>
      <c r="D1" s="26"/>
      <c r="E1" s="26"/>
      <c r="F1" s="74"/>
      <c r="G1" s="26"/>
      <c r="H1" s="26"/>
      <c r="I1" s="26"/>
      <c r="J1" s="26"/>
      <c r="K1" s="26"/>
    </row>
    <row r="2" spans="1:11" ht="15.75">
      <c r="A2" s="475" t="s">
        <v>281</v>
      </c>
      <c r="B2" s="311"/>
      <c r="C2" s="311"/>
      <c r="F2" s="359"/>
      <c r="H2" s="26"/>
      <c r="I2" s="312"/>
      <c r="J2" s="312"/>
    </row>
    <row r="3" spans="1:11" ht="33.75" customHeight="1" thickBot="1">
      <c r="A3" s="730" t="str">
        <f>IF('Summary HWC Operations'!B8&lt;&gt;"",'Summary HWC Operations'!B8,"")</f>
        <v>HWC Operations</v>
      </c>
      <c r="B3" s="730"/>
      <c r="C3" s="730"/>
      <c r="D3" s="313"/>
      <c r="F3" s="359"/>
      <c r="G3" s="314"/>
      <c r="H3" s="26"/>
      <c r="I3" s="312"/>
    </row>
    <row r="4" spans="1:11" s="234" customFormat="1" ht="39" thickBot="1">
      <c r="A4" s="315" t="s">
        <v>282</v>
      </c>
      <c r="B4" s="316" t="s">
        <v>56</v>
      </c>
      <c r="C4" s="317" t="s">
        <v>58</v>
      </c>
      <c r="D4" s="316" t="s">
        <v>283</v>
      </c>
      <c r="E4" s="318" t="s">
        <v>284</v>
      </c>
      <c r="F4" s="360"/>
      <c r="G4" s="319"/>
    </row>
    <row r="5" spans="1:11" ht="15.75">
      <c r="A5" s="551" t="str">
        <f>'Salary Detail HWC Operations'!A12</f>
        <v>Program Manager</v>
      </c>
      <c r="B5" s="320">
        <f>'Salary Detail HWC Operations'!F12+'Salary Detail HWC Operations'!K12+'Salary Detail HWC Operations'!P12+'Salary Detail HWC Operations'!U12+'Salary Detail HWC Operations'!Z12</f>
        <v>0</v>
      </c>
      <c r="C5" s="321">
        <f>'Salary Detail HWC Operations'!AB12</f>
        <v>0</v>
      </c>
      <c r="D5" s="310"/>
      <c r="E5" s="247"/>
      <c r="F5" s="359"/>
      <c r="H5" s="26"/>
      <c r="I5" s="312"/>
    </row>
    <row r="6" spans="1:11" ht="15.75">
      <c r="A6" s="551" t="str">
        <f>'Salary Detail HWC Operations'!A13</f>
        <v>Front Desk/Reception</v>
      </c>
      <c r="B6" s="320">
        <f>'Salary Detail HWC Operations'!F13+'Salary Detail HWC Operations'!K13+'Salary Detail HWC Operations'!P13+'Salary Detail HWC Operations'!U13+'Salary Detail HWC Operations'!Z13</f>
        <v>0</v>
      </c>
      <c r="C6" s="321">
        <f>'Salary Detail HWC Operations'!AB13</f>
        <v>0</v>
      </c>
      <c r="D6" s="310"/>
      <c r="E6" s="247"/>
      <c r="F6" s="359"/>
      <c r="H6" s="26"/>
      <c r="I6" s="312"/>
    </row>
    <row r="7" spans="1:11" ht="15.75">
      <c r="A7" s="551" t="str">
        <f>'Salary Detail HWC Operations'!A14</f>
        <v>Ambassadors/Monitors</v>
      </c>
      <c r="B7" s="320">
        <f>'Salary Detail HWC Operations'!F14+'Salary Detail HWC Operations'!K14+'Salary Detail HWC Operations'!P14+'Salary Detail HWC Operations'!U14+'Salary Detail HWC Operations'!Z14</f>
        <v>0</v>
      </c>
      <c r="C7" s="321">
        <f>'Salary Detail HWC Operations'!AB14</f>
        <v>0</v>
      </c>
      <c r="D7" s="310"/>
      <c r="E7" s="247"/>
      <c r="F7" s="359"/>
      <c r="H7" s="26"/>
      <c r="I7" s="312"/>
    </row>
    <row r="8" spans="1:11" ht="15.75">
      <c r="A8" s="551" t="str">
        <f>'Salary Detail HWC Operations'!A15</f>
        <v>Safety De-escalation Staff</v>
      </c>
      <c r="B8" s="320">
        <f>'Salary Detail HWC Operations'!F15+'Salary Detail HWC Operations'!K15+'Salary Detail HWC Operations'!P15+'Salary Detail HWC Operations'!U15+'Salary Detail HWC Operations'!Z15</f>
        <v>0</v>
      </c>
      <c r="C8" s="321">
        <f>'Salary Detail HWC Operations'!AB15</f>
        <v>0</v>
      </c>
      <c r="D8" s="310"/>
      <c r="E8" s="247"/>
      <c r="F8" s="359"/>
      <c r="H8" s="26"/>
      <c r="I8" s="312"/>
    </row>
    <row r="9" spans="1:11" ht="15.75">
      <c r="A9" s="551" t="str">
        <f>'Salary Detail HWC Operations'!A16</f>
        <v>Janitorial Staff</v>
      </c>
      <c r="B9" s="320">
        <f>'Salary Detail HWC Operations'!F16+'Salary Detail HWC Operations'!K16+'Salary Detail HWC Operations'!P16+'Salary Detail HWC Operations'!U16+'Salary Detail HWC Operations'!Z16</f>
        <v>0</v>
      </c>
      <c r="C9" s="321">
        <f>'Salary Detail HWC Operations'!AB16</f>
        <v>0</v>
      </c>
      <c r="D9" s="310"/>
      <c r="E9" s="247"/>
      <c r="F9" s="359"/>
      <c r="H9" s="26"/>
      <c r="I9" s="312"/>
    </row>
    <row r="10" spans="1:11" ht="15.75">
      <c r="A10" s="551" t="str">
        <f>'Salary Detail HWC Operations'!A17</f>
        <v>Shift Supervisors</v>
      </c>
      <c r="B10" s="320">
        <f>'Salary Detail HWC Operations'!F17+'Salary Detail HWC Operations'!K17+'Salary Detail HWC Operations'!P17+'Salary Detail HWC Operations'!U17+'Salary Detail HWC Operations'!Z17</f>
        <v>0</v>
      </c>
      <c r="C10" s="321">
        <f>'Salary Detail HWC Operations'!AB17</f>
        <v>0</v>
      </c>
      <c r="D10" s="310"/>
      <c r="E10" s="247"/>
      <c r="F10" s="359"/>
      <c r="H10" s="26"/>
      <c r="I10" s="7"/>
    </row>
    <row r="11" spans="1:11" ht="15.75">
      <c r="A11" s="551" t="str">
        <f>'Salary Detail HWC Operations'!A18</f>
        <v>Case Manager</v>
      </c>
      <c r="B11" s="320">
        <f>'Salary Detail HWC Operations'!F18+'Salary Detail HWC Operations'!K18+'Salary Detail HWC Operations'!P18+'Salary Detail HWC Operations'!U18+'Salary Detail HWC Operations'!Z18</f>
        <v>0</v>
      </c>
      <c r="C11" s="321">
        <f>'Salary Detail HWC Operations'!AB18</f>
        <v>0</v>
      </c>
      <c r="D11" s="310"/>
      <c r="E11" s="247"/>
      <c r="F11" s="359"/>
      <c r="H11" s="26"/>
      <c r="I11" s="7"/>
    </row>
    <row r="12" spans="1:11" ht="15.75">
      <c r="A12" s="551" t="str">
        <f>'Salary Detail HWC Operations'!A19</f>
        <v>Job Development Specialist</v>
      </c>
      <c r="B12" s="320">
        <f>'Salary Detail HWC Operations'!F19+'Salary Detail HWC Operations'!K19+'Salary Detail HWC Operations'!P19+'Salary Detail HWC Operations'!U19+'Salary Detail HWC Operations'!Z19</f>
        <v>0</v>
      </c>
      <c r="C12" s="321">
        <f>'Salary Detail HWC Operations'!AB19</f>
        <v>0</v>
      </c>
      <c r="D12" s="310"/>
      <c r="E12" s="247"/>
      <c r="F12" s="359"/>
      <c r="H12" s="26"/>
      <c r="I12" s="7"/>
    </row>
    <row r="13" spans="1:11">
      <c r="A13" s="551" t="str">
        <f>'Salary Detail HWC Operations'!A20</f>
        <v>Director of Programs</v>
      </c>
      <c r="B13" s="320">
        <f>'Salary Detail HWC Operations'!F20+'Salary Detail HWC Operations'!K20+'Salary Detail HWC Operations'!P20+'Salary Detail HWC Operations'!U20+'Salary Detail HWC Operations'!Z20</f>
        <v>0</v>
      </c>
      <c r="C13" s="321">
        <f>'Salary Detail HWC Operations'!AB20</f>
        <v>0</v>
      </c>
      <c r="D13" s="310"/>
      <c r="E13" s="247"/>
      <c r="F13" s="359"/>
      <c r="H13" s="3"/>
      <c r="I13" s="7"/>
    </row>
    <row r="14" spans="1:11">
      <c r="A14" s="551">
        <f>'Salary Detail HWC Operations'!A21</f>
        <v>0</v>
      </c>
      <c r="B14" s="320">
        <f>'Salary Detail HWC Operations'!F21+'Salary Detail HWC Operations'!K21+'Salary Detail HWC Operations'!P21+'Salary Detail HWC Operations'!U21+'Salary Detail HWC Operations'!Z21</f>
        <v>0</v>
      </c>
      <c r="C14" s="321">
        <f>'Salary Detail HWC Operations'!AB21</f>
        <v>0</v>
      </c>
      <c r="D14" s="310"/>
      <c r="E14" s="247"/>
      <c r="F14" s="359"/>
      <c r="H14" s="3"/>
      <c r="I14" s="7"/>
    </row>
    <row r="15" spans="1:11">
      <c r="A15" s="551">
        <f>'Salary Detail HWC Operations'!A22</f>
        <v>0</v>
      </c>
      <c r="B15" s="320">
        <f>'Salary Detail HWC Operations'!F22+'Salary Detail HWC Operations'!K22+'Salary Detail HWC Operations'!P22+'Salary Detail HWC Operations'!U22+'Salary Detail HWC Operations'!Z22</f>
        <v>0</v>
      </c>
      <c r="C15" s="321">
        <f>'Salary Detail HWC Operations'!AB22</f>
        <v>0</v>
      </c>
      <c r="D15" s="310"/>
      <c r="E15" s="247"/>
      <c r="F15" s="359"/>
      <c r="H15" s="3"/>
      <c r="I15" s="7"/>
    </row>
    <row r="16" spans="1:11">
      <c r="A16" s="551">
        <f>'Salary Detail HWC Operations'!A23</f>
        <v>0</v>
      </c>
      <c r="B16" s="320">
        <f>'Salary Detail HWC Operations'!F23+'Salary Detail HWC Operations'!K23+'Salary Detail HWC Operations'!P23+'Salary Detail HWC Operations'!U23+'Salary Detail HWC Operations'!Z23</f>
        <v>0</v>
      </c>
      <c r="C16" s="321">
        <f>'Salary Detail HWC Operations'!AB23</f>
        <v>0</v>
      </c>
      <c r="D16" s="310"/>
      <c r="E16" s="247"/>
      <c r="F16" s="359"/>
      <c r="H16" s="3"/>
      <c r="I16" s="7"/>
    </row>
    <row r="17" spans="1:9">
      <c r="A17" s="551">
        <f>'Salary Detail HWC Operations'!A24</f>
        <v>0</v>
      </c>
      <c r="B17" s="320">
        <f>'Salary Detail HWC Operations'!F24+'Salary Detail HWC Operations'!K24+'Salary Detail HWC Operations'!P24+'Salary Detail HWC Operations'!U24+'Salary Detail HWC Operations'!Z24</f>
        <v>0</v>
      </c>
      <c r="C17" s="321">
        <f>'Salary Detail HWC Operations'!AB24</f>
        <v>0</v>
      </c>
      <c r="D17" s="310"/>
      <c r="E17" s="247"/>
      <c r="F17" s="359"/>
      <c r="H17" s="3"/>
      <c r="I17" s="7"/>
    </row>
    <row r="18" spans="1:9">
      <c r="A18" s="551">
        <f>'Salary Detail HWC Operations'!A25</f>
        <v>0</v>
      </c>
      <c r="B18" s="320">
        <f>'Salary Detail HWC Operations'!F25+'Salary Detail HWC Operations'!K25+'Salary Detail HWC Operations'!P25+'Salary Detail HWC Operations'!U25+'Salary Detail HWC Operations'!Z25</f>
        <v>0</v>
      </c>
      <c r="C18" s="321">
        <f>'Salary Detail HWC Operations'!AB25</f>
        <v>0</v>
      </c>
      <c r="D18" s="310"/>
      <c r="E18" s="247"/>
      <c r="F18" s="359"/>
      <c r="H18" s="3"/>
      <c r="I18" s="7"/>
    </row>
    <row r="19" spans="1:9">
      <c r="A19" s="551">
        <f>'Salary Detail HWC Operations'!A26</f>
        <v>0</v>
      </c>
      <c r="B19" s="320">
        <f>'Salary Detail HWC Operations'!F26+'Salary Detail HWC Operations'!K26+'Salary Detail HWC Operations'!P26+'Salary Detail HWC Operations'!U26+'Salary Detail HWC Operations'!Z26</f>
        <v>0</v>
      </c>
      <c r="C19" s="321">
        <f>'Salary Detail HWC Operations'!AB26</f>
        <v>0</v>
      </c>
      <c r="D19" s="310"/>
      <c r="E19" s="247"/>
      <c r="F19" s="359"/>
      <c r="H19" s="3"/>
      <c r="I19" s="7"/>
    </row>
    <row r="20" spans="1:9">
      <c r="A20" s="551">
        <f>'Salary Detail HWC Operations'!A27</f>
        <v>0</v>
      </c>
      <c r="B20" s="320">
        <f>'Salary Detail HWC Operations'!F27+'Salary Detail HWC Operations'!K27+'Salary Detail HWC Operations'!P27+'Salary Detail HWC Operations'!U27+'Salary Detail HWC Operations'!Z27</f>
        <v>0</v>
      </c>
      <c r="C20" s="321">
        <f>'Salary Detail HWC Operations'!AB27</f>
        <v>0</v>
      </c>
      <c r="D20" s="310"/>
      <c r="E20" s="247"/>
      <c r="F20" s="359"/>
      <c r="H20" s="3"/>
      <c r="I20" s="7"/>
    </row>
    <row r="21" spans="1:9">
      <c r="A21" s="551">
        <f>'Salary Detail HWC Operations'!A28</f>
        <v>0</v>
      </c>
      <c r="B21" s="320">
        <f>'Salary Detail HWC Operations'!F28+'Salary Detail HWC Operations'!K28+'Salary Detail HWC Operations'!P28+'Salary Detail HWC Operations'!U28+'Salary Detail HWC Operations'!Z28</f>
        <v>0</v>
      </c>
      <c r="C21" s="321">
        <f>'Salary Detail HWC Operations'!AB28</f>
        <v>0</v>
      </c>
      <c r="D21" s="310"/>
      <c r="E21" s="247"/>
      <c r="F21" s="359"/>
      <c r="H21" s="3"/>
      <c r="I21" s="7"/>
    </row>
    <row r="22" spans="1:9">
      <c r="A22" s="551">
        <f>'Salary Detail HWC Operations'!A29</f>
        <v>0</v>
      </c>
      <c r="B22" s="320">
        <f>'Salary Detail HWC Operations'!F29+'Salary Detail HWC Operations'!K29+'Salary Detail HWC Operations'!P29+'Salary Detail HWC Operations'!U29+'Salary Detail HWC Operations'!Z29</f>
        <v>0</v>
      </c>
      <c r="C22" s="321">
        <f>'Salary Detail HWC Operations'!AB29</f>
        <v>0</v>
      </c>
      <c r="D22" s="310"/>
      <c r="E22" s="247"/>
      <c r="F22" s="359"/>
      <c r="H22" s="3"/>
      <c r="I22" s="7"/>
    </row>
    <row r="23" spans="1:9">
      <c r="A23" s="551">
        <f>'Salary Detail HWC Operations'!A30</f>
        <v>0</v>
      </c>
      <c r="B23" s="320">
        <f>'Salary Detail HWC Operations'!F30+'Salary Detail HWC Operations'!K30+'Salary Detail HWC Operations'!P30+'Salary Detail HWC Operations'!U30+'Salary Detail HWC Operations'!Z30</f>
        <v>0</v>
      </c>
      <c r="C23" s="321">
        <f>'Salary Detail HWC Operations'!AB30</f>
        <v>0</v>
      </c>
      <c r="D23" s="310"/>
      <c r="E23" s="247"/>
      <c r="F23" s="359"/>
      <c r="H23" s="3"/>
      <c r="I23" s="7"/>
    </row>
    <row r="24" spans="1:9">
      <c r="A24" s="551">
        <f>'Salary Detail HWC Operations'!A31</f>
        <v>0</v>
      </c>
      <c r="B24" s="320">
        <f>'Salary Detail HWC Operations'!F31+'Salary Detail HWC Operations'!K31+'Salary Detail HWC Operations'!P31+'Salary Detail HWC Operations'!U31+'Salary Detail HWC Operations'!Z31</f>
        <v>0</v>
      </c>
      <c r="C24" s="321">
        <f>'Salary Detail HWC Operations'!AB31</f>
        <v>0</v>
      </c>
      <c r="D24" s="310"/>
      <c r="E24" s="247"/>
      <c r="F24" s="359"/>
      <c r="H24" s="3"/>
      <c r="I24" s="7"/>
    </row>
    <row r="25" spans="1:9">
      <c r="A25" s="551">
        <f>'Salary Detail HWC Operations'!A32</f>
        <v>0</v>
      </c>
      <c r="B25" s="320">
        <f>'Salary Detail HWC Operations'!F32+'Salary Detail HWC Operations'!K32+'Salary Detail HWC Operations'!P32+'Salary Detail HWC Operations'!U32+'Salary Detail HWC Operations'!Z32</f>
        <v>0</v>
      </c>
      <c r="C25" s="321">
        <f>'Salary Detail HWC Operations'!AB32</f>
        <v>0</v>
      </c>
      <c r="D25" s="310"/>
      <c r="E25" s="247"/>
      <c r="F25" s="359"/>
      <c r="H25" s="3"/>
      <c r="I25" s="7"/>
    </row>
    <row r="26" spans="1:9">
      <c r="A26" s="551">
        <f>'Salary Detail HWC Operations'!A33</f>
        <v>0</v>
      </c>
      <c r="B26" s="320">
        <f>'Salary Detail HWC Operations'!F33+'Salary Detail HWC Operations'!K33+'Salary Detail HWC Operations'!P33+'Salary Detail HWC Operations'!U33+'Salary Detail HWC Operations'!Z33</f>
        <v>0</v>
      </c>
      <c r="C26" s="321">
        <f>'Salary Detail HWC Operations'!AB33</f>
        <v>0</v>
      </c>
      <c r="D26" s="310"/>
      <c r="E26" s="247"/>
      <c r="F26" s="359"/>
      <c r="H26" s="3"/>
      <c r="I26" s="7"/>
    </row>
    <row r="27" spans="1:9">
      <c r="A27" s="551">
        <f>'Salary Detail HWC Operations'!A34</f>
        <v>0</v>
      </c>
      <c r="B27" s="320">
        <f>'Salary Detail HWC Operations'!F34+'Salary Detail HWC Operations'!K34+'Salary Detail HWC Operations'!P34+'Salary Detail HWC Operations'!U34+'Salary Detail HWC Operations'!Z34</f>
        <v>0</v>
      </c>
      <c r="C27" s="321">
        <f>'Salary Detail HWC Operations'!AB34</f>
        <v>0</v>
      </c>
      <c r="D27" s="310"/>
      <c r="E27" s="247"/>
      <c r="F27" s="359"/>
      <c r="I27" s="7"/>
    </row>
    <row r="28" spans="1:9">
      <c r="A28" s="551">
        <f>'Salary Detail HWC Operations'!A35</f>
        <v>0</v>
      </c>
      <c r="B28" s="320">
        <f>'Salary Detail HWC Operations'!F35+'Salary Detail HWC Operations'!K35+'Salary Detail HWC Operations'!P35+'Salary Detail HWC Operations'!U35+'Salary Detail HWC Operations'!Z35</f>
        <v>0</v>
      </c>
      <c r="C28" s="321">
        <f>'Salary Detail HWC Operations'!AB35</f>
        <v>0</v>
      </c>
      <c r="D28" s="310"/>
      <c r="E28" s="247"/>
      <c r="F28" s="359"/>
      <c r="H28" s="3"/>
      <c r="I28" s="7"/>
    </row>
    <row r="29" spans="1:9">
      <c r="A29" s="551">
        <f>'Salary Detail HWC Operations'!A36</f>
        <v>0</v>
      </c>
      <c r="B29" s="320">
        <f>'Salary Detail HWC Operations'!F36+'Salary Detail HWC Operations'!K36+'Salary Detail HWC Operations'!P36+'Salary Detail HWC Operations'!U36+'Salary Detail HWC Operations'!Z36</f>
        <v>0</v>
      </c>
      <c r="C29" s="321">
        <f>'Salary Detail HWC Operations'!AB36</f>
        <v>0</v>
      </c>
      <c r="D29" s="310"/>
      <c r="E29" s="247"/>
      <c r="F29" s="359"/>
      <c r="H29" s="3"/>
      <c r="I29" s="7"/>
    </row>
    <row r="30" spans="1:9">
      <c r="A30" s="551">
        <f>'Salary Detail HWC Operations'!A37</f>
        <v>0</v>
      </c>
      <c r="B30" s="320">
        <f>'Salary Detail HWC Operations'!F37+'Salary Detail HWC Operations'!K37+'Salary Detail HWC Operations'!P37+'Salary Detail HWC Operations'!U37+'Salary Detail HWC Operations'!Z37</f>
        <v>0</v>
      </c>
      <c r="C30" s="321">
        <f>'Salary Detail HWC Operations'!AB37</f>
        <v>0</v>
      </c>
      <c r="D30" s="310"/>
      <c r="E30" s="247"/>
      <c r="F30" s="359"/>
      <c r="H30" s="3"/>
      <c r="I30" s="7"/>
    </row>
    <row r="31" spans="1:9">
      <c r="A31" s="551">
        <f>'Salary Detail HWC Operations'!A38</f>
        <v>0</v>
      </c>
      <c r="B31" s="320">
        <f>'Salary Detail HWC Operations'!F38+'Salary Detail HWC Operations'!K38+'Salary Detail HWC Operations'!P38+'Salary Detail HWC Operations'!U38+'Salary Detail HWC Operations'!Z38</f>
        <v>0</v>
      </c>
      <c r="C31" s="321">
        <f>'Salary Detail HWC Operations'!AB38</f>
        <v>0</v>
      </c>
      <c r="D31" s="310"/>
      <c r="E31" s="247"/>
      <c r="F31" s="359"/>
      <c r="H31" s="3"/>
      <c r="I31" s="7"/>
    </row>
    <row r="32" spans="1:9">
      <c r="A32" s="551">
        <f>'Salary Detail HWC Operations'!A39</f>
        <v>0</v>
      </c>
      <c r="B32" s="320">
        <f>'Salary Detail HWC Operations'!F39+'Salary Detail HWC Operations'!K39+'Salary Detail HWC Operations'!P39+'Salary Detail HWC Operations'!U39+'Salary Detail HWC Operations'!Z39</f>
        <v>0</v>
      </c>
      <c r="C32" s="321">
        <f>'Salary Detail HWC Operations'!AB39</f>
        <v>0</v>
      </c>
      <c r="D32" s="310"/>
      <c r="E32" s="247"/>
      <c r="F32" s="359"/>
      <c r="H32" s="3"/>
      <c r="I32" s="7"/>
    </row>
    <row r="33" spans="1:9">
      <c r="A33" s="551">
        <f>'Salary Detail HWC Operations'!A40</f>
        <v>0</v>
      </c>
      <c r="B33" s="320">
        <f>'Salary Detail HWC Operations'!F40+'Salary Detail HWC Operations'!K40+'Salary Detail HWC Operations'!P40+'Salary Detail HWC Operations'!U40+'Salary Detail HWC Operations'!Z40</f>
        <v>0</v>
      </c>
      <c r="C33" s="321">
        <f>'Salary Detail HWC Operations'!AB40</f>
        <v>0</v>
      </c>
      <c r="D33" s="310"/>
      <c r="E33" s="247"/>
      <c r="F33" s="359"/>
      <c r="H33" s="3"/>
      <c r="I33" s="7"/>
    </row>
    <row r="34" spans="1:9">
      <c r="A34" s="551">
        <f>'Salary Detail HWC Operations'!A41</f>
        <v>0</v>
      </c>
      <c r="B34" s="320">
        <f>'Salary Detail HWC Operations'!F41+'Salary Detail HWC Operations'!K41+'Salary Detail HWC Operations'!P41+'Salary Detail HWC Operations'!U41+'Salary Detail HWC Operations'!Z41</f>
        <v>0</v>
      </c>
      <c r="C34" s="321">
        <f>'Salary Detail HWC Operations'!AB41</f>
        <v>0</v>
      </c>
      <c r="D34" s="310"/>
      <c r="E34" s="247"/>
      <c r="F34" s="359"/>
      <c r="H34" s="3"/>
      <c r="I34" s="7"/>
    </row>
    <row r="35" spans="1:9">
      <c r="A35" s="551">
        <f>'Salary Detail HWC Operations'!A42</f>
        <v>0</v>
      </c>
      <c r="B35" s="320">
        <f>'Salary Detail HWC Operations'!F42+'Salary Detail HWC Operations'!K42+'Salary Detail HWC Operations'!P42+'Salary Detail HWC Operations'!U42+'Salary Detail HWC Operations'!Z42</f>
        <v>0</v>
      </c>
      <c r="C35" s="321">
        <f>'Salary Detail HWC Operations'!AB42</f>
        <v>0</v>
      </c>
      <c r="D35" s="310"/>
      <c r="E35" s="247"/>
      <c r="F35" s="359"/>
      <c r="H35" s="3"/>
      <c r="I35" s="7"/>
    </row>
    <row r="36" spans="1:9">
      <c r="A36" s="551">
        <f>'Salary Detail HWC Operations'!A43</f>
        <v>0</v>
      </c>
      <c r="B36" s="320">
        <f>'Salary Detail HWC Operations'!F43+'Salary Detail HWC Operations'!K43+'Salary Detail HWC Operations'!P43+'Salary Detail HWC Operations'!U43+'Salary Detail HWC Operations'!Z43</f>
        <v>0</v>
      </c>
      <c r="C36" s="321">
        <f>'Salary Detail HWC Operations'!AB43</f>
        <v>0</v>
      </c>
      <c r="D36" s="310"/>
      <c r="E36" s="247"/>
      <c r="F36" s="359"/>
      <c r="H36" s="3"/>
      <c r="I36" s="7"/>
    </row>
    <row r="37" spans="1:9">
      <c r="A37" s="551">
        <f>'Salary Detail HWC Operations'!A44</f>
        <v>0</v>
      </c>
      <c r="B37" s="320">
        <f>'Salary Detail HWC Operations'!F44+'Salary Detail HWC Operations'!K44+'Salary Detail HWC Operations'!P44+'Salary Detail HWC Operations'!U44+'Salary Detail HWC Operations'!Z44</f>
        <v>0</v>
      </c>
      <c r="C37" s="321">
        <f>'Salary Detail HWC Operations'!AB44</f>
        <v>0</v>
      </c>
      <c r="D37" s="310"/>
      <c r="E37" s="247"/>
      <c r="F37" s="359"/>
      <c r="H37" s="3"/>
      <c r="I37" s="7"/>
    </row>
    <row r="38" spans="1:9">
      <c r="A38" s="551">
        <f>'Salary Detail HWC Operations'!A45</f>
        <v>0</v>
      </c>
      <c r="B38" s="320">
        <f>'Salary Detail HWC Operations'!F45+'Salary Detail HWC Operations'!K45+'Salary Detail HWC Operations'!P45+'Salary Detail HWC Operations'!U45+'Salary Detail HWC Operations'!Z45</f>
        <v>0</v>
      </c>
      <c r="C38" s="321">
        <f>'Salary Detail HWC Operations'!AB45</f>
        <v>0</v>
      </c>
      <c r="D38" s="310"/>
      <c r="E38" s="247"/>
      <c r="F38" s="359"/>
      <c r="H38" s="3"/>
      <c r="I38" s="7"/>
    </row>
    <row r="39" spans="1:9">
      <c r="A39" s="551">
        <f>'Salary Detail HWC Operations'!A46</f>
        <v>0</v>
      </c>
      <c r="B39" s="320">
        <f>'Salary Detail HWC Operations'!F46+'Salary Detail HWC Operations'!K46+'Salary Detail HWC Operations'!P46+'Salary Detail HWC Operations'!U46+'Salary Detail HWC Operations'!Z46</f>
        <v>0</v>
      </c>
      <c r="C39" s="321">
        <f>'Salary Detail HWC Operations'!AB46</f>
        <v>0</v>
      </c>
      <c r="D39" s="310"/>
      <c r="E39" s="247"/>
      <c r="F39" s="359"/>
      <c r="H39" s="3"/>
      <c r="I39" s="7"/>
    </row>
    <row r="40" spans="1:9">
      <c r="A40" s="551">
        <f>'Salary Detail HWC Operations'!A47</f>
        <v>0</v>
      </c>
      <c r="B40" s="320">
        <f>'Salary Detail HWC Operations'!F47+'Salary Detail HWC Operations'!K47+'Salary Detail HWC Operations'!P47+'Salary Detail HWC Operations'!U47+'Salary Detail HWC Operations'!Z47</f>
        <v>0</v>
      </c>
      <c r="C40" s="321">
        <f>'Salary Detail HWC Operations'!AB47</f>
        <v>0</v>
      </c>
      <c r="D40" s="310"/>
      <c r="E40" s="247"/>
      <c r="F40" s="359"/>
      <c r="H40" s="3"/>
      <c r="I40" s="7"/>
    </row>
    <row r="41" spans="1:9">
      <c r="A41" s="551">
        <f>'Salary Detail HWC Operations'!A48</f>
        <v>0</v>
      </c>
      <c r="B41" s="320">
        <f>'Salary Detail HWC Operations'!F48+'Salary Detail HWC Operations'!K48+'Salary Detail HWC Operations'!P48+'Salary Detail HWC Operations'!U48+'Salary Detail HWC Operations'!Z48</f>
        <v>0</v>
      </c>
      <c r="C41" s="321">
        <f>'Salary Detail HWC Operations'!AB48</f>
        <v>0</v>
      </c>
      <c r="D41" s="310"/>
      <c r="E41" s="247"/>
      <c r="F41" s="359"/>
    </row>
    <row r="42" spans="1:9">
      <c r="A42" s="551">
        <f>'Salary Detail HWC Operations'!A49</f>
        <v>0</v>
      </c>
      <c r="B42" s="320">
        <f>'Salary Detail HWC Operations'!F49+'Salary Detail HWC Operations'!K49+'Salary Detail HWC Operations'!P49+'Salary Detail HWC Operations'!U49+'Salary Detail HWC Operations'!Z49</f>
        <v>0</v>
      </c>
      <c r="C42" s="321">
        <f>'Salary Detail HWC Operations'!AB49</f>
        <v>0</v>
      </c>
      <c r="D42" s="310"/>
      <c r="E42" s="247"/>
      <c r="F42" s="359"/>
    </row>
    <row r="43" spans="1:9" ht="15.6" customHeight="1">
      <c r="A43" s="323" t="s">
        <v>285</v>
      </c>
      <c r="B43" s="324">
        <f>SUM(B5:B42)</f>
        <v>0</v>
      </c>
      <c r="C43" s="325">
        <f>SUM(C5:C42)</f>
        <v>0</v>
      </c>
      <c r="D43" s="326"/>
      <c r="E43" s="327"/>
      <c r="F43" s="359"/>
      <c r="H43" s="3"/>
      <c r="I43" s="7"/>
    </row>
    <row r="44" spans="1:9" s="144" customFormat="1" ht="24" customHeight="1">
      <c r="A44" s="328" t="s">
        <v>286</v>
      </c>
      <c r="B44" s="329">
        <f>IFERROR(C44/C43,0)</f>
        <v>0</v>
      </c>
      <c r="C44" s="330">
        <f>'Salary Detail HWC Operations'!AB53</f>
        <v>0</v>
      </c>
      <c r="D44" s="331" t="s">
        <v>287</v>
      </c>
      <c r="E44" s="332"/>
      <c r="F44" s="361"/>
      <c r="G44" s="333"/>
      <c r="H44" s="142"/>
      <c r="I44" s="143"/>
    </row>
    <row r="45" spans="1:9" s="144" customFormat="1" ht="16.5" customHeight="1" thickBot="1">
      <c r="A45" s="734" t="s">
        <v>288</v>
      </c>
      <c r="B45" s="735"/>
      <c r="C45" s="334">
        <f>C43+C44</f>
        <v>0</v>
      </c>
      <c r="D45" s="335"/>
      <c r="E45" s="336"/>
      <c r="F45" s="361"/>
      <c r="G45" s="333"/>
      <c r="H45" s="142"/>
      <c r="I45" s="143"/>
    </row>
    <row r="46" spans="1:9" ht="13.5" thickBot="1">
      <c r="A46" s="733"/>
      <c r="B46" s="733"/>
      <c r="C46" s="337"/>
      <c r="E46" s="338"/>
      <c r="F46" s="362"/>
      <c r="H46" s="3"/>
      <c r="I46" s="1"/>
    </row>
    <row r="47" spans="1:9" s="1" customFormat="1" ht="39" customHeight="1">
      <c r="A47" s="738" t="s">
        <v>62</v>
      </c>
      <c r="B47" s="739"/>
      <c r="C47" s="339" t="s">
        <v>256</v>
      </c>
      <c r="D47" s="340" t="s">
        <v>283</v>
      </c>
      <c r="E47" s="341" t="s">
        <v>284</v>
      </c>
      <c r="F47" s="363"/>
      <c r="G47" s="342"/>
    </row>
    <row r="48" spans="1:9">
      <c r="A48" s="736" t="str">
        <f>'Operating Detail HWC Operations'!A12</f>
        <v>Rental of Property</v>
      </c>
      <c r="B48" s="737"/>
      <c r="C48" s="337">
        <f>'Operating Detail HWC Operations'!H12</f>
        <v>0</v>
      </c>
      <c r="D48" s="310"/>
      <c r="E48" s="247"/>
      <c r="F48" s="359"/>
      <c r="H48" s="5"/>
      <c r="I48" s="1"/>
    </row>
    <row r="49" spans="1:9">
      <c r="A49" s="736" t="str">
        <f>'Operating Detail HWC Operations'!A13</f>
        <v xml:space="preserve">Utilities(Elec, Water, Gas, Phone, Scavenger) </v>
      </c>
      <c r="B49" s="737"/>
      <c r="C49" s="337">
        <f>'Operating Detail HWC Operations'!H13</f>
        <v>0</v>
      </c>
      <c r="D49" s="310"/>
      <c r="E49" s="247"/>
      <c r="F49" s="359"/>
      <c r="H49" s="5"/>
      <c r="I49" s="1"/>
    </row>
    <row r="50" spans="1:9">
      <c r="A50" s="736" t="str">
        <f>'Operating Detail HWC Operations'!A14</f>
        <v>Office Supplies, Postage</v>
      </c>
      <c r="B50" s="737"/>
      <c r="C50" s="337">
        <f>'Operating Detail HWC Operations'!H14</f>
        <v>0</v>
      </c>
      <c r="D50" s="310"/>
      <c r="E50" s="247"/>
      <c r="F50" s="359"/>
      <c r="H50" s="3"/>
      <c r="I50" s="7"/>
    </row>
    <row r="51" spans="1:9">
      <c r="A51" s="736" t="str">
        <f>'Operating Detail HWC Operations'!A15</f>
        <v>Building Maintenance Supplies and Repair</v>
      </c>
      <c r="B51" s="737"/>
      <c r="C51" s="337">
        <f>'Operating Detail HWC Operations'!H15</f>
        <v>0</v>
      </c>
      <c r="D51" s="310"/>
      <c r="E51" s="247"/>
      <c r="F51" s="359"/>
      <c r="H51" s="3"/>
      <c r="I51" s="7"/>
    </row>
    <row r="52" spans="1:9">
      <c r="A52" s="736" t="str">
        <f>'Operating Detail HWC Operations'!A16</f>
        <v>Printing and Reproduction</v>
      </c>
      <c r="B52" s="737"/>
      <c r="C52" s="337">
        <f>'Operating Detail HWC Operations'!H16</f>
        <v>0</v>
      </c>
      <c r="D52" s="310"/>
      <c r="E52" s="247"/>
      <c r="F52" s="359"/>
      <c r="H52" s="5"/>
      <c r="I52" s="7"/>
    </row>
    <row r="53" spans="1:9">
      <c r="A53" s="736" t="str">
        <f>'Operating Detail HWC Operations'!A17</f>
        <v>Insurance</v>
      </c>
      <c r="B53" s="737"/>
      <c r="C53" s="337">
        <f>'Operating Detail HWC Operations'!H17</f>
        <v>0</v>
      </c>
      <c r="D53" s="310"/>
      <c r="E53" s="247"/>
      <c r="F53" s="359"/>
      <c r="H53" s="5"/>
      <c r="I53" s="7"/>
    </row>
    <row r="54" spans="1:9">
      <c r="A54" s="736" t="str">
        <f>'Operating Detail HWC Operations'!A18</f>
        <v>Staff Training</v>
      </c>
      <c r="B54" s="737"/>
      <c r="C54" s="337">
        <f>'Operating Detail HWC Operations'!H18</f>
        <v>0</v>
      </c>
      <c r="D54" s="310"/>
      <c r="E54" s="247"/>
      <c r="F54" s="359"/>
      <c r="H54" s="5"/>
      <c r="I54" s="7"/>
    </row>
    <row r="55" spans="1:9">
      <c r="A55" s="736" t="str">
        <f>'Operating Detail HWC Operations'!A19</f>
        <v>Staff Travel-(Local &amp; Out of Town)</v>
      </c>
      <c r="B55" s="737"/>
      <c r="C55" s="337">
        <f>'Operating Detail HWC Operations'!H19</f>
        <v>0</v>
      </c>
      <c r="D55" s="310"/>
      <c r="E55" s="247"/>
      <c r="F55" s="359"/>
      <c r="H55" s="5"/>
      <c r="I55" s="7"/>
    </row>
    <row r="56" spans="1:9">
      <c r="A56" s="736" t="str">
        <f>'Operating Detail HWC Operations'!A20</f>
        <v>Rental of Equipment</v>
      </c>
      <c r="B56" s="737"/>
      <c r="C56" s="337">
        <f>'Operating Detail HWC Operations'!H20</f>
        <v>0</v>
      </c>
      <c r="D56" s="310"/>
      <c r="E56" s="247"/>
      <c r="F56" s="359"/>
      <c r="H56" s="5"/>
      <c r="I56" s="7"/>
    </row>
    <row r="57" spans="1:9">
      <c r="A57" s="728" t="str">
        <f>'Operating Detail HWC Operations'!A21</f>
        <v>Cleaning/Janitorial Supplies</v>
      </c>
      <c r="B57" s="729"/>
      <c r="C57" s="337">
        <f>'Operating Detail HWC Operations'!H21</f>
        <v>0</v>
      </c>
      <c r="D57" s="310"/>
      <c r="E57" s="247"/>
      <c r="F57" s="359"/>
      <c r="H57" s="5"/>
      <c r="I57" s="7"/>
    </row>
    <row r="58" spans="1:9">
      <c r="A58" s="728" t="str">
        <f>'Operating Detail HWC Operations'!A22</f>
        <v>Cable/Internet</v>
      </c>
      <c r="B58" s="729"/>
      <c r="C58" s="337">
        <f>'Operating Detail HWC Operations'!H22</f>
        <v>0</v>
      </c>
      <c r="D58" s="310"/>
      <c r="E58" s="247"/>
      <c r="F58" s="359"/>
      <c r="H58" s="3"/>
      <c r="I58" s="7"/>
    </row>
    <row r="59" spans="1:9">
      <c r="A59" s="728" t="str">
        <f>'Operating Detail HWC Operations'!A23</f>
        <v>Fire/Security Monitoring Contract</v>
      </c>
      <c r="B59" s="729"/>
      <c r="C59" s="337">
        <f>'Operating Detail HWC Operations'!H23</f>
        <v>0</v>
      </c>
      <c r="D59" s="310"/>
      <c r="E59" s="247"/>
      <c r="F59" s="359"/>
      <c r="H59" s="3"/>
      <c r="I59" s="7"/>
    </row>
    <row r="60" spans="1:9">
      <c r="A60" s="728" t="str">
        <f>'Operating Detail HWC Operations'!A24</f>
        <v>Linen Laundry</v>
      </c>
      <c r="B60" s="729"/>
      <c r="C60" s="337">
        <f>'Operating Detail HWC Operations'!H24</f>
        <v>0</v>
      </c>
      <c r="D60" s="310"/>
      <c r="E60" s="247"/>
      <c r="F60" s="359"/>
      <c r="H60" s="3"/>
      <c r="I60" s="7"/>
    </row>
    <row r="61" spans="1:9">
      <c r="A61" s="728" t="str">
        <f>'Operating Detail HWC Operations'!A25</f>
        <v>Client Supplemental Food</v>
      </c>
      <c r="B61" s="729"/>
      <c r="C61" s="337">
        <f>'Operating Detail HWC Operations'!H25</f>
        <v>0</v>
      </c>
      <c r="D61" s="310"/>
      <c r="E61" s="247"/>
      <c r="F61" s="359"/>
      <c r="H61" s="3"/>
      <c r="I61" s="7"/>
    </row>
    <row r="62" spans="1:9">
      <c r="A62" s="728" t="str">
        <f>'Operating Detail HWC Operations'!A26</f>
        <v>Client Supplies (hygiene, vouchers, etc)</v>
      </c>
      <c r="B62" s="729"/>
      <c r="C62" s="337">
        <f>'Operating Detail HWC Operations'!H26</f>
        <v>0</v>
      </c>
      <c r="D62" s="310"/>
      <c r="E62" s="247"/>
      <c r="F62" s="359"/>
    </row>
    <row r="63" spans="1:9">
      <c r="A63" s="728" t="str">
        <f>'Operating Detail HWC Operations'!A27</f>
        <v>Client Transportation</v>
      </c>
      <c r="B63" s="729"/>
      <c r="C63" s="337">
        <f>'Operating Detail HWC Operations'!H27</f>
        <v>0</v>
      </c>
      <c r="D63" s="310"/>
      <c r="E63" s="247"/>
      <c r="F63" s="359"/>
      <c r="H63" s="3"/>
      <c r="I63" s="7"/>
    </row>
    <row r="64" spans="1:9">
      <c r="A64" s="728">
        <f>'Operating Detail HWC Operations'!A28</f>
        <v>0</v>
      </c>
      <c r="B64" s="729"/>
      <c r="C64" s="337">
        <f>'Operating Detail HWC Operations'!H28</f>
        <v>0</v>
      </c>
      <c r="D64" s="310"/>
      <c r="E64" s="247"/>
      <c r="F64" s="359"/>
      <c r="H64" s="3"/>
      <c r="I64" s="7"/>
    </row>
    <row r="65" spans="1:9">
      <c r="A65" s="728">
        <f>'Operating Detail HWC Operations'!A29</f>
        <v>0</v>
      </c>
      <c r="B65" s="729"/>
      <c r="C65" s="337">
        <f>'Operating Detail HWC Operations'!H29</f>
        <v>0</v>
      </c>
      <c r="D65" s="310"/>
      <c r="E65" s="247"/>
      <c r="F65" s="359"/>
      <c r="H65" s="3"/>
      <c r="I65" s="7"/>
    </row>
    <row r="66" spans="1:9">
      <c r="A66" s="728">
        <f>'Operating Detail HWC Operations'!A30</f>
        <v>0</v>
      </c>
      <c r="B66" s="729"/>
      <c r="C66" s="337">
        <f>'Operating Detail HWC Operations'!H30</f>
        <v>0</v>
      </c>
      <c r="D66" s="310"/>
      <c r="E66" s="247"/>
      <c r="F66" s="359"/>
      <c r="H66" s="3"/>
    </row>
    <row r="67" spans="1:9">
      <c r="A67" s="728">
        <f>'Operating Detail HWC Operations'!A31</f>
        <v>0</v>
      </c>
      <c r="B67" s="729"/>
      <c r="C67" s="337">
        <f>'Operating Detail HWC Operations'!H31</f>
        <v>0</v>
      </c>
      <c r="D67" s="310"/>
      <c r="E67" s="247"/>
      <c r="F67" s="359"/>
      <c r="H67" s="3"/>
      <c r="I67" s="7"/>
    </row>
    <row r="68" spans="1:9">
      <c r="A68" s="728">
        <f>'Operating Detail HWC Operations'!A32</f>
        <v>0</v>
      </c>
      <c r="B68" s="729"/>
      <c r="C68" s="337">
        <f>'Operating Detail HWC Operations'!H32</f>
        <v>0</v>
      </c>
      <c r="D68" s="310"/>
      <c r="E68" s="247"/>
      <c r="F68" s="359"/>
      <c r="H68" s="3"/>
      <c r="I68" s="7"/>
    </row>
    <row r="69" spans="1:9">
      <c r="A69" s="728">
        <f>'Operating Detail HWC Operations'!A33</f>
        <v>0</v>
      </c>
      <c r="B69" s="729"/>
      <c r="C69" s="337">
        <f>'Operating Detail HWC Operations'!H33</f>
        <v>0</v>
      </c>
      <c r="D69" s="310"/>
      <c r="E69" s="247"/>
      <c r="F69" s="359"/>
      <c r="H69" s="3"/>
      <c r="I69" s="7"/>
    </row>
    <row r="70" spans="1:9">
      <c r="A70" s="728">
        <f>'Operating Detail HWC Operations'!A34</f>
        <v>0</v>
      </c>
      <c r="B70" s="729"/>
      <c r="C70" s="337">
        <f>'Operating Detail HWC Operations'!H34</f>
        <v>0</v>
      </c>
      <c r="D70" s="310"/>
      <c r="E70" s="247"/>
      <c r="F70" s="359"/>
    </row>
    <row r="71" spans="1:9">
      <c r="A71" s="728">
        <f>'Operating Detail HWC Operations'!A35</f>
        <v>0</v>
      </c>
      <c r="B71" s="729"/>
      <c r="C71" s="337">
        <f>'Operating Detail HWC Operations'!H35</f>
        <v>0</v>
      </c>
      <c r="D71" s="310"/>
      <c r="E71" s="247"/>
      <c r="F71" s="359"/>
      <c r="H71" s="3"/>
      <c r="I71" s="1"/>
    </row>
    <row r="72" spans="1:9">
      <c r="A72" s="728">
        <f>'Operating Detail HWC Operations'!A36</f>
        <v>0</v>
      </c>
      <c r="B72" s="729"/>
      <c r="C72" s="337">
        <f>'Operating Detail HWC Operations'!H36</f>
        <v>0</v>
      </c>
      <c r="D72" s="310"/>
      <c r="E72" s="247"/>
      <c r="F72" s="359"/>
      <c r="H72" s="3"/>
      <c r="I72" s="1"/>
    </row>
    <row r="73" spans="1:9">
      <c r="A73" s="728">
        <f>'Operating Detail HWC Operations'!A37</f>
        <v>0</v>
      </c>
      <c r="B73" s="729"/>
      <c r="C73" s="337">
        <f>'Operating Detail HWC Operations'!H37</f>
        <v>0</v>
      </c>
      <c r="D73" s="310"/>
      <c r="E73" s="247"/>
      <c r="F73" s="359"/>
      <c r="H73" s="3"/>
      <c r="I73" s="1"/>
    </row>
    <row r="74" spans="1:9">
      <c r="A74" s="728">
        <f>'Operating Detail HWC Operations'!A38</f>
        <v>0</v>
      </c>
      <c r="B74" s="729"/>
      <c r="C74" s="337">
        <f>'Operating Detail HWC Operations'!H38</f>
        <v>0</v>
      </c>
      <c r="D74" s="310"/>
      <c r="E74" s="247"/>
      <c r="F74" s="359"/>
    </row>
    <row r="75" spans="1:9">
      <c r="A75" s="728">
        <f>'Operating Detail HWC Operations'!A39</f>
        <v>0</v>
      </c>
      <c r="B75" s="729"/>
      <c r="C75" s="337">
        <f>'Operating Detail HWC Operations'!H39</f>
        <v>0</v>
      </c>
      <c r="D75" s="310"/>
      <c r="E75" s="247"/>
      <c r="F75" s="359"/>
      <c r="H75" s="3"/>
      <c r="I75" s="7"/>
    </row>
    <row r="76" spans="1:9">
      <c r="A76" s="728">
        <f>'Operating Detail HWC Operations'!A40</f>
        <v>0</v>
      </c>
      <c r="B76" s="729"/>
      <c r="C76" s="337">
        <f>'Operating Detail HWC Operations'!H40</f>
        <v>0</v>
      </c>
      <c r="D76" s="310"/>
      <c r="E76" s="247"/>
      <c r="F76" s="359"/>
      <c r="H76" s="3"/>
      <c r="I76" s="7"/>
    </row>
    <row r="77" spans="1:9">
      <c r="A77" s="728">
        <f>'Operating Detail HWC Operations'!A41</f>
        <v>0</v>
      </c>
      <c r="B77" s="729"/>
      <c r="C77" s="337">
        <f>'Operating Detail HWC Operations'!H41</f>
        <v>0</v>
      </c>
      <c r="D77" s="310"/>
      <c r="E77" s="247"/>
      <c r="F77" s="359"/>
      <c r="H77" s="3"/>
      <c r="I77" s="7"/>
    </row>
    <row r="78" spans="1:9">
      <c r="A78" s="728">
        <f>'Operating Detail HWC Operations'!A42</f>
        <v>0</v>
      </c>
      <c r="B78" s="729"/>
      <c r="C78" s="337">
        <f>'Operating Detail HWC Operations'!H42</f>
        <v>0</v>
      </c>
      <c r="D78" s="310"/>
      <c r="E78" s="247"/>
      <c r="F78" s="359"/>
      <c r="H78" s="3"/>
      <c r="I78" s="7"/>
    </row>
    <row r="79" spans="1:9">
      <c r="A79" s="728">
        <f>'Operating Detail HWC Operations'!A43</f>
        <v>0</v>
      </c>
      <c r="B79" s="729"/>
      <c r="C79" s="337">
        <f>'Operating Detail HWC Operations'!H43</f>
        <v>0</v>
      </c>
      <c r="D79" s="310"/>
      <c r="E79" s="247"/>
      <c r="F79" s="359"/>
      <c r="H79" s="3"/>
      <c r="I79" s="7"/>
    </row>
    <row r="80" spans="1:9">
      <c r="A80" s="728">
        <f>'Operating Detail HWC Operations'!A44</f>
        <v>0</v>
      </c>
      <c r="B80" s="729"/>
      <c r="C80" s="337">
        <f>'Operating Detail HWC Operations'!H44</f>
        <v>0</v>
      </c>
      <c r="D80" s="310"/>
      <c r="E80" s="247"/>
      <c r="F80" s="359"/>
      <c r="H80" s="3"/>
      <c r="I80" s="7"/>
    </row>
    <row r="81" spans="1:9">
      <c r="A81" s="740" t="str">
        <f>'Operating Detail HWC Operations'!A45</f>
        <v>Consultants:</v>
      </c>
      <c r="B81" s="741"/>
      <c r="C81" s="343"/>
      <c r="D81" s="427"/>
      <c r="E81" s="428"/>
      <c r="F81" s="359"/>
      <c r="H81" s="3"/>
      <c r="I81" s="7"/>
    </row>
    <row r="82" spans="1:9" ht="12.75" customHeight="1">
      <c r="A82" s="728">
        <f>'Operating Detail HWC Operations'!A46</f>
        <v>0</v>
      </c>
      <c r="B82" s="729"/>
      <c r="C82" s="337">
        <f>'Operating Detail HWC Operations'!H46</f>
        <v>0</v>
      </c>
      <c r="D82" s="310"/>
      <c r="E82" s="247"/>
      <c r="F82" s="359"/>
      <c r="H82" s="3"/>
      <c r="I82" s="7"/>
    </row>
    <row r="83" spans="1:9" ht="12.75" customHeight="1">
      <c r="A83" s="728">
        <f>'Operating Detail HWC Operations'!A47</f>
        <v>0</v>
      </c>
      <c r="B83" s="729"/>
      <c r="C83" s="337">
        <f>'Operating Detail HWC Operations'!H47</f>
        <v>0</v>
      </c>
      <c r="D83" s="310"/>
      <c r="E83" s="247"/>
      <c r="F83" s="359"/>
      <c r="H83" s="3"/>
      <c r="I83" s="7"/>
    </row>
    <row r="84" spans="1:9" ht="12.75" customHeight="1">
      <c r="A84" s="728">
        <f>'Operating Detail HWC Operations'!A48</f>
        <v>0</v>
      </c>
      <c r="B84" s="729"/>
      <c r="C84" s="337">
        <f>'Operating Detail HWC Operations'!H48</f>
        <v>0</v>
      </c>
      <c r="D84" s="310"/>
      <c r="E84" s="247"/>
      <c r="F84" s="359"/>
      <c r="H84" s="3"/>
      <c r="I84" s="7"/>
    </row>
    <row r="85" spans="1:9">
      <c r="A85" s="728">
        <f>'Operating Detail HWC Operations'!A49</f>
        <v>0</v>
      </c>
      <c r="B85" s="729"/>
      <c r="C85" s="337">
        <f>'Operating Detail HWC Operations'!H49</f>
        <v>0</v>
      </c>
      <c r="D85" s="310"/>
      <c r="E85" s="247"/>
      <c r="F85" s="359"/>
      <c r="H85" s="3"/>
      <c r="I85" s="7"/>
    </row>
    <row r="86" spans="1:9">
      <c r="A86" s="728">
        <f>'Operating Detail HWC Operations'!A50</f>
        <v>0</v>
      </c>
      <c r="B86" s="729"/>
      <c r="C86" s="337">
        <f>'Operating Detail HWC Operations'!H50</f>
        <v>0</v>
      </c>
      <c r="D86" s="310"/>
      <c r="E86" s="247"/>
      <c r="F86" s="359"/>
      <c r="H86" s="3"/>
      <c r="I86" s="7"/>
    </row>
    <row r="87" spans="1:9">
      <c r="A87" s="728">
        <f>'Operating Detail HWC Operations'!A51</f>
        <v>0</v>
      </c>
      <c r="B87" s="729"/>
      <c r="C87" s="337">
        <f>'Operating Detail HWC Operations'!H51</f>
        <v>0</v>
      </c>
      <c r="D87" s="310"/>
      <c r="E87" s="247"/>
      <c r="F87" s="359"/>
      <c r="H87" s="3"/>
      <c r="I87" s="7"/>
    </row>
    <row r="88" spans="1:9">
      <c r="A88" s="728">
        <f>'Operating Detail HWC Operations'!A52</f>
        <v>0</v>
      </c>
      <c r="B88" s="729"/>
      <c r="C88" s="337">
        <f>'Operating Detail HWC Operations'!H52</f>
        <v>0</v>
      </c>
      <c r="D88" s="310"/>
      <c r="E88" s="247"/>
      <c r="F88" s="359"/>
      <c r="H88" s="3"/>
      <c r="I88" s="7"/>
    </row>
    <row r="89" spans="1:9">
      <c r="A89" s="728">
        <f>'Operating Detail HWC Operations'!A53</f>
        <v>0</v>
      </c>
      <c r="B89" s="729"/>
      <c r="C89" s="337">
        <f>'Operating Detail HWC Operations'!H53</f>
        <v>0</v>
      </c>
      <c r="D89" s="310"/>
      <c r="E89" s="247"/>
      <c r="F89" s="359"/>
      <c r="H89" s="3"/>
      <c r="I89" s="7"/>
    </row>
    <row r="90" spans="1:9">
      <c r="A90" s="728">
        <f>'Operating Detail HWC Operations'!A54</f>
        <v>0</v>
      </c>
      <c r="B90" s="729"/>
      <c r="C90" s="337">
        <f>'Operating Detail HWC Operations'!H54</f>
        <v>0</v>
      </c>
      <c r="D90" s="310"/>
      <c r="E90" s="247"/>
      <c r="F90" s="359"/>
      <c r="H90" s="3"/>
      <c r="I90" s="7"/>
    </row>
    <row r="91" spans="1:9">
      <c r="A91" s="728">
        <f>'Operating Detail HWC Operations'!A55</f>
        <v>0</v>
      </c>
      <c r="B91" s="729"/>
      <c r="C91" s="337">
        <f>'Operating Detail HWC Operations'!H55</f>
        <v>0</v>
      </c>
      <c r="D91" s="310"/>
      <c r="E91" s="247"/>
      <c r="F91" s="359"/>
      <c r="H91" s="3"/>
      <c r="I91" s="7"/>
    </row>
    <row r="92" spans="1:9">
      <c r="A92" s="728">
        <f>'Operating Detail HWC Operations'!A56</f>
        <v>0</v>
      </c>
      <c r="B92" s="729"/>
      <c r="C92" s="337">
        <f>'Operating Detail HWC Operations'!H56</f>
        <v>0</v>
      </c>
      <c r="D92" s="310"/>
      <c r="E92" s="247"/>
      <c r="F92" s="359"/>
      <c r="H92" s="3"/>
      <c r="I92" s="7"/>
    </row>
    <row r="93" spans="1:9">
      <c r="A93" s="728"/>
      <c r="B93" s="729"/>
      <c r="C93" s="345"/>
      <c r="D93" s="310"/>
      <c r="E93" s="247"/>
      <c r="F93" s="359"/>
      <c r="H93" s="3"/>
      <c r="I93" s="7"/>
    </row>
    <row r="94" spans="1:9">
      <c r="A94" s="744" t="str">
        <f>'Operating Detail HWC Operations'!A57</f>
        <v>TOTAL OPERATING EXPENSES</v>
      </c>
      <c r="B94" s="745"/>
      <c r="C94" s="346">
        <f>SUM(C48:C92)</f>
        <v>0</v>
      </c>
      <c r="E94" s="347"/>
      <c r="F94" s="359"/>
      <c r="H94" s="3"/>
      <c r="I94" s="7"/>
    </row>
    <row r="95" spans="1:9" s="144" customFormat="1" ht="13.5" thickBot="1">
      <c r="A95" s="348" t="s">
        <v>289</v>
      </c>
      <c r="B95" s="349">
        <f>IFERROR(C95/(C94+C45),0)</f>
        <v>0</v>
      </c>
      <c r="C95" s="350">
        <f>'Summary HWC Operations'!J19</f>
        <v>0</v>
      </c>
      <c r="D95" s="351"/>
      <c r="E95" s="352"/>
      <c r="F95" s="364"/>
      <c r="G95" s="333"/>
      <c r="I95" s="143"/>
    </row>
    <row r="96" spans="1:9">
      <c r="A96" s="746"/>
      <c r="B96" s="746"/>
      <c r="C96" s="337"/>
      <c r="E96" s="353"/>
      <c r="F96" s="359"/>
      <c r="G96" s="136"/>
      <c r="H96" s="354"/>
      <c r="I96" s="1"/>
    </row>
    <row r="97" spans="1:9" ht="13.5" thickBot="1">
      <c r="A97" s="747"/>
      <c r="B97" s="747"/>
      <c r="C97" s="337"/>
      <c r="E97" s="353"/>
      <c r="F97" s="359"/>
      <c r="G97" s="136"/>
      <c r="H97" s="354"/>
      <c r="I97" s="1"/>
    </row>
    <row r="98" spans="1:9" s="1" customFormat="1" ht="19.5" customHeight="1">
      <c r="A98" s="742" t="s">
        <v>290</v>
      </c>
      <c r="B98" s="743"/>
      <c r="C98" s="339" t="s">
        <v>291</v>
      </c>
      <c r="D98" s="340" t="s">
        <v>283</v>
      </c>
      <c r="E98" s="341" t="s">
        <v>284</v>
      </c>
      <c r="F98" s="363"/>
      <c r="G98" s="342"/>
    </row>
    <row r="99" spans="1:9">
      <c r="A99" s="728">
        <f>'Operating Detail HWC Operations'!A59</f>
        <v>0</v>
      </c>
      <c r="B99" s="729"/>
      <c r="C99" s="337">
        <f>'Operating Detail HWC Operations'!H59</f>
        <v>0</v>
      </c>
      <c r="D99" s="310"/>
      <c r="E99" s="247"/>
      <c r="F99" s="359"/>
    </row>
    <row r="100" spans="1:9">
      <c r="A100" s="728">
        <f>'Operating Detail HWC Operations'!A60</f>
        <v>0</v>
      </c>
      <c r="B100" s="729"/>
      <c r="C100" s="337">
        <f>'Operating Detail HWC Operations'!H60</f>
        <v>0</v>
      </c>
      <c r="D100" s="310"/>
      <c r="E100" s="247"/>
      <c r="F100" s="359"/>
    </row>
    <row r="101" spans="1:9">
      <c r="A101" s="728">
        <f>'Operating Detail HWC Operations'!A61</f>
        <v>0</v>
      </c>
      <c r="B101" s="729"/>
      <c r="C101" s="337">
        <f>'Operating Detail HWC Operations'!H61</f>
        <v>0</v>
      </c>
      <c r="D101" s="310"/>
      <c r="E101" s="247"/>
      <c r="F101" s="359"/>
    </row>
    <row r="102" spans="1:9">
      <c r="A102" s="728">
        <f>'Operating Detail HWC Operations'!A62</f>
        <v>0</v>
      </c>
      <c r="B102" s="729"/>
      <c r="C102" s="337">
        <f>'Operating Detail HWC Operations'!H62</f>
        <v>0</v>
      </c>
      <c r="D102" s="310"/>
      <c r="E102" s="247"/>
      <c r="F102" s="359"/>
    </row>
    <row r="103" spans="1:9">
      <c r="A103" s="728">
        <f>'Operating Detail HWC Operations'!A63</f>
        <v>0</v>
      </c>
      <c r="B103" s="729"/>
      <c r="C103" s="337">
        <f>'Operating Detail HWC Operations'!H63</f>
        <v>0</v>
      </c>
      <c r="D103" s="310"/>
      <c r="E103" s="247"/>
      <c r="F103" s="359"/>
    </row>
    <row r="104" spans="1:9">
      <c r="A104" s="728">
        <f>'Operating Detail HWC Operations'!A64</f>
        <v>0</v>
      </c>
      <c r="B104" s="729"/>
      <c r="C104" s="337">
        <f>'Operating Detail HWC Operations'!H64</f>
        <v>0</v>
      </c>
      <c r="D104" s="310"/>
      <c r="E104" s="247"/>
      <c r="F104" s="359"/>
    </row>
    <row r="105" spans="1:9">
      <c r="A105" s="728">
        <f>'Operating Detail HWC Operations'!A65</f>
        <v>0</v>
      </c>
      <c r="B105" s="729"/>
      <c r="C105" s="337">
        <f>'Operating Detail HWC Operations'!H65</f>
        <v>0</v>
      </c>
      <c r="D105" s="310"/>
      <c r="E105" s="247"/>
      <c r="F105" s="359"/>
    </row>
    <row r="106" spans="1:9">
      <c r="A106" s="728">
        <f>'Operating Detail HWC Operations'!A66</f>
        <v>0</v>
      </c>
      <c r="B106" s="729"/>
      <c r="C106" s="337">
        <f>'Operating Detail HWC Operations'!H66</f>
        <v>0</v>
      </c>
      <c r="D106" s="310"/>
      <c r="E106" s="247"/>
      <c r="F106" s="359"/>
    </row>
    <row r="107" spans="1:9">
      <c r="A107" s="728">
        <f>'Operating Detail HWC Operations'!A67</f>
        <v>0</v>
      </c>
      <c r="B107" s="729"/>
      <c r="C107" s="337">
        <f>'Operating Detail HWC Operations'!H67</f>
        <v>0</v>
      </c>
      <c r="D107" s="310"/>
      <c r="E107" s="247"/>
      <c r="F107" s="359"/>
    </row>
    <row r="108" spans="1:9">
      <c r="A108" s="728">
        <f>'Operating Detail HWC Operations'!A68</f>
        <v>0</v>
      </c>
      <c r="B108" s="729"/>
      <c r="C108" s="337">
        <f>'Operating Detail HWC Operations'!H68</f>
        <v>0</v>
      </c>
      <c r="D108" s="310"/>
      <c r="E108" s="247"/>
      <c r="F108" s="359"/>
    </row>
    <row r="109" spans="1:9">
      <c r="A109" s="740" t="str">
        <f>'Operating Detail HWC Operations'!A69</f>
        <v>Subcontractors</v>
      </c>
      <c r="B109" s="741"/>
      <c r="C109" s="343"/>
      <c r="D109" s="344"/>
      <c r="E109" s="355"/>
      <c r="F109" s="359"/>
    </row>
    <row r="110" spans="1:9" ht="12" customHeight="1">
      <c r="A110" s="728">
        <f>'Operating Detail HWC Operations'!A70</f>
        <v>0</v>
      </c>
      <c r="B110" s="729"/>
      <c r="C110" s="337">
        <f>'Operating Detail HWC Operations'!H70</f>
        <v>0</v>
      </c>
      <c r="D110" s="310"/>
      <c r="E110" s="247"/>
      <c r="F110" s="359"/>
    </row>
    <row r="111" spans="1:9">
      <c r="A111" s="728">
        <f>'Operating Detail HWC Operations'!A71</f>
        <v>0</v>
      </c>
      <c r="B111" s="729"/>
      <c r="C111" s="337">
        <f>'Operating Detail HWC Operations'!H71</f>
        <v>0</v>
      </c>
      <c r="D111" s="310"/>
      <c r="E111" s="247"/>
      <c r="F111" s="359"/>
    </row>
    <row r="112" spans="1:9">
      <c r="A112" s="728">
        <f>'Operating Detail HWC Operations'!A72</f>
        <v>0</v>
      </c>
      <c r="B112" s="729"/>
      <c r="C112" s="337">
        <f>'Operating Detail HWC Operations'!H72</f>
        <v>0</v>
      </c>
      <c r="D112" s="310"/>
      <c r="E112" s="247"/>
      <c r="F112" s="359"/>
    </row>
    <row r="113" spans="1:7">
      <c r="A113" s="728">
        <f>'Operating Detail HWC Operations'!A73</f>
        <v>0</v>
      </c>
      <c r="B113" s="729"/>
      <c r="C113" s="337">
        <f>'Operating Detail HWC Operations'!H73</f>
        <v>0</v>
      </c>
      <c r="D113" s="310"/>
      <c r="E113" s="247"/>
      <c r="F113" s="359"/>
    </row>
    <row r="114" spans="1:7">
      <c r="A114" s="728">
        <f>'Operating Detail HWC Operations'!A74</f>
        <v>0</v>
      </c>
      <c r="B114" s="729"/>
      <c r="C114" s="337">
        <f>'Operating Detail HWC Operations'!H74</f>
        <v>0</v>
      </c>
      <c r="D114" s="310"/>
      <c r="E114" s="247"/>
      <c r="F114" s="359"/>
    </row>
    <row r="115" spans="1:7">
      <c r="A115" s="728">
        <f>'Operating Detail HWC Operations'!A75</f>
        <v>0</v>
      </c>
      <c r="B115" s="729"/>
      <c r="C115" s="337">
        <f>'Operating Detail HWC Operations'!H75</f>
        <v>0</v>
      </c>
      <c r="D115" s="310"/>
      <c r="E115" s="247"/>
      <c r="F115" s="359"/>
    </row>
    <row r="116" spans="1:7">
      <c r="A116" s="728">
        <f>'Operating Detail HWC Operations'!A76</f>
        <v>0</v>
      </c>
      <c r="B116" s="729"/>
      <c r="C116" s="337">
        <f>'Operating Detail HWC Operations'!H76</f>
        <v>0</v>
      </c>
      <c r="D116" s="310"/>
      <c r="E116" s="247"/>
      <c r="F116" s="359"/>
    </row>
    <row r="117" spans="1:7">
      <c r="A117" s="728">
        <f>'Operating Detail HWC Operations'!A77</f>
        <v>0</v>
      </c>
      <c r="B117" s="729"/>
      <c r="C117" s="337">
        <f>'Operating Detail HWC Operations'!H77</f>
        <v>0</v>
      </c>
      <c r="D117" s="310"/>
      <c r="E117" s="247"/>
      <c r="F117" s="359"/>
    </row>
    <row r="118" spans="1:7">
      <c r="A118" s="728">
        <f>'Operating Detail HWC Operations'!A78</f>
        <v>0</v>
      </c>
      <c r="B118" s="729"/>
      <c r="C118" s="337">
        <f>'Operating Detail HWC Operations'!H78</f>
        <v>0</v>
      </c>
      <c r="D118" s="310"/>
      <c r="E118" s="247"/>
      <c r="F118" s="359"/>
    </row>
    <row r="119" spans="1:7">
      <c r="A119" s="728" t="str">
        <f>'Operating Detail HWC Operations'!A79</f>
        <v>Subcontractor indirect (First $25k only)</v>
      </c>
      <c r="B119" s="729"/>
      <c r="C119" s="337">
        <f>'Operating Detail HWC Operations'!H79</f>
        <v>0</v>
      </c>
      <c r="D119" s="310"/>
      <c r="E119" s="247"/>
      <c r="F119" s="359"/>
    </row>
    <row r="120" spans="1:7">
      <c r="A120" s="728"/>
      <c r="B120" s="729"/>
      <c r="C120" s="345"/>
      <c r="E120" s="356"/>
      <c r="F120" s="359"/>
    </row>
    <row r="121" spans="1:7" s="144" customFormat="1" ht="13.5" thickBot="1">
      <c r="A121" s="748" t="str">
        <f>'Operating Detail HWC Operations'!A81</f>
        <v>TOTAL OTHER EXPENSES</v>
      </c>
      <c r="B121" s="749"/>
      <c r="C121" s="350">
        <f>SUM(C99:C119)</f>
        <v>0</v>
      </c>
      <c r="D121" s="351"/>
      <c r="E121" s="357"/>
      <c r="F121" s="364"/>
      <c r="G121" s="333"/>
    </row>
    <row r="122" spans="1:7">
      <c r="A122" s="731"/>
      <c r="B122" s="731"/>
      <c r="C122" s="345"/>
      <c r="F122" s="359"/>
    </row>
    <row r="123" spans="1:7" ht="13.5" thickBot="1">
      <c r="A123" s="732"/>
      <c r="B123" s="732"/>
      <c r="C123" s="345"/>
      <c r="F123" s="359"/>
    </row>
    <row r="124" spans="1:7" ht="12.75" customHeight="1">
      <c r="A124" s="742" t="str">
        <f>'Operating Detail HWC Operations'!A82</f>
        <v>CAPITAL EXPENSES</v>
      </c>
      <c r="B124" s="743"/>
      <c r="C124" s="339" t="s">
        <v>291</v>
      </c>
      <c r="D124" s="340" t="s">
        <v>283</v>
      </c>
      <c r="E124" s="341" t="s">
        <v>284</v>
      </c>
      <c r="F124" s="359"/>
    </row>
    <row r="125" spans="1:7">
      <c r="A125" s="728">
        <f>'Operating Detail HWC Operations'!A83</f>
        <v>0</v>
      </c>
      <c r="B125" s="729"/>
      <c r="C125" s="337">
        <f>'Operating Detail HWC Operations'!H83</f>
        <v>0</v>
      </c>
      <c r="D125" s="310"/>
      <c r="E125" s="247"/>
      <c r="F125" s="359"/>
    </row>
    <row r="126" spans="1:7">
      <c r="A126" s="728">
        <f>'Operating Detail HWC Operations'!A84</f>
        <v>0</v>
      </c>
      <c r="B126" s="729"/>
      <c r="C126" s="337">
        <f>'Operating Detail HWC Operations'!H84</f>
        <v>0</v>
      </c>
      <c r="D126" s="310"/>
      <c r="E126" s="247"/>
      <c r="F126" s="359"/>
    </row>
    <row r="127" spans="1:7">
      <c r="A127" s="728">
        <f>'Operating Detail HWC Operations'!A85</f>
        <v>0</v>
      </c>
      <c r="B127" s="729"/>
      <c r="C127" s="337">
        <f>'Operating Detail HWC Operations'!H85</f>
        <v>0</v>
      </c>
      <c r="D127" s="310"/>
      <c r="E127" s="247"/>
      <c r="F127" s="359"/>
    </row>
    <row r="128" spans="1:7">
      <c r="A128" s="728">
        <f>'Operating Detail HWC Operations'!A86</f>
        <v>0</v>
      </c>
      <c r="B128" s="729"/>
      <c r="C128" s="337">
        <f>'Operating Detail HWC Operations'!H86</f>
        <v>0</v>
      </c>
      <c r="D128" s="310"/>
      <c r="E128" s="247"/>
      <c r="F128" s="359"/>
    </row>
    <row r="129" spans="1:7">
      <c r="A129" s="728">
        <f>'Operating Detail HWC Operations'!A87</f>
        <v>0</v>
      </c>
      <c r="B129" s="729"/>
      <c r="C129" s="337">
        <f>'Operating Detail HWC Operations'!H87</f>
        <v>0</v>
      </c>
      <c r="D129" s="310"/>
      <c r="E129" s="247"/>
      <c r="F129" s="359"/>
    </row>
    <row r="130" spans="1:7">
      <c r="A130" s="728">
        <f>'Operating Detail HWC Operations'!A88</f>
        <v>0</v>
      </c>
      <c r="B130" s="729"/>
      <c r="C130" s="337">
        <f>'Operating Detail HWC Operations'!H88</f>
        <v>0</v>
      </c>
      <c r="D130" s="310"/>
      <c r="E130" s="247"/>
      <c r="F130" s="359"/>
    </row>
    <row r="131" spans="1:7">
      <c r="A131" s="728">
        <f>'Operating Detail HWC Operations'!A89</f>
        <v>0</v>
      </c>
      <c r="B131" s="729"/>
      <c r="C131" s="337">
        <f>'Operating Detail HWC Operations'!H89</f>
        <v>0</v>
      </c>
      <c r="D131" s="310"/>
      <c r="E131" s="247"/>
      <c r="F131" s="359"/>
    </row>
    <row r="132" spans="1:7">
      <c r="A132" s="728">
        <f>'Operating Detail HWC Operations'!A90</f>
        <v>0</v>
      </c>
      <c r="B132" s="729"/>
      <c r="C132" s="337">
        <f>'Operating Detail HWC Operations'!H90</f>
        <v>0</v>
      </c>
      <c r="D132" s="310"/>
      <c r="E132" s="247"/>
      <c r="F132" s="359"/>
    </row>
    <row r="133" spans="1:7">
      <c r="A133" s="728">
        <f>'Operating Detail HWC Operations'!A91</f>
        <v>0</v>
      </c>
      <c r="B133" s="729"/>
      <c r="C133" s="337">
        <f>'Operating Detail HWC Operations'!H91</f>
        <v>0</v>
      </c>
      <c r="D133" s="310"/>
      <c r="E133" s="247"/>
      <c r="F133" s="359"/>
    </row>
    <row r="134" spans="1:7">
      <c r="A134" s="728">
        <f>'Operating Detail HWC Operations'!A92</f>
        <v>0</v>
      </c>
      <c r="B134" s="729"/>
      <c r="C134" s="337">
        <f>'Operating Detail HWC Operations'!H92</f>
        <v>0</v>
      </c>
      <c r="D134" s="310"/>
      <c r="E134" s="247"/>
      <c r="F134" s="359"/>
    </row>
    <row r="135" spans="1:7">
      <c r="A135" s="728">
        <f>'Operating Detail HWC Operations'!A93</f>
        <v>0</v>
      </c>
      <c r="B135" s="729"/>
      <c r="C135" s="345"/>
      <c r="E135" s="356"/>
      <c r="F135" s="359"/>
    </row>
    <row r="136" spans="1:7" s="144" customFormat="1" ht="13.5" thickBot="1">
      <c r="A136" s="748" t="str">
        <f>'Operating Detail HWC Operations'!A94</f>
        <v>TOTAL CAPITAL EXPENSES</v>
      </c>
      <c r="B136" s="749"/>
      <c r="C136" s="350">
        <f>SUM(C125:C134)</f>
        <v>0</v>
      </c>
      <c r="D136" s="351"/>
      <c r="E136" s="357"/>
      <c r="F136" s="364"/>
      <c r="G136" s="333"/>
    </row>
    <row r="137" spans="1:7" ht="13.5" customHeight="1">
      <c r="A137" s="365"/>
      <c r="B137" s="365"/>
      <c r="C137" s="366"/>
      <c r="D137" s="367"/>
      <c r="E137" s="368"/>
      <c r="F137" s="359"/>
    </row>
    <row r="138" spans="1:7">
      <c r="A138" s="369"/>
      <c r="B138" s="369"/>
      <c r="C138" s="366"/>
      <c r="D138" s="367"/>
      <c r="E138" s="368"/>
      <c r="F138" s="359"/>
    </row>
    <row r="139" spans="1:7">
      <c r="A139" s="369"/>
      <c r="B139" s="369"/>
      <c r="C139" s="366"/>
      <c r="D139" s="367"/>
      <c r="E139" s="368"/>
      <c r="F139" s="359"/>
    </row>
    <row r="140" spans="1:7">
      <c r="A140" s="369"/>
      <c r="B140" s="369"/>
      <c r="C140" s="366"/>
      <c r="D140" s="367"/>
      <c r="E140" s="368"/>
      <c r="F140" s="359"/>
    </row>
    <row r="141" spans="1:7">
      <c r="A141" s="369"/>
      <c r="B141" s="369"/>
      <c r="C141" s="366"/>
      <c r="D141" s="367"/>
      <c r="E141" s="368"/>
      <c r="F141" s="359"/>
    </row>
    <row r="142" spans="1:7">
      <c r="A142" s="369"/>
      <c r="B142" s="369"/>
      <c r="C142" s="366"/>
      <c r="D142" s="367"/>
      <c r="E142" s="368"/>
      <c r="F142" s="359"/>
    </row>
    <row r="143" spans="1:7">
      <c r="A143" s="369"/>
      <c r="B143" s="369"/>
      <c r="C143" s="366"/>
      <c r="D143" s="367"/>
      <c r="E143" s="368"/>
      <c r="F143" s="359"/>
    </row>
    <row r="144" spans="1:7">
      <c r="A144" s="369"/>
      <c r="B144" s="369"/>
      <c r="C144" s="366"/>
      <c r="D144" s="367"/>
      <c r="E144" s="368"/>
      <c r="F144" s="359"/>
    </row>
    <row r="145" spans="1:6">
      <c r="A145" s="369"/>
      <c r="B145" s="369"/>
      <c r="C145" s="366"/>
      <c r="D145" s="367"/>
      <c r="E145" s="368"/>
      <c r="F145" s="359"/>
    </row>
  </sheetData>
  <mergeCells count="92">
    <mergeCell ref="A130:B130"/>
    <mergeCell ref="A134:B134"/>
    <mergeCell ref="A135:B135"/>
    <mergeCell ref="A136:B136"/>
    <mergeCell ref="A129:B129"/>
    <mergeCell ref="A125:B125"/>
    <mergeCell ref="A126:B126"/>
    <mergeCell ref="A127:B127"/>
    <mergeCell ref="A128:B128"/>
    <mergeCell ref="A116:B116"/>
    <mergeCell ref="A117:B117"/>
    <mergeCell ref="A119:B119"/>
    <mergeCell ref="A120:B120"/>
    <mergeCell ref="A121:B121"/>
    <mergeCell ref="A118:B118"/>
    <mergeCell ref="A107:B107"/>
    <mergeCell ref="A108:B108"/>
    <mergeCell ref="A109:B109"/>
    <mergeCell ref="A110:B110"/>
    <mergeCell ref="A124:B124"/>
    <mergeCell ref="A111:B111"/>
    <mergeCell ref="A112:B112"/>
    <mergeCell ref="A113:B113"/>
    <mergeCell ref="A114:B114"/>
    <mergeCell ref="A115:B115"/>
    <mergeCell ref="A102:B102"/>
    <mergeCell ref="A103:B103"/>
    <mergeCell ref="A104:B104"/>
    <mergeCell ref="A105:B105"/>
    <mergeCell ref="A106:B106"/>
    <mergeCell ref="A98:B98"/>
    <mergeCell ref="A99:B99"/>
    <mergeCell ref="A100:B100"/>
    <mergeCell ref="A94:B94"/>
    <mergeCell ref="A101:B101"/>
    <mergeCell ref="A96:B96"/>
    <mergeCell ref="A97:B97"/>
    <mergeCell ref="A89:B89"/>
    <mergeCell ref="A90:B90"/>
    <mergeCell ref="A91:B91"/>
    <mergeCell ref="A92:B92"/>
    <mergeCell ref="A93:B93"/>
    <mergeCell ref="A87:B87"/>
    <mergeCell ref="A76:B76"/>
    <mergeCell ref="A77:B77"/>
    <mergeCell ref="A78:B78"/>
    <mergeCell ref="A79:B79"/>
    <mergeCell ref="A80:B80"/>
    <mergeCell ref="A81:B81"/>
    <mergeCell ref="A82:B82"/>
    <mergeCell ref="A83:B83"/>
    <mergeCell ref="A84:B84"/>
    <mergeCell ref="A85:B85"/>
    <mergeCell ref="A86:B86"/>
    <mergeCell ref="A75:B75"/>
    <mergeCell ref="A64:B64"/>
    <mergeCell ref="A65:B65"/>
    <mergeCell ref="A66:B66"/>
    <mergeCell ref="A67:B67"/>
    <mergeCell ref="A68:B68"/>
    <mergeCell ref="A69:B69"/>
    <mergeCell ref="A70:B70"/>
    <mergeCell ref="A71:B71"/>
    <mergeCell ref="A72:B72"/>
    <mergeCell ref="A73:B73"/>
    <mergeCell ref="A74:B74"/>
    <mergeCell ref="A62:B62"/>
    <mergeCell ref="A63:B63"/>
    <mergeCell ref="A52:B52"/>
    <mergeCell ref="A53:B53"/>
    <mergeCell ref="A54:B54"/>
    <mergeCell ref="A55:B55"/>
    <mergeCell ref="A56:B56"/>
    <mergeCell ref="A57:B57"/>
    <mergeCell ref="A58:B58"/>
    <mergeCell ref="A59:B59"/>
    <mergeCell ref="A88:B88"/>
    <mergeCell ref="A131:B131"/>
    <mergeCell ref="A133:B133"/>
    <mergeCell ref="A132:B132"/>
    <mergeCell ref="A3:C3"/>
    <mergeCell ref="A122:B122"/>
    <mergeCell ref="A123:B123"/>
    <mergeCell ref="A46:B46"/>
    <mergeCell ref="A45:B45"/>
    <mergeCell ref="A60:B60"/>
    <mergeCell ref="A61:B61"/>
    <mergeCell ref="A48:B48"/>
    <mergeCell ref="A49:B49"/>
    <mergeCell ref="A50:B50"/>
    <mergeCell ref="A51:B51"/>
    <mergeCell ref="A47:B47"/>
  </mergeCells>
  <conditionalFormatting sqref="C45">
    <cfRule type="expression" dxfId="193" priority="41">
      <formula>$A45=0</formula>
    </cfRule>
  </conditionalFormatting>
  <conditionalFormatting sqref="C94">
    <cfRule type="expression" dxfId="192" priority="62">
      <formula>$A94=0</formula>
    </cfRule>
  </conditionalFormatting>
  <conditionalFormatting sqref="C121">
    <cfRule type="expression" dxfId="191" priority="61">
      <formula>$A121=0</formula>
    </cfRule>
  </conditionalFormatting>
  <conditionalFormatting sqref="C136">
    <cfRule type="expression" dxfId="190" priority="60">
      <formula>$A136=0</formula>
    </cfRule>
  </conditionalFormatting>
  <conditionalFormatting sqref="D127">
    <cfRule type="expression" dxfId="189" priority="8">
      <formula>$C127=0</formula>
    </cfRule>
  </conditionalFormatting>
  <conditionalFormatting sqref="D128">
    <cfRule type="expression" dxfId="188" priority="523">
      <formula>$C127=0</formula>
    </cfRule>
  </conditionalFormatting>
  <conditionalFormatting sqref="D5:E42">
    <cfRule type="containsBlanks" dxfId="187" priority="1">
      <formula>LEN(TRIM(D5))=0</formula>
    </cfRule>
    <cfRule type="expression" dxfId="186" priority="2">
      <formula>$C5=0</formula>
    </cfRule>
  </conditionalFormatting>
  <conditionalFormatting sqref="D48:E80">
    <cfRule type="containsBlanks" dxfId="185" priority="23">
      <formula>LEN(TRIM(D48))=0</formula>
    </cfRule>
    <cfRule type="expression" dxfId="184" priority="24">
      <formula>$C48=0</formula>
    </cfRule>
  </conditionalFormatting>
  <conditionalFormatting sqref="D82:E92">
    <cfRule type="containsBlanks" dxfId="183" priority="3">
      <formula>LEN(TRIM(D82))=0</formula>
    </cfRule>
    <cfRule type="expression" dxfId="182" priority="4">
      <formula>$C82=0</formula>
    </cfRule>
  </conditionalFormatting>
  <conditionalFormatting sqref="D99:E108">
    <cfRule type="containsBlanks" dxfId="181" priority="17">
      <formula>LEN(TRIM(D99))=0</formula>
    </cfRule>
    <cfRule type="expression" dxfId="180" priority="18">
      <formula>$C99=0</formula>
    </cfRule>
  </conditionalFormatting>
  <conditionalFormatting sqref="D110:E119">
    <cfRule type="containsBlanks" dxfId="179" priority="13">
      <formula>LEN(TRIM(D110))=0</formula>
    </cfRule>
    <cfRule type="expression" dxfId="178" priority="14">
      <formula>$C110=0</formula>
    </cfRule>
  </conditionalFormatting>
  <conditionalFormatting sqref="D125:E134">
    <cfRule type="containsBlanks" dxfId="177" priority="7">
      <formula>LEN(TRIM(D125))=0</formula>
    </cfRule>
    <cfRule type="expression" dxfId="176" priority="32">
      <formula>$C125=0</formula>
    </cfRule>
  </conditionalFormatting>
  <printOptions headings="1"/>
  <pageMargins left="0.25" right="0.25" top="0.75" bottom="0.75" header="0.3" footer="0.3"/>
  <pageSetup scale="21" fitToWidth="0" orientation="landscape" r:id="rId1"/>
  <headerFooter alignWithMargins="0">
    <oddFooter>&amp;CPage &amp;P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O62"/>
  <sheetViews>
    <sheetView showGridLines="0" zoomScaleNormal="100" workbookViewId="0">
      <pane xSplit="4" topLeftCell="E1" activePane="topRight" state="frozen"/>
      <selection activeCell="A3" sqref="A3:C3"/>
      <selection pane="topRight" activeCell="A3" sqref="A3:C3"/>
    </sheetView>
  </sheetViews>
  <sheetFormatPr defaultColWidth="0" defaultRowHeight="15.75"/>
  <cols>
    <col min="1" max="1" width="21.85546875" style="59" customWidth="1"/>
    <col min="2" max="3" width="15.42578125" style="59" customWidth="1"/>
    <col min="4" max="4" width="13" style="59" customWidth="1"/>
    <col min="5" max="10" width="16.5703125" style="59" customWidth="1"/>
    <col min="11" max="11" width="14.28515625" style="59" customWidth="1"/>
    <col min="12" max="12" width="14" style="14" hidden="1" customWidth="1"/>
    <col min="13" max="14" width="21.140625" style="14" hidden="1" customWidth="1"/>
    <col min="15" max="15" width="14" style="14" hidden="1" customWidth="1"/>
    <col min="16" max="16384" width="11.42578125" style="14" hidden="1"/>
  </cols>
  <sheetData>
    <row r="1" spans="1:11" ht="15" customHeight="1">
      <c r="A1" s="13" t="s">
        <v>182</v>
      </c>
      <c r="B1" s="13"/>
      <c r="C1" s="13"/>
      <c r="D1" s="13"/>
      <c r="E1" s="14"/>
      <c r="F1" s="14"/>
      <c r="G1" s="14"/>
      <c r="H1" s="14"/>
      <c r="I1" s="14"/>
      <c r="J1" s="14"/>
    </row>
    <row r="2" spans="1:11" ht="15" customHeight="1">
      <c r="A2" s="13" t="s">
        <v>183</v>
      </c>
      <c r="B2" s="13"/>
      <c r="C2" s="13"/>
      <c r="D2" s="13"/>
      <c r="E2" s="14"/>
      <c r="F2" s="14"/>
      <c r="G2" s="14"/>
      <c r="H2" s="14"/>
      <c r="I2" s="14"/>
      <c r="J2" s="14"/>
    </row>
    <row r="3" spans="1:11">
      <c r="A3" s="15" t="s">
        <v>184</v>
      </c>
      <c r="B3" s="235" t="str">
        <f>IF('Summary HWC Operations'!$B$3&lt;&gt;"",'Summary HWC Operations'!$B$3,"")</f>
        <v/>
      </c>
      <c r="C3" s="14"/>
      <c r="D3" s="14"/>
      <c r="E3" s="13"/>
      <c r="F3" s="14"/>
      <c r="G3" s="14"/>
      <c r="H3" s="14"/>
      <c r="I3" s="14"/>
      <c r="J3" s="14"/>
    </row>
    <row r="4" spans="1:11" ht="28.5" customHeight="1">
      <c r="A4" s="624" t="s">
        <v>225</v>
      </c>
      <c r="B4" s="44" t="s">
        <v>186</v>
      </c>
      <c r="C4" s="44" t="s">
        <v>187</v>
      </c>
      <c r="D4" s="44" t="s">
        <v>188</v>
      </c>
      <c r="E4" s="13"/>
      <c r="F4" s="14"/>
      <c r="G4" s="14"/>
      <c r="H4" s="14"/>
      <c r="I4" s="14"/>
      <c r="J4" s="14"/>
    </row>
    <row r="5" spans="1:11">
      <c r="A5" s="625"/>
      <c r="B5" s="235">
        <f>IF('Summary HWC Operations'!$B$5&lt;&gt;"",'Summary HWC Operations'!$B$5,"")</f>
        <v>45689</v>
      </c>
      <c r="C5" s="235">
        <f>IF('Summary HWC Operations'!C5&lt;&gt;"",'Summary HWC Operations'!$C$5,"")</f>
        <v>47299</v>
      </c>
      <c r="D5" s="279">
        <f>IFERROR(ROUNDUP(YEARFRAC(B5,C5),0),"")</f>
        <v>5</v>
      </c>
      <c r="E5" s="14"/>
      <c r="F5" s="14"/>
      <c r="G5" s="14"/>
      <c r="H5" s="14"/>
      <c r="I5" s="14"/>
      <c r="J5" s="14"/>
    </row>
    <row r="6" spans="1:11" ht="15.75" customHeight="1">
      <c r="A6" s="18" t="s">
        <v>191</v>
      </c>
      <c r="B6" s="601" t="str">
        <f>IF('Summary HWC Operations'!$B$6&lt;&gt;"",'Summary HWC Operations'!$B$6,"")</f>
        <v/>
      </c>
      <c r="C6" s="602">
        <f>'Summary HWC Operations'!C6</f>
        <v>0</v>
      </c>
      <c r="D6" s="603">
        <f>'Summary HWC Operations'!D6</f>
        <v>0</v>
      </c>
      <c r="E6" s="17"/>
      <c r="F6" s="17"/>
      <c r="G6" s="17"/>
      <c r="H6" s="17"/>
      <c r="I6" s="17"/>
      <c r="J6" s="14"/>
    </row>
    <row r="7" spans="1:11">
      <c r="A7" s="18" t="s">
        <v>192</v>
      </c>
      <c r="B7" s="601" t="str">
        <f>IF('Summary HWC Operations'!$B$7&lt;&gt;"",'Summary HWC Operations'!$B$7,"")</f>
        <v>Health and Wellness Center</v>
      </c>
      <c r="C7" s="602">
        <f>'Summary HWC Operations'!C7</f>
        <v>0</v>
      </c>
      <c r="D7" s="603">
        <f>'Summary HWC Operations'!D7</f>
        <v>0</v>
      </c>
      <c r="E7" s="17"/>
      <c r="F7" s="17"/>
      <c r="G7" s="17"/>
      <c r="H7" s="17"/>
      <c r="I7" s="17"/>
      <c r="J7" s="14"/>
    </row>
    <row r="8" spans="1:11" ht="38.1" customHeight="1">
      <c r="A8" s="15" t="s">
        <v>226</v>
      </c>
      <c r="B8" s="764"/>
      <c r="C8" s="765"/>
      <c r="D8" s="766"/>
      <c r="E8" s="14"/>
      <c r="F8" s="14"/>
      <c r="G8" s="17"/>
      <c r="H8" s="17"/>
      <c r="I8" s="17"/>
      <c r="J8" s="14"/>
    </row>
    <row r="9" spans="1:11">
      <c r="A9" s="548" t="s">
        <v>194</v>
      </c>
      <c r="B9" s="298">
        <f>J35</f>
        <v>0</v>
      </c>
      <c r="C9" s="280"/>
      <c r="D9" s="280"/>
      <c r="E9" s="14"/>
      <c r="F9" s="14"/>
      <c r="G9" s="14"/>
      <c r="H9" s="14"/>
      <c r="I9" s="14"/>
      <c r="J9" s="14"/>
    </row>
    <row r="10" spans="1:11" s="121" customFormat="1" ht="18.75" customHeight="1">
      <c r="A10" s="393"/>
      <c r="B10" s="393"/>
      <c r="C10" s="393"/>
      <c r="D10" s="393"/>
      <c r="E10" s="395"/>
      <c r="F10" s="395"/>
      <c r="G10" s="395"/>
      <c r="H10" s="395"/>
      <c r="I10" s="395"/>
      <c r="J10" s="396"/>
      <c r="K10" s="432"/>
    </row>
    <row r="11" spans="1:11" s="34" customFormat="1" ht="18.75" customHeight="1">
      <c r="E11" s="194" t="s">
        <v>195</v>
      </c>
      <c r="F11" s="398" t="s">
        <v>196</v>
      </c>
      <c r="G11" s="399" t="s">
        <v>197</v>
      </c>
      <c r="H11" s="400" t="s">
        <v>198</v>
      </c>
      <c r="I11" s="401" t="s">
        <v>199</v>
      </c>
      <c r="J11" s="429" t="s">
        <v>200</v>
      </c>
      <c r="K11" s="433"/>
    </row>
    <row r="12" spans="1:11" s="37" customFormat="1" ht="38.25" customHeight="1">
      <c r="A12" s="34"/>
      <c r="B12" s="34"/>
      <c r="C12" s="34"/>
      <c r="D12" s="34"/>
      <c r="E12" s="402" t="str">
        <f>IF($D$5&gt;=E57,CONCATENATE(TEXT(E58,"m/d/yyyy")," - ",TEXT(E59,"m/d/yyyy")),"N/A")</f>
        <v>2/1/2025 - 6/30/2025</v>
      </c>
      <c r="F12" s="403" t="str">
        <f t="shared" ref="F12" si="0">IF($D$5&gt;=F57,CONCATENATE(TEXT(F58,"m/d/yyyy")," - ",TEXT(F59,"m/d/yyyy")),"N/A")</f>
        <v>7/1/2025 - 6/30/2026</v>
      </c>
      <c r="G12" s="404" t="str">
        <f>CONCATENATE(TEXT(G58,"m/d/yyyy")," - ",TEXT(G59,"m/d/yyyy"))</f>
        <v>7/1/2026 - 6/30/2027</v>
      </c>
      <c r="H12" s="36" t="str">
        <f>CONCATENATE(TEXT(H58,"m/d/yyyy")," - ",TEXT(H59,"m/d/yyyy"))</f>
        <v>7/1/2027 - 6/30/2028</v>
      </c>
      <c r="I12" s="208" t="str">
        <f>CONCATENATE(TEXT(I58,"m/d/yyyy")," - ",TEXT(I59,"m/d/yyyy"))</f>
        <v>7/1/2028 - 6/30/2029</v>
      </c>
      <c r="J12" s="430" t="str">
        <f>CONCATENATE(TEXT(E58,"m/d/yyyy")," - ",TEXT(G59,"m/d/yyyy"))</f>
        <v>2/1/2025 - 6/30/2027</v>
      </c>
      <c r="K12" s="434"/>
    </row>
    <row r="13" spans="1:11">
      <c r="A13" s="405"/>
      <c r="B13" s="405"/>
      <c r="C13" s="405"/>
      <c r="D13" s="405"/>
      <c r="E13" s="258" t="str">
        <f>_xlfn.CONCAT(ROUND(YEARFRAC(E58,E59)*12,0)," Months")</f>
        <v>5 Months</v>
      </c>
      <c r="F13" s="259" t="str">
        <f>_xlfn.CONCAT(ROUND(YEARFRAC(F58,F59)*12,0)," Month")</f>
        <v>12 Month</v>
      </c>
      <c r="G13" s="406" t="str">
        <f t="shared" ref="G13:I13" si="1">_xlfn.CONCAT(ROUND(YEARFRAC(G58,G59)*12,0)," Months")</f>
        <v>12 Months</v>
      </c>
      <c r="H13" s="260" t="str">
        <f t="shared" si="1"/>
        <v>12 Months</v>
      </c>
      <c r="I13" s="261" t="str">
        <f t="shared" si="1"/>
        <v>12 Months</v>
      </c>
      <c r="J13" s="237"/>
    </row>
    <row r="14" spans="1:11">
      <c r="A14" s="613" t="s">
        <v>201</v>
      </c>
      <c r="B14" s="614"/>
      <c r="C14" s="614"/>
      <c r="D14" s="614"/>
      <c r="E14" s="407"/>
      <c r="F14" s="262"/>
      <c r="G14" s="262"/>
      <c r="H14" s="262"/>
      <c r="I14" s="262"/>
      <c r="J14" s="408"/>
    </row>
    <row r="15" spans="1:11">
      <c r="A15" s="609" t="s">
        <v>202</v>
      </c>
      <c r="B15" s="604"/>
      <c r="C15" s="604"/>
      <c r="D15" s="604"/>
      <c r="E15" s="157"/>
      <c r="F15" s="152"/>
      <c r="G15" s="157"/>
      <c r="H15" s="152"/>
      <c r="I15" s="152"/>
      <c r="J15" s="152"/>
    </row>
    <row r="16" spans="1:11">
      <c r="A16" s="604" t="s">
        <v>292</v>
      </c>
      <c r="B16" s="604"/>
      <c r="C16" s="604"/>
      <c r="D16" s="604"/>
      <c r="E16" s="157"/>
      <c r="F16" s="152"/>
      <c r="G16" s="157"/>
      <c r="H16" s="152"/>
      <c r="I16" s="69"/>
      <c r="J16" s="151"/>
      <c r="K16" s="544"/>
    </row>
    <row r="17" spans="1:11" s="20" customFormat="1">
      <c r="A17" s="604" t="s">
        <v>203</v>
      </c>
      <c r="B17" s="604"/>
      <c r="C17" s="604"/>
      <c r="D17" s="604"/>
      <c r="E17" s="157"/>
      <c r="F17" s="152"/>
      <c r="G17" s="157"/>
      <c r="H17" s="152"/>
      <c r="I17" s="69"/>
      <c r="J17" s="151"/>
      <c r="K17" s="544"/>
    </row>
    <row r="18" spans="1:11">
      <c r="A18" s="608" t="s">
        <v>204</v>
      </c>
      <c r="B18" s="608"/>
      <c r="C18" s="608"/>
      <c r="D18" s="608"/>
      <c r="E18" s="157"/>
      <c r="F18" s="153"/>
      <c r="G18" s="158"/>
      <c r="H18" s="153"/>
      <c r="I18" s="160"/>
      <c r="J18" s="193"/>
      <c r="K18" s="544"/>
    </row>
    <row r="19" spans="1:11">
      <c r="A19" s="604" t="s">
        <v>227</v>
      </c>
      <c r="B19" s="604"/>
      <c r="C19" s="604"/>
      <c r="D19" s="604"/>
      <c r="E19" s="157"/>
      <c r="F19" s="154"/>
      <c r="G19" s="154"/>
      <c r="H19" s="154"/>
      <c r="I19" s="154"/>
      <c r="J19" s="152"/>
      <c r="K19" s="544"/>
    </row>
    <row r="20" spans="1:11">
      <c r="A20" s="604" t="s">
        <v>293</v>
      </c>
      <c r="B20" s="604"/>
      <c r="C20" s="604"/>
      <c r="D20" s="604"/>
      <c r="E20" s="157"/>
      <c r="F20" s="154"/>
      <c r="G20" s="154"/>
      <c r="H20" s="154"/>
      <c r="I20" s="68"/>
      <c r="J20" s="151"/>
      <c r="K20" s="544"/>
    </row>
    <row r="21" spans="1:11">
      <c r="A21" s="604" t="s">
        <v>294</v>
      </c>
      <c r="B21" s="604"/>
      <c r="C21" s="604"/>
      <c r="D21" s="604"/>
      <c r="E21" s="157"/>
      <c r="F21" s="159"/>
      <c r="G21" s="159"/>
      <c r="H21" s="154"/>
      <c r="I21" s="68"/>
      <c r="J21" s="151"/>
      <c r="K21" s="544"/>
    </row>
    <row r="22" spans="1:11" s="13" customFormat="1">
      <c r="A22" s="621" t="s">
        <v>208</v>
      </c>
      <c r="B22" s="622"/>
      <c r="C22" s="622"/>
      <c r="D22" s="622"/>
      <c r="E22" s="71"/>
      <c r="F22" s="70"/>
      <c r="G22" s="71"/>
      <c r="H22" s="70"/>
      <c r="I22" s="70"/>
      <c r="J22" s="66"/>
      <c r="K22" s="435"/>
    </row>
    <row r="23" spans="1:11" ht="33" customHeight="1">
      <c r="A23" s="640" t="s">
        <v>209</v>
      </c>
      <c r="B23" s="631"/>
      <c r="C23" s="631"/>
      <c r="D23" s="631"/>
      <c r="E23" s="95"/>
      <c r="F23" s="95"/>
      <c r="G23" s="95"/>
      <c r="H23" s="95"/>
      <c r="I23" s="95"/>
      <c r="J23" s="300"/>
      <c r="K23" s="61"/>
    </row>
    <row r="24" spans="1:11" s="13" customFormat="1">
      <c r="A24" s="762" t="str">
        <f>IF('Summary HWC Operations'!A24:D24&lt;&gt;"",'Summary HWC Operations'!A24:D24,"")</f>
        <v>State - Homeless Housing, Assistance, and Prevention Program (HHAP) 1</v>
      </c>
      <c r="B24" s="763"/>
      <c r="C24" s="763"/>
      <c r="D24" s="763"/>
      <c r="E24" s="154"/>
      <c r="F24" s="154"/>
      <c r="G24" s="154"/>
      <c r="H24" s="154"/>
      <c r="I24" s="154"/>
      <c r="J24" s="152">
        <f t="shared" ref="J24" si="2">SUM(E24,F24)</f>
        <v>0</v>
      </c>
      <c r="K24" s="60"/>
    </row>
    <row r="25" spans="1:11" s="13" customFormat="1">
      <c r="A25" s="760" t="str">
        <f>IF('Summary HWC Operations'!A25:D25&lt;&gt;"",'Summary HWC Operations'!A25:D25,"")</f>
        <v>State - Homeless Housing, Assistance, and Prevention Program (HHAP) 2</v>
      </c>
      <c r="B25" s="761"/>
      <c r="C25" s="761"/>
      <c r="D25" s="761"/>
      <c r="E25" s="154"/>
      <c r="F25" s="154"/>
      <c r="G25" s="154"/>
      <c r="H25" s="154"/>
      <c r="I25" s="154"/>
      <c r="J25" s="152"/>
      <c r="K25" s="60"/>
    </row>
    <row r="26" spans="1:11" s="13" customFormat="1">
      <c r="A26" s="760" t="str">
        <f>IF('Summary HWC Operations'!A26:D26&lt;&gt;"",'Summary HWC Operations'!A26:D26,"")</f>
        <v/>
      </c>
      <c r="B26" s="761"/>
      <c r="C26" s="761"/>
      <c r="D26" s="761"/>
      <c r="E26" s="154"/>
      <c r="F26" s="154"/>
      <c r="G26" s="154"/>
      <c r="H26" s="154"/>
      <c r="I26" s="154"/>
      <c r="J26" s="152">
        <f t="shared" ref="J26:J34" si="3">SUM(E26,F26,G26,H26,I26)</f>
        <v>0</v>
      </c>
      <c r="K26" s="60"/>
    </row>
    <row r="27" spans="1:11" s="13" customFormat="1">
      <c r="A27" s="760" t="str">
        <f>IF('Summary HWC Operations'!A27:D27&lt;&gt;"",'Summary HWC Operations'!A27:D27,"")</f>
        <v/>
      </c>
      <c r="B27" s="761"/>
      <c r="C27" s="761"/>
      <c r="D27" s="761"/>
      <c r="E27" s="154"/>
      <c r="F27" s="154"/>
      <c r="G27" s="154"/>
      <c r="H27" s="154"/>
      <c r="I27" s="154"/>
      <c r="J27" s="152">
        <f t="shared" si="3"/>
        <v>0</v>
      </c>
      <c r="K27" s="60"/>
    </row>
    <row r="28" spans="1:11" s="13" customFormat="1">
      <c r="A28" s="760" t="str">
        <f>IF('Summary HWC Operations'!A28:D28&lt;&gt;"",'Summary HWC Operations'!A28:D28,"")</f>
        <v/>
      </c>
      <c r="B28" s="761"/>
      <c r="C28" s="761"/>
      <c r="D28" s="761"/>
      <c r="E28" s="154"/>
      <c r="F28" s="154"/>
      <c r="G28" s="154"/>
      <c r="H28" s="154"/>
      <c r="I28" s="154"/>
      <c r="J28" s="152">
        <f t="shared" si="3"/>
        <v>0</v>
      </c>
      <c r="K28" s="60"/>
    </row>
    <row r="29" spans="1:11" s="13" customFormat="1">
      <c r="A29" s="760" t="str">
        <f>IF('Summary HWC Operations'!A29:D29&lt;&gt;"",'Summary HWC Operations'!A29:D29,"")</f>
        <v/>
      </c>
      <c r="B29" s="761"/>
      <c r="C29" s="761"/>
      <c r="D29" s="761"/>
      <c r="E29" s="154"/>
      <c r="F29" s="154"/>
      <c r="G29" s="154"/>
      <c r="H29" s="154"/>
      <c r="I29" s="154"/>
      <c r="J29" s="152">
        <f t="shared" si="3"/>
        <v>0</v>
      </c>
      <c r="K29" s="60"/>
    </row>
    <row r="30" spans="1:11" s="13" customFormat="1">
      <c r="A30" s="760" t="str">
        <f>IF('Summary HWC Operations'!A30:D30&lt;&gt;"",'Summary HWC Operations'!A30:D30,"")</f>
        <v/>
      </c>
      <c r="B30" s="761"/>
      <c r="C30" s="761"/>
      <c r="D30" s="761"/>
      <c r="E30" s="154"/>
      <c r="F30" s="154"/>
      <c r="G30" s="154"/>
      <c r="H30" s="154"/>
      <c r="I30" s="154"/>
      <c r="J30" s="152">
        <f t="shared" si="3"/>
        <v>0</v>
      </c>
      <c r="K30" s="60"/>
    </row>
    <row r="31" spans="1:11" s="13" customFormat="1">
      <c r="A31" s="760" t="str">
        <f>IF('Summary HWC Operations'!A31:D31&lt;&gt;"",'Summary HWC Operations'!A31:D31,"")</f>
        <v/>
      </c>
      <c r="B31" s="761"/>
      <c r="C31" s="761"/>
      <c r="D31" s="761"/>
      <c r="E31" s="154"/>
      <c r="F31" s="154"/>
      <c r="G31" s="154"/>
      <c r="H31" s="154"/>
      <c r="I31" s="154"/>
      <c r="J31" s="152">
        <f t="shared" si="3"/>
        <v>0</v>
      </c>
      <c r="K31" s="60"/>
    </row>
    <row r="32" spans="1:11" s="13" customFormat="1">
      <c r="A32" s="760" t="str">
        <f>IF('Summary HWC Operations'!A32:D32&lt;&gt;"",'Summary HWC Operations'!A32:D32,"")</f>
        <v/>
      </c>
      <c r="B32" s="761"/>
      <c r="C32" s="761"/>
      <c r="D32" s="761"/>
      <c r="E32" s="154"/>
      <c r="F32" s="154"/>
      <c r="G32" s="154"/>
      <c r="H32" s="154"/>
      <c r="I32" s="154"/>
      <c r="J32" s="152">
        <f t="shared" si="3"/>
        <v>0</v>
      </c>
      <c r="K32" s="60"/>
    </row>
    <row r="33" spans="1:12" s="13" customFormat="1">
      <c r="A33" s="760" t="str">
        <f>IF('Summary HWC Operations'!A33:D33&lt;&gt;"",'Summary HWC Operations'!A33:D33,"")</f>
        <v/>
      </c>
      <c r="B33" s="761"/>
      <c r="C33" s="761"/>
      <c r="D33" s="761"/>
      <c r="E33" s="154"/>
      <c r="F33" s="154"/>
      <c r="G33" s="154"/>
      <c r="H33" s="154"/>
      <c r="I33" s="154"/>
      <c r="J33" s="152">
        <f t="shared" si="3"/>
        <v>0</v>
      </c>
      <c r="K33" s="60"/>
    </row>
    <row r="34" spans="1:12" s="13" customFormat="1">
      <c r="A34" s="760" t="str">
        <f>IF('Summary HWC Operations'!A34:D34&lt;&gt;"",'Summary HWC Operations'!A34:D34,"")</f>
        <v/>
      </c>
      <c r="B34" s="761"/>
      <c r="C34" s="761"/>
      <c r="D34" s="761"/>
      <c r="E34" s="154"/>
      <c r="F34" s="154"/>
      <c r="G34" s="154"/>
      <c r="H34" s="154"/>
      <c r="I34" s="154"/>
      <c r="J34" s="152">
        <f t="shared" si="3"/>
        <v>0</v>
      </c>
      <c r="K34" s="60"/>
    </row>
    <row r="35" spans="1:12" s="13" customFormat="1">
      <c r="A35" s="750" t="s">
        <v>210</v>
      </c>
      <c r="B35" s="751"/>
      <c r="C35" s="751"/>
      <c r="D35" s="751"/>
      <c r="E35" s="299">
        <f>ROUND(SUM(E24:E34),0)</f>
        <v>0</v>
      </c>
      <c r="F35" s="299">
        <f>ROUND(SUM(F24:F34),0)</f>
        <v>0</v>
      </c>
      <c r="G35" s="299">
        <f>ROUND(SUM(G24:G34),0)</f>
        <v>0</v>
      </c>
      <c r="H35" s="299">
        <f>ROUND(SUM(H24:H34),0)</f>
        <v>0</v>
      </c>
      <c r="I35" s="299">
        <f>ROUND(SUM(I24:I34),0)</f>
        <v>0</v>
      </c>
      <c r="J35" s="163">
        <f>SUM(E35,F35)</f>
        <v>0</v>
      </c>
      <c r="K35" s="436"/>
      <c r="L35" s="41"/>
    </row>
    <row r="36" spans="1:12" ht="29.25" customHeight="1">
      <c r="A36" s="610" t="s">
        <v>211</v>
      </c>
      <c r="B36" s="752"/>
      <c r="C36" s="752"/>
      <c r="D36" s="752"/>
      <c r="E36" s="305"/>
      <c r="F36" s="305"/>
      <c r="G36" s="305"/>
      <c r="H36" s="305"/>
      <c r="I36" s="305"/>
      <c r="J36" s="284"/>
      <c r="L36" s="21"/>
    </row>
    <row r="37" spans="1:12">
      <c r="A37" s="756" t="str">
        <f>IF('Summary HWC Operations'!A37&lt;&gt;"",'Summary HWC Operations'!A37,"")</f>
        <v>Private Fundrasing</v>
      </c>
      <c r="B37" s="756"/>
      <c r="C37" s="756"/>
      <c r="D37" s="757"/>
      <c r="E37" s="248"/>
      <c r="F37" s="249"/>
      <c r="G37" s="150"/>
      <c r="H37" s="161"/>
      <c r="I37" s="161"/>
      <c r="J37" s="155">
        <f>SUM(E37,F37)</f>
        <v>0</v>
      </c>
      <c r="L37" s="19"/>
    </row>
    <row r="38" spans="1:12">
      <c r="A38" s="758" t="str">
        <f>IF('Summary HWC Operations'!A38&lt;&gt;"",'Summary HWC Operations'!A38,"")</f>
        <v/>
      </c>
      <c r="B38" s="758"/>
      <c r="C38" s="758"/>
      <c r="D38" s="759"/>
      <c r="E38" s="248"/>
      <c r="F38" s="249"/>
      <c r="G38" s="150"/>
      <c r="H38" s="161"/>
      <c r="I38" s="161"/>
      <c r="J38" s="155">
        <f t="shared" ref="J38:J40" si="4">SUM(E38,F38)</f>
        <v>0</v>
      </c>
      <c r="L38" s="19"/>
    </row>
    <row r="39" spans="1:12">
      <c r="A39" s="758" t="str">
        <f>IF('Summary HWC Operations'!A39&lt;&gt;"",'Summary HWC Operations'!A39,"")</f>
        <v/>
      </c>
      <c r="B39" s="758"/>
      <c r="C39" s="758"/>
      <c r="D39" s="759"/>
      <c r="E39" s="248"/>
      <c r="F39" s="249"/>
      <c r="G39" s="150"/>
      <c r="H39" s="161"/>
      <c r="I39" s="161"/>
      <c r="J39" s="155">
        <f t="shared" si="4"/>
        <v>0</v>
      </c>
    </row>
    <row r="40" spans="1:12">
      <c r="A40" s="758" t="str">
        <f>IF('Summary HWC Operations'!A40&lt;&gt;"",'Summary HWC Operations'!A40,"")</f>
        <v/>
      </c>
      <c r="B40" s="758"/>
      <c r="C40" s="758"/>
      <c r="D40" s="759"/>
      <c r="E40" s="248"/>
      <c r="F40" s="249"/>
      <c r="G40" s="150"/>
      <c r="H40" s="161"/>
      <c r="I40" s="161"/>
      <c r="J40" s="155">
        <f t="shared" si="4"/>
        <v>0</v>
      </c>
    </row>
    <row r="41" spans="1:12" ht="18" customHeight="1">
      <c r="A41" s="600" t="s">
        <v>212</v>
      </c>
      <c r="B41" s="600"/>
      <c r="C41" s="600"/>
      <c r="D41" s="600"/>
      <c r="E41" s="282">
        <f t="shared" ref="E41:I41" si="5">ROUND(SUM(E36:E40),0)</f>
        <v>0</v>
      </c>
      <c r="F41" s="282">
        <f t="shared" si="5"/>
        <v>0</v>
      </c>
      <c r="G41" s="283">
        <f t="shared" si="5"/>
        <v>0</v>
      </c>
      <c r="H41" s="283">
        <f t="shared" si="5"/>
        <v>0</v>
      </c>
      <c r="I41" s="283">
        <f t="shared" si="5"/>
        <v>0</v>
      </c>
      <c r="J41" s="191">
        <f>SUM(E41,F41)</f>
        <v>0</v>
      </c>
    </row>
    <row r="42" spans="1:12" ht="18" customHeight="1">
      <c r="A42" s="621"/>
      <c r="B42" s="622"/>
      <c r="C42" s="622"/>
      <c r="D42" s="622"/>
      <c r="E42" s="188"/>
      <c r="F42" s="188"/>
      <c r="G42" s="188"/>
      <c r="H42" s="188"/>
      <c r="I42" s="188"/>
      <c r="J42" s="284"/>
    </row>
    <row r="43" spans="1:12" s="13" customFormat="1" ht="18" customHeight="1">
      <c r="A43" s="614" t="s">
        <v>213</v>
      </c>
      <c r="B43" s="614"/>
      <c r="C43" s="614"/>
      <c r="D43" s="614"/>
      <c r="E43" s="192">
        <f t="shared" ref="E43:J43" si="6">E35+E41</f>
        <v>0</v>
      </c>
      <c r="F43" s="192">
        <f t="shared" si="6"/>
        <v>0</v>
      </c>
      <c r="G43" s="92">
        <f t="shared" si="6"/>
        <v>0</v>
      </c>
      <c r="H43" s="192">
        <f t="shared" si="6"/>
        <v>0</v>
      </c>
      <c r="I43" s="192">
        <f t="shared" si="6"/>
        <v>0</v>
      </c>
      <c r="J43" s="192">
        <f t="shared" si="6"/>
        <v>0</v>
      </c>
      <c r="K43" s="60"/>
    </row>
    <row r="44" spans="1:12">
      <c r="A44" s="604" t="s">
        <v>215</v>
      </c>
      <c r="B44" s="604"/>
      <c r="C44" s="604"/>
      <c r="D44" s="604"/>
      <c r="E44" s="154">
        <f>IF(AND(E43-E22&gt;-2,E43-E22&lt;2),0,E43-E22)</f>
        <v>0</v>
      </c>
      <c r="F44" s="154">
        <f>IF(AND(F43-F22&gt;-2,F43-F22&lt;2),0,F43-F22)</f>
        <v>0</v>
      </c>
      <c r="G44" s="154">
        <f>IF(AND(G43-G22&gt;-2,G43-G22&lt;2),0,G43-G22)</f>
        <v>0</v>
      </c>
      <c r="H44" s="154">
        <f>IF(AND(H43-H22&gt;-2,H43-H22&lt;2),0,H43-H22)</f>
        <v>0</v>
      </c>
      <c r="I44" s="154">
        <f>IF(AND(I43-I22&gt;-2,I43-I22&lt;2),0,I43-I22)</f>
        <v>0</v>
      </c>
      <c r="J44" s="217">
        <f>IF(AND(J43-J22&gt;-4,J43-J22&lt;4),0,J43-J22)</f>
        <v>0</v>
      </c>
      <c r="K44" s="63"/>
      <c r="L44" s="21"/>
    </row>
    <row r="45" spans="1:12" ht="12.95" customHeight="1">
      <c r="A45" s="14"/>
      <c r="B45" s="14"/>
      <c r="C45" s="14"/>
      <c r="D45" s="14"/>
      <c r="F45" s="485"/>
      <c r="G45" s="485"/>
      <c r="H45" s="485"/>
      <c r="I45" s="485"/>
      <c r="J45" s="485"/>
    </row>
    <row r="46" spans="1:12" ht="20.100000000000001" customHeight="1">
      <c r="A46" s="25"/>
      <c r="B46" s="25"/>
      <c r="C46" s="25"/>
      <c r="D46" s="25"/>
      <c r="E46" s="64"/>
      <c r="J46" s="437"/>
    </row>
    <row r="47" spans="1:12" ht="20.100000000000001" customHeight="1">
      <c r="A47" s="25"/>
      <c r="B47" s="25"/>
      <c r="C47" s="25"/>
      <c r="D47" s="25"/>
      <c r="E47" s="64"/>
      <c r="J47" s="437"/>
    </row>
    <row r="48" spans="1:12" ht="18.75" customHeight="1">
      <c r="A48" s="147" t="s">
        <v>216</v>
      </c>
      <c r="B48" s="753" t="str">
        <f>IF('Summary HWC Operations'!B48&lt;&gt;"",'Summary HWC Operations'!B48,"")</f>
        <v/>
      </c>
      <c r="C48" s="753"/>
      <c r="D48" s="753"/>
      <c r="E48" s="64"/>
    </row>
    <row r="49" spans="1:10" ht="18.75" customHeight="1">
      <c r="A49" s="147" t="s">
        <v>217</v>
      </c>
      <c r="B49" s="753" t="str">
        <f>IF('Summary HWC Operations'!B49&lt;&gt;"",'Summary HWC Operations'!B49,"")</f>
        <v/>
      </c>
      <c r="C49" s="753"/>
      <c r="D49" s="753"/>
      <c r="E49" s="64"/>
    </row>
    <row r="50" spans="1:10" ht="18.75" customHeight="1">
      <c r="A50" s="147" t="s">
        <v>218</v>
      </c>
      <c r="B50" s="754" t="str">
        <f>IF('Summary HWC Operations'!B50&lt;&gt;"",'Summary HWC Operations'!B50,"")</f>
        <v/>
      </c>
      <c r="C50" s="754"/>
      <c r="D50" s="754"/>
      <c r="E50" s="64"/>
    </row>
    <row r="51" spans="1:10" ht="18.75" customHeight="1">
      <c r="A51" s="147" t="s">
        <v>219</v>
      </c>
      <c r="B51" s="753" t="str">
        <f>IF('Summary HWC Operations'!B51&lt;&gt;"",'Summary HWC Operations'!B51,"")</f>
        <v/>
      </c>
      <c r="C51" s="753"/>
      <c r="D51" s="753"/>
      <c r="E51" s="64"/>
    </row>
    <row r="52" spans="1:10" ht="15.75" customHeight="1">
      <c r="A52" s="755"/>
      <c r="B52" s="755"/>
      <c r="C52" s="755"/>
      <c r="D52" s="25"/>
      <c r="E52" s="438"/>
    </row>
    <row r="53" spans="1:10" ht="15.75" customHeight="1">
      <c r="A53" s="14"/>
      <c r="B53" s="14"/>
      <c r="C53" s="14"/>
      <c r="D53" s="14"/>
    </row>
    <row r="54" spans="1:10" ht="15.75" customHeight="1">
      <c r="A54" s="14"/>
      <c r="B54" s="14"/>
      <c r="C54" s="14"/>
      <c r="D54" s="14"/>
    </row>
    <row r="55" spans="1:10" ht="15.75" customHeight="1">
      <c r="A55" s="14"/>
      <c r="B55" s="14"/>
      <c r="C55" s="14"/>
      <c r="D55" s="14"/>
    </row>
    <row r="56" spans="1:10">
      <c r="A56" s="14"/>
      <c r="B56" s="14"/>
      <c r="C56" s="14"/>
      <c r="D56" s="14"/>
    </row>
    <row r="57" spans="1:10">
      <c r="A57" s="623" t="s">
        <v>220</v>
      </c>
      <c r="B57" s="623"/>
      <c r="C57" s="623"/>
      <c r="D57" s="623"/>
      <c r="E57" s="418">
        <v>1</v>
      </c>
      <c r="F57" s="418">
        <f>E57+1</f>
        <v>2</v>
      </c>
      <c r="G57" s="418">
        <v>3</v>
      </c>
      <c r="H57" s="418">
        <v>4</v>
      </c>
      <c r="I57" s="418">
        <v>5</v>
      </c>
      <c r="J57" s="418">
        <f>'Summary HWC Operations'!J57</f>
        <v>5</v>
      </c>
    </row>
    <row r="58" spans="1:10">
      <c r="A58" s="623" t="s">
        <v>221</v>
      </c>
      <c r="B58" s="623"/>
      <c r="C58" s="623"/>
      <c r="D58" s="623"/>
      <c r="E58" s="431">
        <f>'Summary HWC Operations'!E58</f>
        <v>45689</v>
      </c>
      <c r="F58" s="431">
        <f>'Summary HWC Operations'!F58</f>
        <v>45839</v>
      </c>
      <c r="G58" s="431">
        <f>'Summary HWC Operations'!G58</f>
        <v>46204</v>
      </c>
      <c r="H58" s="431">
        <f>'Summary HWC Operations'!H58</f>
        <v>46569</v>
      </c>
      <c r="I58" s="431">
        <f>'Summary HWC Operations'!I58</f>
        <v>46935</v>
      </c>
      <c r="J58" s="431">
        <f>$B$5</f>
        <v>45689</v>
      </c>
    </row>
    <row r="59" spans="1:10" ht="13.5" customHeight="1">
      <c r="A59" s="623" t="s">
        <v>222</v>
      </c>
      <c r="B59" s="623"/>
      <c r="C59" s="623"/>
      <c r="D59" s="623"/>
      <c r="E59" s="431">
        <f>'Summary HWC Operations'!E59</f>
        <v>45838</v>
      </c>
      <c r="F59" s="431">
        <f>'Summary HWC Operations'!F59</f>
        <v>46203</v>
      </c>
      <c r="G59" s="431">
        <f>'Summary HWC Operations'!G59</f>
        <v>46568</v>
      </c>
      <c r="H59" s="431">
        <f>'Summary HWC Operations'!H59</f>
        <v>46934</v>
      </c>
      <c r="I59" s="431">
        <f>'Summary HWC Operations'!I59</f>
        <v>47299</v>
      </c>
      <c r="J59" s="431">
        <f>'Summary HWC Operations'!J59</f>
        <v>47664</v>
      </c>
    </row>
    <row r="60" spans="1:10">
      <c r="A60" s="420"/>
      <c r="B60" s="421"/>
      <c r="C60" s="421"/>
      <c r="D60" s="421"/>
      <c r="E60" s="14"/>
      <c r="F60" s="14"/>
      <c r="G60" s="14"/>
      <c r="H60" s="14"/>
      <c r="I60" s="14"/>
      <c r="J60" s="419">
        <f>'Summary HWC Operations'!J60</f>
        <v>45689</v>
      </c>
    </row>
    <row r="61" spans="1:10">
      <c r="A61" s="14"/>
      <c r="B61" s="14"/>
      <c r="C61" s="14"/>
      <c r="D61" s="14"/>
      <c r="E61" s="14"/>
      <c r="F61" s="14"/>
      <c r="G61" s="14"/>
      <c r="H61" s="14"/>
      <c r="I61" s="14"/>
      <c r="J61" s="419">
        <f>'Summary HWC Operations'!J61</f>
        <v>47299</v>
      </c>
    </row>
    <row r="62" spans="1:10">
      <c r="A62" s="14"/>
      <c r="B62" s="14"/>
      <c r="C62" s="14"/>
      <c r="D62" s="14"/>
      <c r="E62" s="14"/>
      <c r="F62" s="14"/>
      <c r="G62" s="14"/>
      <c r="H62" s="14"/>
      <c r="I62" s="14"/>
      <c r="J62" s="14"/>
    </row>
  </sheetData>
  <sheetProtection formatCells="0" formatColumns="0" formatRows="0" insertHyperlinks="0" sort="0" autoFilter="0" pivotTables="0"/>
  <mergeCells count="43">
    <mergeCell ref="A43:D43"/>
    <mergeCell ref="A44:D44"/>
    <mergeCell ref="A34:D34"/>
    <mergeCell ref="A4:A5"/>
    <mergeCell ref="B6:D6"/>
    <mergeCell ref="B7:D7"/>
    <mergeCell ref="A23:D23"/>
    <mergeCell ref="A14:D14"/>
    <mergeCell ref="A15:D15"/>
    <mergeCell ref="A16:D16"/>
    <mergeCell ref="A17:D17"/>
    <mergeCell ref="A18:D18"/>
    <mergeCell ref="A19:D19"/>
    <mergeCell ref="A20:D20"/>
    <mergeCell ref="B8:D8"/>
    <mergeCell ref="A21:D21"/>
    <mergeCell ref="A22:D22"/>
    <mergeCell ref="A28:D28"/>
    <mergeCell ref="A24:D24"/>
    <mergeCell ref="A25:D25"/>
    <mergeCell ref="A26:D26"/>
    <mergeCell ref="A27:D27"/>
    <mergeCell ref="A33:D33"/>
    <mergeCell ref="A29:D29"/>
    <mergeCell ref="A30:D30"/>
    <mergeCell ref="A31:D31"/>
    <mergeCell ref="A32:D32"/>
    <mergeCell ref="A57:D57"/>
    <mergeCell ref="A58:D58"/>
    <mergeCell ref="A59:D59"/>
    <mergeCell ref="A35:D35"/>
    <mergeCell ref="A36:D36"/>
    <mergeCell ref="B48:D48"/>
    <mergeCell ref="B50:D50"/>
    <mergeCell ref="B51:D51"/>
    <mergeCell ref="A52:C52"/>
    <mergeCell ref="A37:D37"/>
    <mergeCell ref="A38:D38"/>
    <mergeCell ref="B49:D49"/>
    <mergeCell ref="A39:D39"/>
    <mergeCell ref="A40:D40"/>
    <mergeCell ref="A41:D41"/>
    <mergeCell ref="A42:D42"/>
  </mergeCells>
  <conditionalFormatting sqref="B8">
    <cfRule type="containsBlanks" dxfId="175" priority="11">
      <formula>LEN(TRIM(B8))=0</formula>
    </cfRule>
  </conditionalFormatting>
  <conditionalFormatting sqref="B9:D9">
    <cfRule type="cellIs" dxfId="174" priority="3" operator="greaterThan">
      <formula>69300</formula>
    </cfRule>
  </conditionalFormatting>
  <conditionalFormatting sqref="E37:F40">
    <cfRule type="containsBlanks" dxfId="173" priority="6">
      <formula>LEN(TRIM(E37))=0</formula>
    </cfRule>
  </conditionalFormatting>
  <conditionalFormatting sqref="E44:J44">
    <cfRule type="cellIs" dxfId="172" priority="23" operator="notBetween">
      <formula>-2</formula>
      <formula>2</formula>
    </cfRule>
  </conditionalFormatting>
  <conditionalFormatting sqref="E57:J57 E58:I58 E59:J59 J60:J61">
    <cfRule type="containsBlanks" dxfId="171" priority="2">
      <formula>LEN(TRIM(E57))=0</formula>
    </cfRule>
  </conditionalFormatting>
  <conditionalFormatting sqref="F18:I18">
    <cfRule type="containsBlanks" dxfId="170" priority="24">
      <formula>LEN(TRIM(F18))=0</formula>
    </cfRule>
  </conditionalFormatting>
  <dataValidations disablePrompts="1" count="1">
    <dataValidation type="decimal" allowBlank="1" showInputMessage="1" showErrorMessage="1" error="Enter Numbers Only" sqref="E37:F40" xr:uid="{E3844001-1E51-45F6-ABD1-AEBC94A72C06}">
      <formula1>0</formula1>
      <formula2>99999999</formula2>
    </dataValidation>
  </dataValidations>
  <printOptions headings="1"/>
  <pageMargins left="0.25" right="0.25" top="0.75" bottom="0.75" header="0.3" footer="0.3"/>
  <pageSetup paperSize="5" fitToHeight="0" orientation="landscape" r:id="rId1"/>
  <headerFooter alignWithMargins="0">
    <oddFooter>&amp;CPage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tention_x0020_Years xmlns="b277acee-cfae-4959-b81e-c4b28977524d">Forever</Retention_x0020_Years>
    <Fiscal_x0020_Year xmlns="b277acee-cfae-4959-b81e-c4b28977524d">
      <Value>FY 16-17</Value>
      <Value>FY 17-18</Value>
      <Value>FY 18-19</Value>
    </Fiscal_x0020_Year>
    <Grant_x0020_Type xmlns="e75af1de-34b0-43f6-becd-727182f3f4cc" xsi:nil="true"/>
    <Program xmlns="b277acee-cfae-4959-b81e-c4b28977524d">
      <Value>CYHI</Value>
    </Program>
    <Grant_x0020_Name xmlns="b277acee-cfae-4959-b81e-c4b28977524d">
      <Value>161 HSA CYHI LGBTQQ</Value>
    </Grant_x0020_Name>
    <Doc_x0020_Type xmlns="e75af1de-34b0-43f6-becd-727182f3f4cc">
      <Value>Budget</Value>
    </Doc_x0020_Type>
    <SharedWithUsers xmlns="47e4b3f4-44a2-4921-b2a9-b1306db76b9e">
      <UserInfo>
        <DisplayName>Mary Kate Bacalao</DisplayName>
        <AccountId>578</AccountId>
        <AccountType/>
      </UserInfo>
      <UserInfo>
        <DisplayName>Ilsa Lund</DisplayName>
        <AccountId>139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459CACBEE2234087EBD456CBDD0AA3" ma:contentTypeVersion="9" ma:contentTypeDescription="Create a new document." ma:contentTypeScope="" ma:versionID="1bf1e9c86ee20cefc2b419a6cf1e6475">
  <xsd:schema xmlns:xsd="http://www.w3.org/2001/XMLSchema" xmlns:xs="http://www.w3.org/2001/XMLSchema" xmlns:p="http://schemas.microsoft.com/office/2006/metadata/properties" xmlns:ns2="e75af1de-34b0-43f6-becd-727182f3f4cc" xmlns:ns3="b277acee-cfae-4959-b81e-c4b28977524d" xmlns:ns4="47e4b3f4-44a2-4921-b2a9-b1306db76b9e" targetNamespace="http://schemas.microsoft.com/office/2006/metadata/properties" ma:root="true" ma:fieldsID="2b6e234c38ad30dc0a539ff5663858f5" ns2:_="" ns3:_="" ns4:_="">
    <xsd:import namespace="e75af1de-34b0-43f6-becd-727182f3f4cc"/>
    <xsd:import namespace="b277acee-cfae-4959-b81e-c4b28977524d"/>
    <xsd:import namespace="47e4b3f4-44a2-4921-b2a9-b1306db76b9e"/>
    <xsd:element name="properties">
      <xsd:complexType>
        <xsd:sequence>
          <xsd:element name="documentManagement">
            <xsd:complexType>
              <xsd:all>
                <xsd:element ref="ns2:Doc_x0020_Type" minOccurs="0"/>
                <xsd:element ref="ns3:Grant_x0020_Name" minOccurs="0"/>
                <xsd:element ref="ns2:Grant_x0020_Type" minOccurs="0"/>
                <xsd:element ref="ns3:Program" minOccurs="0"/>
                <xsd:element ref="ns3:Fiscal_x0020_Year" minOccurs="0"/>
                <xsd:element ref="ns4:SharedWithUsers" minOccurs="0"/>
                <xsd:element ref="ns4:SharedWithDetails" minOccurs="0"/>
                <xsd:element ref="ns3:Retention_x0020_Yea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af1de-34b0-43f6-becd-727182f3f4cc" elementFormDefault="qualified">
    <xsd:import namespace="http://schemas.microsoft.com/office/2006/documentManagement/types"/>
    <xsd:import namespace="http://schemas.microsoft.com/office/infopath/2007/PartnerControls"/>
    <xsd:element name="Doc_x0020_Type" ma:index="2" nillable="true" ma:displayName="Doc Type" ma:internalName="Doc_x0020_Type">
      <xsd:complexType>
        <xsd:complexContent>
          <xsd:extension base="dms:MultiChoice">
            <xsd:sequence>
              <xsd:element name="Value" maxOccurs="unbounded" minOccurs="0" nillable="true">
                <xsd:simpleType>
                  <xsd:restriction base="dms:Choice">
                    <xsd:enumeration value="Budget"/>
                    <xsd:enumeration value="Contract"/>
                    <xsd:enumeration value="Fund Acct"/>
                    <xsd:enumeration value="Invoice"/>
                    <xsd:enumeration value="Report"/>
                  </xsd:restriction>
                </xsd:simpleType>
              </xsd:element>
            </xsd:sequence>
          </xsd:extension>
        </xsd:complexContent>
      </xsd:complexType>
    </xsd:element>
    <xsd:element name="Grant_x0020_Type" ma:index="4" nillable="true" ma:displayName="Grant Type" ma:format="Dropdown" ma:internalName="Grant_x0020_Type">
      <xsd:simpleType>
        <xsd:restriction base="dms:Choice">
          <xsd:enumeration value="Civic/Religious"/>
          <xsd:enumeration value="Corporation"/>
          <xsd:enumeration value="Foundation"/>
          <xsd:enumeration value="Private"/>
          <xsd:enumeration value="Public-Federal"/>
          <xsd:enumeration value="Public-Local"/>
          <xsd:enumeration value="Public-State"/>
        </xsd:restriction>
      </xsd:simpleType>
    </xsd:element>
  </xsd:schema>
  <xsd:schema xmlns:xsd="http://www.w3.org/2001/XMLSchema" xmlns:xs="http://www.w3.org/2001/XMLSchema" xmlns:dms="http://schemas.microsoft.com/office/2006/documentManagement/types" xmlns:pc="http://schemas.microsoft.com/office/infopath/2007/PartnerControls" targetNamespace="b277acee-cfae-4959-b81e-c4b28977524d" elementFormDefault="qualified">
    <xsd:import namespace="http://schemas.microsoft.com/office/2006/documentManagement/types"/>
    <xsd:import namespace="http://schemas.microsoft.com/office/infopath/2007/PartnerControls"/>
    <xsd:element name="Grant_x0020_Name" ma:index="3" nillable="true" ma:displayName="Grant" ma:internalName="Grant_x0020_Name">
      <xsd:complexType>
        <xsd:complexContent>
          <xsd:extension base="dms:MultiChoice">
            <xsd:sequence>
              <xsd:element name="Value" maxOccurs="unbounded" minOccurs="0" nillable="true">
                <xsd:simpleType>
                  <xsd:restriction base="dms:Choice">
                    <xsd:enumeration value="005 ACYF Outreach"/>
                    <xsd:enumeration value="010 ACYF Basic Center"/>
                    <xsd:enumeration value="016 MOHCD CDBG Case Management"/>
                    <xsd:enumeration value="020 CSAS"/>
                    <xsd:enumeration value="029 HUH COMP HOUSING C-3"/>
                    <xsd:enumeration value="030 HSA Preventive Services"/>
                    <xsd:enumeration value="041 MOHCD CDBG Shelter Operations"/>
                    <xsd:enumeration value="070 OES"/>
                    <xsd:enumeration value="097 HUD SHP ATI"/>
                    <xsd:enumeration value="115 MOHCD HOPWA"/>
                    <xsd:enumeration value="122 HIV Specialty"/>
                    <xsd:enumeration value="126 HUH CASE MANAGEMENT"/>
                    <xsd:enumeration value="127A HUH ATTENDANT CARE"/>
                    <xsd:enumeration value="127B HUH (GF) ATTENDANT CARE"/>
                    <xsd:enumeration value="131 HSA Lark Inn"/>
                    <xsd:enumeration value="138 HSA Ellis St"/>
                    <xsd:enumeration value="150 LOFT reimbursement"/>
                    <xsd:enumeration value="151 HSA THP Plus LEASE"/>
                    <xsd:enumeration value="156 DCY&amp;F Hire Up FT"/>
                    <xsd:enumeration value="161 HSA CYHI LGBTQQ"/>
                    <xsd:enumeration value="162 HSA Street Outreach"/>
                    <xsd:enumeration value="163  HUD G House"/>
                    <xsd:enumeration value="164 HSA G House"/>
                    <xsd:enumeration value="166 HSA Youth Empl"/>
                    <xsd:enumeration value="176 Port of SF"/>
                    <xsd:enumeration value="178 DCYF VP/Alternative ED"/>
                    <xsd:enumeration value="183 DCYF Emergency Housing"/>
                    <xsd:enumeration value="185 DCYF Third Street"/>
                    <xsd:enumeration value="190 Hucks subcontract-MSC"/>
                    <xsd:enumeration value="192 Edgewood Sub"/>
                    <xsd:enumeration value="202 CDC"/>
                    <xsd:enumeration value="205 A MHSA Housing"/>
                    <xsd:enumeration value="205 B MHSA Peer"/>
                    <xsd:enumeration value="302 3rd St NIH"/>
                    <xsd:enumeration value="303 JobsNOW"/>
                    <xsd:enumeration value="304 CHPY"/>
                    <xsd:enumeration value="305 OEWD YSB Retail Bootcamp"/>
                    <xsd:enumeration value="310 Part D FSN"/>
                    <xsd:enumeration value="313 Third Street CDC"/>
                    <xsd:enumeration value="350 OEWD Hospitality"/>
                    <xsd:enumeration value="360 HSA 1020 Haight Street"/>
                    <xsd:enumeration value="370 HSA Edward II"/>
                    <xsd:enumeration value="380 NCCLF NPDP Capital Grant"/>
                  </xsd:restriction>
                </xsd:simpleType>
              </xsd:element>
            </xsd:sequence>
          </xsd:extension>
        </xsd:complexContent>
      </xsd:complexType>
    </xsd:element>
    <xsd:element name="Program" ma:index="5" nillable="true" ma:displayName="Program" ma:internalName="Program">
      <xsd:complexType>
        <xsd:complexContent>
          <xsd:extension base="dms:MultiChoice">
            <xsd:sequence>
              <xsd:element name="Value" maxOccurs="unbounded" minOccurs="0" nillable="true">
                <xsd:simpleType>
                  <xsd:restriction base="dms:Choice">
                    <xsd:enumeration value="Admin, IT, HR"/>
                    <xsd:enumeration value="Development"/>
                    <xsd:enumeration value="1020 Haight"/>
                    <xsd:enumeration value="3rd St"/>
                    <xsd:enumeration value="ACAC"/>
                    <xsd:enumeration value="Art"/>
                    <xsd:enumeration value="BHT"/>
                    <xsd:enumeration value="CYHI"/>
                    <xsd:enumeration value="DYS"/>
                    <xsd:enumeration value="Edward II"/>
                    <xsd:enumeration value="Ellis Apts"/>
                    <xsd:enumeration value="Geary House"/>
                    <xsd:enumeration value="HSRC &amp; Outreach"/>
                    <xsd:enumeration value="Larkin St Academy"/>
                    <xsd:enumeration value="Lark Inn"/>
                    <xsd:enumeration value="LEASE"/>
                    <xsd:enumeration value="Loft"/>
                    <xsd:enumeration value="Michael Baxter Clinic"/>
                    <xsd:enumeration value="Property Management"/>
                    <xsd:enumeration value="R &amp; E"/>
                    <xsd:enumeration value="Routz"/>
                    <xsd:enumeration value="YAB"/>
                    <xsd:enumeration value="Youth Force"/>
                  </xsd:restriction>
                </xsd:simpleType>
              </xsd:element>
            </xsd:sequence>
          </xsd:extension>
        </xsd:complexContent>
      </xsd:complexType>
    </xsd:element>
    <xsd:element name="Fiscal_x0020_Year" ma:index="6" nillable="true" ma:displayName="Fiscal Year" ma:internalName="Fiscal_x0020_Year">
      <xsd:complexType>
        <xsd:complexContent>
          <xsd:extension base="dms:MultiChoice">
            <xsd:sequence>
              <xsd:element name="Value" maxOccurs="unbounded" minOccurs="0" nillable="true">
                <xsd:simpleType>
                  <xsd:restriction base="dms:Choice">
                    <xsd:enumeration value="FY 05-06"/>
                    <xsd:enumeration value="FY 06-07"/>
                    <xsd:enumeration value="FY 07-08"/>
                    <xsd:enumeration value="FY 08-09"/>
                    <xsd:enumeration value="FY 09-10"/>
                    <xsd:enumeration value="FY 10-11"/>
                    <xsd:enumeration value="FY 11-12"/>
                    <xsd:enumeration value="FY 12-13"/>
                    <xsd:enumeration value="FY 13-14"/>
                    <xsd:enumeration value="FY 14-15"/>
                    <xsd:enumeration value="FY 15-16"/>
                    <xsd:enumeration value="FY 16-17"/>
                    <xsd:enumeration value="FY 17-18"/>
                    <xsd:enumeration value="FY 18-19"/>
                    <xsd:enumeration value="FY 19-20"/>
                  </xsd:restriction>
                </xsd:simpleType>
              </xsd:element>
            </xsd:sequence>
          </xsd:extension>
        </xsd:complexContent>
      </xsd:complexType>
    </xsd:element>
    <xsd:element name="Retention_x0020_Years" ma:index="15" nillable="true" ma:displayName="Retention" ma:description="In Years" ma:format="Dropdown" ma:internalName="Retention_x0020_Years">
      <xsd:simpleType>
        <xsd:restriction base="dms:Choice">
          <xsd:enumeration value="7"/>
          <xsd:enumeration value="10"/>
          <xsd:enumeration value="Forever"/>
        </xsd:restriction>
      </xsd:simpleType>
    </xsd:element>
  </xsd:schema>
  <xsd:schema xmlns:xsd="http://www.w3.org/2001/XMLSchema" xmlns:xs="http://www.w3.org/2001/XMLSchema" xmlns:dms="http://schemas.microsoft.com/office/2006/documentManagement/types" xmlns:pc="http://schemas.microsoft.com/office/infopath/2007/PartnerControls" targetNamespace="47e4b3f4-44a2-4921-b2a9-b1306db76b9e"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23697-1505-4F33-AA76-CE06E1DAAD0D}">
  <ds:schemaRefs>
    <ds:schemaRef ds:uri="http://schemas.microsoft.com/office/2006/metadata/properties"/>
    <ds:schemaRef ds:uri="http://schemas.microsoft.com/office/infopath/2007/PartnerControls"/>
    <ds:schemaRef ds:uri="b277acee-cfae-4959-b81e-c4b28977524d"/>
    <ds:schemaRef ds:uri="e75af1de-34b0-43f6-becd-727182f3f4cc"/>
    <ds:schemaRef ds:uri="47e4b3f4-44a2-4921-b2a9-b1306db76b9e"/>
  </ds:schemaRefs>
</ds:datastoreItem>
</file>

<file path=customXml/itemProps2.xml><?xml version="1.0" encoding="utf-8"?>
<ds:datastoreItem xmlns:ds="http://schemas.openxmlformats.org/officeDocument/2006/customXml" ds:itemID="{02053F56-B2E4-4A78-9406-80394F3FE5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5af1de-34b0-43f6-becd-727182f3f4cc"/>
    <ds:schemaRef ds:uri="b277acee-cfae-4959-b81e-c4b28977524d"/>
    <ds:schemaRef ds:uri="47e4b3f4-44a2-4921-b2a9-b1306db76b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DBD744-5F6F-4E82-9F6D-70F4D263A4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46</vt:i4>
      </vt:variant>
    </vt:vector>
  </HeadingPairs>
  <TitlesOfParts>
    <vt:vector size="74" baseType="lpstr">
      <vt:lpstr>READ ME</vt:lpstr>
      <vt:lpstr>Dropdown Lists</vt:lpstr>
      <vt:lpstr> Subcontractors</vt:lpstr>
      <vt:lpstr>Summary (ALL Budgets)</vt:lpstr>
      <vt:lpstr>Summary HWC Operations</vt:lpstr>
      <vt:lpstr>Salary Detail HWC Operations</vt:lpstr>
      <vt:lpstr>Operating Detail HWC Operations</vt:lpstr>
      <vt:lpstr>Budget Narrative HWC Operations</vt:lpstr>
      <vt:lpstr>Summary Buildout</vt:lpstr>
      <vt:lpstr>Salary Detail Buildout</vt:lpstr>
      <vt:lpstr>Operating Detail Buildout</vt:lpstr>
      <vt:lpstr>Budget Narrative Buildout</vt:lpstr>
      <vt:lpstr>Summary Startup</vt:lpstr>
      <vt:lpstr>Salary Detail Startup</vt:lpstr>
      <vt:lpstr>Operating Detail Startup</vt:lpstr>
      <vt:lpstr>Budget Narrative Startup</vt:lpstr>
      <vt:lpstr>Summary (4)</vt:lpstr>
      <vt:lpstr>Salary Detail (4)</vt:lpstr>
      <vt:lpstr>Operating Detail (4)</vt:lpstr>
      <vt:lpstr>Budget Narrative (4)</vt:lpstr>
      <vt:lpstr>Summary (5)</vt:lpstr>
      <vt:lpstr>Salary Detail (5)</vt:lpstr>
      <vt:lpstr>Operating Detail (5)</vt:lpstr>
      <vt:lpstr>Budget Narrative (5)</vt:lpstr>
      <vt:lpstr>Summary (6)</vt:lpstr>
      <vt:lpstr>Salary Detail (6)</vt:lpstr>
      <vt:lpstr>Operating Detail (6)</vt:lpstr>
      <vt:lpstr>Budget Narrative (6)</vt:lpstr>
      <vt:lpstr>' Subcontractors'!Print_Area</vt:lpstr>
      <vt:lpstr>'Budget Narrative (4)'!Print_Area</vt:lpstr>
      <vt:lpstr>'Budget Narrative (5)'!Print_Area</vt:lpstr>
      <vt:lpstr>'Budget Narrative (6)'!Print_Area</vt:lpstr>
      <vt:lpstr>'Budget Narrative Buildout'!Print_Area</vt:lpstr>
      <vt:lpstr>'Budget Narrative HWC Operations'!Print_Area</vt:lpstr>
      <vt:lpstr>'Budget Narrative Startup'!Print_Area</vt:lpstr>
      <vt:lpstr>'Operating Detail (4)'!Print_Area</vt:lpstr>
      <vt:lpstr>'Operating Detail (5)'!Print_Area</vt:lpstr>
      <vt:lpstr>'Operating Detail (6)'!Print_Area</vt:lpstr>
      <vt:lpstr>'Operating Detail Buildout'!Print_Area</vt:lpstr>
      <vt:lpstr>'Operating Detail HWC Operations'!Print_Area</vt:lpstr>
      <vt:lpstr>'Operating Detail Startup'!Print_Area</vt:lpstr>
      <vt:lpstr>'Salary Detail (4)'!Print_Area</vt:lpstr>
      <vt:lpstr>'Salary Detail (5)'!Print_Area</vt:lpstr>
      <vt:lpstr>'Salary Detail (6)'!Print_Area</vt:lpstr>
      <vt:lpstr>'Salary Detail Buildout'!Print_Area</vt:lpstr>
      <vt:lpstr>'Salary Detail HWC Operations'!Print_Area</vt:lpstr>
      <vt:lpstr>'Salary Detail Startup'!Print_Area</vt:lpstr>
      <vt:lpstr>'Summary (4)'!Print_Area</vt:lpstr>
      <vt:lpstr>'Summary (5)'!Print_Area</vt:lpstr>
      <vt:lpstr>'Summary (6)'!Print_Area</vt:lpstr>
      <vt:lpstr>'Summary (ALL Budgets)'!Print_Area</vt:lpstr>
      <vt:lpstr>'Summary Buildout'!Print_Area</vt:lpstr>
      <vt:lpstr>'Summary HWC Operations'!Print_Area</vt:lpstr>
      <vt:lpstr>'Summary Startup'!Print_Area</vt:lpstr>
      <vt:lpstr>' Subcontractors'!Print_Titles</vt:lpstr>
      <vt:lpstr>'Operating Detail (4)'!Print_Titles</vt:lpstr>
      <vt:lpstr>'Operating Detail (5)'!Print_Titles</vt:lpstr>
      <vt:lpstr>'Operating Detail (6)'!Print_Titles</vt:lpstr>
      <vt:lpstr>'Operating Detail Buildout'!Print_Titles</vt:lpstr>
      <vt:lpstr>'Operating Detail HWC Operations'!Print_Titles</vt:lpstr>
      <vt:lpstr>'Operating Detail Startup'!Print_Titles</vt:lpstr>
      <vt:lpstr>'Salary Detail (4)'!Print_Titles</vt:lpstr>
      <vt:lpstr>'Salary Detail (5)'!Print_Titles</vt:lpstr>
      <vt:lpstr>'Salary Detail (6)'!Print_Titles</vt:lpstr>
      <vt:lpstr>'Salary Detail Buildout'!Print_Titles</vt:lpstr>
      <vt:lpstr>'Salary Detail HWC Operations'!Print_Titles</vt:lpstr>
      <vt:lpstr>'Salary Detail Startup'!Print_Titles</vt:lpstr>
      <vt:lpstr>'Summary (4)'!Print_Titles</vt:lpstr>
      <vt:lpstr>'Summary (5)'!Print_Titles</vt:lpstr>
      <vt:lpstr>'Summary (6)'!Print_Titles</vt:lpstr>
      <vt:lpstr>'Summary (ALL Budgets)'!Print_Titles</vt:lpstr>
      <vt:lpstr>'Summary Buildout'!Print_Titles</vt:lpstr>
      <vt:lpstr>'Summary HWC Operations'!Print_Titles</vt:lpstr>
      <vt:lpstr>'Summary Startup'!Print_Titles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McCarthy</dc:creator>
  <cp:keywords/>
  <dc:description/>
  <cp:lastModifiedBy>Osborne, Dylan (HOM)</cp:lastModifiedBy>
  <cp:revision/>
  <dcterms:created xsi:type="dcterms:W3CDTF">1999-02-11T17:54:21Z</dcterms:created>
  <dcterms:modified xsi:type="dcterms:W3CDTF">2024-08-12T18:14:45Z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0x010100FC459CACBEE2234087EBD456CBDD0AA3</vt:lpwstr>
  </property>
  <property fmtid="{D5CDD505-2E9C-101B-9397-08002B2CF9AE}" pid="3" name="Fiscal Year">
    <vt:lpwstr/>
  </property>
  <property fmtid="{D5CDD505-2E9C-101B-9397-08002B2CF9AE}" pid="4" name="Grant Type">
    <vt:lpwstr/>
  </property>
  <property fmtid="{D5CDD505-2E9C-101B-9397-08002B2CF9AE}" pid="5" name="Fiscal Year 2">
    <vt:lpwstr/>
  </property>
  <property fmtid="{D5CDD505-2E9C-101B-9397-08002B2CF9AE}" pid="6" name="Grant Document">
    <vt:lpwstr/>
  </property>
</Properties>
</file>