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U:\My Documents\Stratgic Plan DBI RFP_2023\Strategic Plan_0000008229\"/>
    </mc:Choice>
  </mc:AlternateContent>
  <bookViews>
    <workbookView xWindow="0" yWindow="0" windowWidth="28800" windowHeight="14028" tabRatio="967" firstSheet="13" activeTab="13"/>
  </bookViews>
  <sheets>
    <sheet name="Summary" sheetId="22" r:id="rId1"/>
    <sheet name="Goods - Ext Price- By Aggregate" sheetId="4" r:id="rId2"/>
    <sheet name="Goods - Ext Price - By Line" sheetId="18" r:id="rId3"/>
    <sheet name="Goods - Cost+ - By Aggregate" sheetId="20" r:id="rId4"/>
    <sheet name="Goods - Cost+ - By Line" sheetId="13" r:id="rId5"/>
    <sheet name="Goods - % Disc - By Aggregate" sheetId="12" r:id="rId6"/>
    <sheet name="Goods - % Disc - By Line" sheetId="21" r:id="rId7"/>
    <sheet name="Labor - Ext Price -By Aggregate" sheetId="14" r:id="rId8"/>
    <sheet name="Labor - Ext Price - By Line" sheetId="19" r:id="rId9"/>
    <sheet name="Labor -TotalCost - Deliverables" sheetId="1" r:id="rId10"/>
    <sheet name="Labor - AvgHrly$ - Defined Hrs" sheetId="16" r:id="rId11"/>
    <sheet name="Labor - AvgHrly$-No Defined Hrs" sheetId="15" r:id="rId12"/>
    <sheet name="Labor - OPR - Defined Hrs" sheetId="5" r:id="rId13"/>
    <sheet name="Attac 5_cost proposal" sheetId="6" r:id="rId14"/>
  </sheets>
  <definedNames>
    <definedName name="_xlnm.Print_Area" localSheetId="10">'Labor - AvgHrly$ - Defined Hrs'!$A$3:$G$60</definedName>
    <definedName name="_xlnm.Print_Area" localSheetId="11">'Labor - AvgHrly$-No Defined Hrs'!$A$3:$F$60</definedName>
    <definedName name="_xlnm.Print_Area" localSheetId="12">'Labor - OPR - Defined Hrs'!$A$6:$L$77</definedName>
    <definedName name="_xlnm.Print_Titles" localSheetId="12">'Labor - OPR - Defined Hrs'!$6:$18</definedName>
    <definedName name="Z_A2CD6B89_E2E3_47CA_9CF2_52ED19598076_.wvu.PrintArea" localSheetId="13" hidden="1">'Attac 5_cost proposal'!$B$21:$G$33</definedName>
    <definedName name="Z_A2CD6B89_E2E3_47CA_9CF2_52ED19598076_.wvu.PrintArea" localSheetId="10" hidden="1">'Labor - AvgHrly$ - Defined Hrs'!$A$8:$F$49</definedName>
    <definedName name="Z_A2CD6B89_E2E3_47CA_9CF2_52ED19598076_.wvu.PrintArea" localSheetId="11" hidden="1">'Labor - AvgHrly$-No Defined Hrs'!$A$8:$E$49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26" i="6" l="1"/>
  <c r="J23" i="21" l="1"/>
  <c r="J22" i="21"/>
  <c r="J21" i="21"/>
  <c r="J20" i="21"/>
  <c r="J19" i="21"/>
  <c r="J18" i="21"/>
  <c r="J17" i="21"/>
  <c r="J16" i="21"/>
  <c r="J15" i="21"/>
  <c r="J35" i="12"/>
  <c r="J34" i="12"/>
  <c r="J33" i="12"/>
  <c r="J32" i="12"/>
  <c r="J27" i="12"/>
  <c r="J26" i="12"/>
  <c r="J25" i="12"/>
  <c r="J24" i="12"/>
  <c r="J18" i="12"/>
  <c r="J17" i="12"/>
  <c r="J16" i="12"/>
  <c r="J15" i="12"/>
  <c r="J14" i="13"/>
  <c r="J15" i="13"/>
  <c r="J16" i="13"/>
  <c r="J17" i="13"/>
  <c r="J18" i="13"/>
  <c r="J19" i="13"/>
  <c r="J20" i="13"/>
  <c r="J21" i="13"/>
  <c r="J22" i="13"/>
  <c r="J14" i="21" l="1"/>
  <c r="J31" i="12"/>
  <c r="J36" i="12" s="1"/>
  <c r="J23" i="12"/>
  <c r="J28" i="12" s="1"/>
  <c r="J36" i="20"/>
  <c r="J35" i="20"/>
  <c r="J34" i="20"/>
  <c r="J33" i="20"/>
  <c r="J32" i="20"/>
  <c r="J27" i="20"/>
  <c r="J26" i="20"/>
  <c r="J25" i="20"/>
  <c r="J24" i="20"/>
  <c r="J23" i="20"/>
  <c r="J18" i="20"/>
  <c r="J17" i="20"/>
  <c r="J16" i="20"/>
  <c r="J15" i="20"/>
  <c r="J14" i="20"/>
  <c r="F22" i="19"/>
  <c r="F21" i="19"/>
  <c r="F20" i="19"/>
  <c r="F19" i="19"/>
  <c r="F18" i="19"/>
  <c r="F17" i="19"/>
  <c r="F16" i="19"/>
  <c r="F15" i="19"/>
  <c r="F14" i="19"/>
  <c r="F13" i="19"/>
  <c r="J13" i="18"/>
  <c r="F32" i="14"/>
  <c r="F31" i="14"/>
  <c r="F36" i="14" s="1"/>
  <c r="F23" i="14"/>
  <c r="F22" i="14"/>
  <c r="F27" i="14" s="1"/>
  <c r="J33" i="4"/>
  <c r="J38" i="4" s="1"/>
  <c r="J24" i="4"/>
  <c r="J29" i="4" s="1"/>
  <c r="C67" i="1"/>
  <c r="F17" i="15"/>
  <c r="E45" i="16"/>
  <c r="C59" i="16"/>
  <c r="A50" i="16"/>
  <c r="A51" i="16" s="1"/>
  <c r="A52" i="16" s="1"/>
  <c r="A53" i="16" s="1"/>
  <c r="A54" i="16" s="1"/>
  <c r="A55" i="16" s="1"/>
  <c r="A56" i="16" s="1"/>
  <c r="A57" i="16" s="1"/>
  <c r="A58" i="16" s="1"/>
  <c r="E45" i="15"/>
  <c r="F18" i="15"/>
  <c r="F19" i="15"/>
  <c r="F20" i="15"/>
  <c r="F21" i="15"/>
  <c r="F22" i="15"/>
  <c r="F23" i="15"/>
  <c r="F24" i="15"/>
  <c r="F25" i="15"/>
  <c r="F26" i="15"/>
  <c r="F27" i="15"/>
  <c r="F28" i="15"/>
  <c r="F29" i="15"/>
  <c r="F30" i="15"/>
  <c r="F31" i="15"/>
  <c r="F32" i="15"/>
  <c r="F33" i="15"/>
  <c r="F34" i="15"/>
  <c r="F35" i="15"/>
  <c r="F36" i="15"/>
  <c r="F37" i="15"/>
  <c r="F38" i="15"/>
  <c r="F39" i="15"/>
  <c r="F40" i="15"/>
  <c r="F41" i="15"/>
  <c r="F42" i="15"/>
  <c r="F43" i="15"/>
  <c r="F44" i="15"/>
  <c r="C59" i="15"/>
  <c r="A50" i="15"/>
  <c r="A51" i="15" s="1"/>
  <c r="A52" i="15" s="1"/>
  <c r="A53" i="15" s="1"/>
  <c r="A54" i="15" s="1"/>
  <c r="A55" i="15" s="1"/>
  <c r="A56" i="15" s="1"/>
  <c r="A57" i="15" s="1"/>
  <c r="A58" i="15" s="1"/>
  <c r="F17" i="16" l="1"/>
  <c r="G17" i="16" s="1"/>
  <c r="F18" i="16"/>
  <c r="G18" i="16" s="1"/>
  <c r="F19" i="16"/>
  <c r="G19" i="16" s="1"/>
  <c r="F20" i="16"/>
  <c r="G20" i="16" s="1"/>
  <c r="F21" i="16"/>
  <c r="G21" i="16" s="1"/>
  <c r="F22" i="16"/>
  <c r="G22" i="16" s="1"/>
  <c r="F23" i="16"/>
  <c r="G23" i="16" s="1"/>
  <c r="F24" i="16"/>
  <c r="G24" i="16" s="1"/>
  <c r="F25" i="16"/>
  <c r="G25" i="16" s="1"/>
  <c r="F26" i="16"/>
  <c r="G26" i="16" s="1"/>
  <c r="F27" i="16"/>
  <c r="G27" i="16" s="1"/>
  <c r="F28" i="16"/>
  <c r="G28" i="16" s="1"/>
  <c r="F29" i="16"/>
  <c r="G29" i="16" s="1"/>
  <c r="F30" i="16"/>
  <c r="G30" i="16" s="1"/>
  <c r="F31" i="16"/>
  <c r="G31" i="16" s="1"/>
  <c r="F32" i="16"/>
  <c r="G32" i="16" s="1"/>
  <c r="F33" i="16"/>
  <c r="G33" i="16" s="1"/>
  <c r="F34" i="16"/>
  <c r="G34" i="16" s="1"/>
  <c r="F35" i="16"/>
  <c r="G35" i="16" s="1"/>
  <c r="F36" i="16"/>
  <c r="G36" i="16" s="1"/>
  <c r="F37" i="16"/>
  <c r="G37" i="16" s="1"/>
  <c r="F38" i="16"/>
  <c r="G38" i="16" s="1"/>
  <c r="F39" i="16"/>
  <c r="G39" i="16" s="1"/>
  <c r="F40" i="16"/>
  <c r="G40" i="16" s="1"/>
  <c r="F41" i="16"/>
  <c r="G41" i="16" s="1"/>
  <c r="F42" i="16"/>
  <c r="G42" i="16" s="1"/>
  <c r="F43" i="16"/>
  <c r="G43" i="16" s="1"/>
  <c r="F44" i="16"/>
  <c r="G44" i="16" s="1"/>
  <c r="J19" i="20"/>
  <c r="J37" i="20"/>
  <c r="J28" i="20"/>
  <c r="G45" i="16"/>
  <c r="F45" i="16"/>
  <c r="F45" i="15"/>
  <c r="F15" i="14"/>
  <c r="F14" i="14"/>
  <c r="F19" i="14" s="1"/>
  <c r="J13" i="13"/>
  <c r="J14" i="12"/>
  <c r="J19" i="12" l="1"/>
  <c r="I19" i="5"/>
  <c r="N19" i="5"/>
  <c r="I20" i="5"/>
  <c r="I21" i="5"/>
  <c r="M21" i="5" s="1"/>
  <c r="N21" i="5" s="1"/>
  <c r="I23" i="5"/>
  <c r="M23" i="5" s="1"/>
  <c r="N23" i="5"/>
  <c r="I24" i="5"/>
  <c r="M24" i="5" s="1"/>
  <c r="N24" i="5"/>
  <c r="I25" i="5"/>
  <c r="M25" i="5" s="1"/>
  <c r="N25" i="5"/>
  <c r="I27" i="5"/>
  <c r="N27" i="5"/>
  <c r="I28" i="5"/>
  <c r="N28" i="5"/>
  <c r="I29" i="5"/>
  <c r="M29" i="5" s="1"/>
  <c r="N29" i="5"/>
  <c r="I31" i="5"/>
  <c r="M31" i="5" s="1"/>
  <c r="N31" i="5"/>
  <c r="I32" i="5"/>
  <c r="M32" i="5" s="1"/>
  <c r="N32" i="5"/>
  <c r="I33" i="5"/>
  <c r="M33" i="5" s="1"/>
  <c r="N33" i="5"/>
  <c r="I35" i="5"/>
  <c r="M35" i="5" s="1"/>
  <c r="N35" i="5"/>
  <c r="I36" i="5"/>
  <c r="N36" i="5"/>
  <c r="I37" i="5"/>
  <c r="M37" i="5" s="1"/>
  <c r="N37" i="5"/>
  <c r="I39" i="5"/>
  <c r="M39" i="5" s="1"/>
  <c r="N39" i="5"/>
  <c r="I40" i="5"/>
  <c r="M40" i="5" s="1"/>
  <c r="N40" i="5"/>
  <c r="I41" i="5"/>
  <c r="M41" i="5" s="1"/>
  <c r="N41" i="5"/>
  <c r="I43" i="5"/>
  <c r="M43" i="5" s="1"/>
  <c r="N43" i="5"/>
  <c r="I44" i="5"/>
  <c r="N44" i="5"/>
  <c r="I45" i="5"/>
  <c r="M45" i="5" s="1"/>
  <c r="N45" i="5"/>
  <c r="I47" i="5"/>
  <c r="M47" i="5" s="1"/>
  <c r="N47" i="5"/>
  <c r="I48" i="5"/>
  <c r="M48" i="5" s="1"/>
  <c r="N48" i="5"/>
  <c r="I49" i="5"/>
  <c r="M49" i="5" s="1"/>
  <c r="N49" i="5"/>
  <c r="I51" i="5"/>
  <c r="N51" i="5"/>
  <c r="I52" i="5"/>
  <c r="N52" i="5"/>
  <c r="I53" i="5"/>
  <c r="M53" i="5" s="1"/>
  <c r="N53" i="5"/>
  <c r="I55" i="5"/>
  <c r="M55" i="5" s="1"/>
  <c r="N55" i="5"/>
  <c r="I56" i="5"/>
  <c r="M56" i="5" s="1"/>
  <c r="N56" i="5"/>
  <c r="I57" i="5"/>
  <c r="M57" i="5" s="1"/>
  <c r="N57" i="5"/>
  <c r="I59" i="5"/>
  <c r="M59" i="5" s="1"/>
  <c r="N59" i="5"/>
  <c r="I60" i="5"/>
  <c r="N60" i="5"/>
  <c r="I61" i="5"/>
  <c r="M61" i="5" s="1"/>
  <c r="N61" i="5"/>
  <c r="J62" i="5"/>
  <c r="A67" i="5"/>
  <c r="A68" i="5" s="1"/>
  <c r="A69" i="5" s="1"/>
  <c r="A70" i="5" s="1"/>
  <c r="A71" i="5" s="1"/>
  <c r="A72" i="5" s="1"/>
  <c r="A73" i="5" s="1"/>
  <c r="A74" i="5" s="1"/>
  <c r="A75" i="5" s="1"/>
  <c r="C76" i="5"/>
  <c r="K23" i="5" l="1"/>
  <c r="L23" i="5" s="1"/>
  <c r="K19" i="5"/>
  <c r="L19" i="5" s="1"/>
  <c r="K53" i="5"/>
  <c r="L53" i="5" s="1"/>
  <c r="K44" i="5"/>
  <c r="L44" i="5" s="1"/>
  <c r="K28" i="5"/>
  <c r="L28" i="5" s="1"/>
  <c r="K36" i="5"/>
  <c r="L36" i="5" s="1"/>
  <c r="K60" i="5"/>
  <c r="L60" i="5" s="1"/>
  <c r="K55" i="5"/>
  <c r="L55" i="5" s="1"/>
  <c r="K45" i="5"/>
  <c r="L45" i="5" s="1"/>
  <c r="K37" i="5"/>
  <c r="L37" i="5" s="1"/>
  <c r="K29" i="5"/>
  <c r="L29" i="5" s="1"/>
  <c r="K20" i="5"/>
  <c r="L20" i="5" s="1"/>
  <c r="K52" i="5"/>
  <c r="L52" i="5" s="1"/>
  <c r="K61" i="5"/>
  <c r="L61" i="5" s="1"/>
  <c r="K47" i="5"/>
  <c r="L47" i="5" s="1"/>
  <c r="M51" i="5"/>
  <c r="K48" i="5"/>
  <c r="L48" i="5" s="1"/>
  <c r="K40" i="5"/>
  <c r="L40" i="5" s="1"/>
  <c r="M27" i="5"/>
  <c r="M19" i="5"/>
  <c r="M60" i="5"/>
  <c r="K57" i="5"/>
  <c r="L57" i="5" s="1"/>
  <c r="M52" i="5"/>
  <c r="K49" i="5"/>
  <c r="L49" i="5" s="1"/>
  <c r="M44" i="5"/>
  <c r="K41" i="5"/>
  <c r="L41" i="5" s="1"/>
  <c r="M36" i="5"/>
  <c r="K33" i="5"/>
  <c r="L33" i="5" s="1"/>
  <c r="M28" i="5"/>
  <c r="K25" i="5"/>
  <c r="L25" i="5" s="1"/>
  <c r="M20" i="5"/>
  <c r="N20" i="5" s="1"/>
  <c r="N62" i="5" s="1"/>
  <c r="K56" i="5"/>
  <c r="L56" i="5" s="1"/>
  <c r="K32" i="5"/>
  <c r="L32" i="5" s="1"/>
  <c r="K24" i="5"/>
  <c r="L24" i="5" s="1"/>
  <c r="K59" i="5"/>
  <c r="L59" i="5" s="1"/>
  <c r="K51" i="5"/>
  <c r="L51" i="5" s="1"/>
  <c r="K43" i="5"/>
  <c r="L43" i="5" s="1"/>
  <c r="K35" i="5"/>
  <c r="L35" i="5" s="1"/>
  <c r="K27" i="5"/>
  <c r="L27" i="5" s="1"/>
  <c r="K21" i="5"/>
  <c r="L21" i="5" s="1"/>
  <c r="K39" i="5"/>
  <c r="L39" i="5" s="1"/>
  <c r="K31" i="5"/>
  <c r="L31" i="5" s="1"/>
  <c r="J14" i="4"/>
  <c r="J19" i="4" s="1"/>
  <c r="K62" i="5" l="1"/>
  <c r="L62" i="5"/>
  <c r="C8" i="5" s="1"/>
  <c r="M62" i="5"/>
  <c r="C9" i="5" s="1"/>
</calcChain>
</file>

<file path=xl/sharedStrings.xml><?xml version="1.0" encoding="utf-8"?>
<sst xmlns="http://schemas.openxmlformats.org/spreadsheetml/2006/main" count="711" uniqueCount="218">
  <si>
    <t>Listed below is a summary of the Price Proposal Templates found in this file. Choose the one that best meets your business needs. Ensure the accompanying Solicitation indicates how the "Lowest Price Proposal" will be evaluated (e.g., scored, lowest bid, etc.). Remember to delete this Summary Tab as well as all other Tabs not used prior to publication!!!</t>
  </si>
  <si>
    <t>Tab Name</t>
  </si>
  <si>
    <t>Category</t>
  </si>
  <si>
    <t>Metric for Evaluating "Lowest" Price Proposal</t>
  </si>
  <si>
    <t>Possible Contract Types</t>
  </si>
  <si>
    <t>Goods - Ext Price- By Aggregate</t>
  </si>
  <si>
    <t>Goods</t>
  </si>
  <si>
    <t>Lowest Total Cost for Each Aggregate</t>
  </si>
  <si>
    <r>
      <t>¾</t>
    </r>
    <r>
      <rPr>
        <sz val="7"/>
        <rFont val="Times New Roman"/>
        <family val="1"/>
      </rPr>
      <t xml:space="preserve">     </t>
    </r>
    <r>
      <rPr>
        <sz val="11"/>
        <rFont val="Calibri"/>
        <family val="2"/>
      </rPr>
      <t>As-Needed Goods</t>
    </r>
  </si>
  <si>
    <r>
      <t>¾</t>
    </r>
    <r>
      <rPr>
        <sz val="7"/>
        <rFont val="Times New Roman"/>
        <family val="1"/>
      </rPr>
      <t xml:space="preserve">     </t>
    </r>
    <r>
      <rPr>
        <sz val="11"/>
        <rFont val="Calibri"/>
        <family val="2"/>
      </rPr>
      <t>Defined Set of Goods</t>
    </r>
  </si>
  <si>
    <t>Goods - Ext Price- By Line</t>
  </si>
  <si>
    <t>Lowest Extended Price by Line</t>
  </si>
  <si>
    <t>Goods - Cost+- By Aggregate</t>
  </si>
  <si>
    <t>Lowest Weighted Cost+ Value for Each Aggregate</t>
  </si>
  <si>
    <r>
      <t>¾</t>
    </r>
    <r>
      <rPr>
        <sz val="7"/>
        <rFont val="Times New Roman"/>
        <family val="1"/>
      </rPr>
      <t xml:space="preserve">     </t>
    </r>
    <r>
      <rPr>
        <sz val="11"/>
        <rFont val="Calibri"/>
        <family val="2"/>
      </rPr>
      <t>As-Needed Set of Goods</t>
    </r>
  </si>
  <si>
    <r>
      <t>¾</t>
    </r>
    <r>
      <rPr>
        <sz val="7"/>
        <rFont val="Times New Roman"/>
        <family val="1"/>
      </rPr>
      <t xml:space="preserve">     </t>
    </r>
    <r>
      <rPr>
        <sz val="11"/>
        <rFont val="Calibri"/>
        <family val="2"/>
      </rPr>
      <t>Catalog of Offerings</t>
    </r>
  </si>
  <si>
    <t>Goods - Cost+- By Line</t>
  </si>
  <si>
    <t>Lowest Weighted Cost+ Value for Each Line</t>
  </si>
  <si>
    <t>Goods - % Disc - By Aggregate</t>
  </si>
  <si>
    <t>Highest Weighted % Discount Off of List Value for Each Aggregate</t>
  </si>
  <si>
    <t>Goods - % Disc - By Line</t>
  </si>
  <si>
    <t>Labor - Ext Price -By Aggregate</t>
  </si>
  <si>
    <t>Labor</t>
  </si>
  <si>
    <r>
      <t>¾</t>
    </r>
    <r>
      <rPr>
        <sz val="7"/>
        <rFont val="Times New Roman"/>
        <family val="1"/>
      </rPr>
      <t xml:space="preserve">     </t>
    </r>
    <r>
      <rPr>
        <sz val="11"/>
        <rFont val="Calibri"/>
        <family val="2"/>
      </rPr>
      <t>As-Needed Services</t>
    </r>
  </si>
  <si>
    <t>Labor - Ext Price -By Line</t>
  </si>
  <si>
    <t>Labor – Total Cost – Deliverables</t>
  </si>
  <si>
    <t>Lowest Total Project Cost</t>
  </si>
  <si>
    <r>
      <t>¾</t>
    </r>
    <r>
      <rPr>
        <sz val="7"/>
        <rFont val="Times New Roman"/>
        <family val="1"/>
      </rPr>
      <t xml:space="preserve">     </t>
    </r>
    <r>
      <rPr>
        <sz val="11"/>
        <rFont val="Calibri"/>
        <family val="2"/>
      </rPr>
      <t>Fixed Price Contract based on defined scope of work and pre-defined deliverables.</t>
    </r>
  </si>
  <si>
    <t>Labor - AvgHrly$ - Defined Hrs</t>
  </si>
  <si>
    <t>Lowest Average Hourly Rate based on Predefined Scope of Work with Estimated Hours</t>
  </si>
  <si>
    <r>
      <t>¾</t>
    </r>
    <r>
      <rPr>
        <sz val="7"/>
        <rFont val="Times New Roman"/>
        <family val="1"/>
      </rPr>
      <t xml:space="preserve">     </t>
    </r>
    <r>
      <rPr>
        <sz val="11"/>
        <rFont val="Calibri"/>
        <family val="2"/>
      </rPr>
      <t>Time and Material Contract based on defined scope of work. Other Direct Costs allowed but not evaluated.</t>
    </r>
  </si>
  <si>
    <t>Labor - AvgHrly$ - No Defined Hrs</t>
  </si>
  <si>
    <t>Lowest Average Hourly Rate based on Estimated Participation % by Resource Type During Contract Term</t>
  </si>
  <si>
    <r>
      <t>¾</t>
    </r>
    <r>
      <rPr>
        <sz val="7"/>
        <rFont val="Times New Roman"/>
        <family val="1"/>
      </rPr>
      <t xml:space="preserve">     </t>
    </r>
    <r>
      <rPr>
        <sz val="11"/>
        <rFont val="Calibri"/>
        <family val="2"/>
      </rPr>
      <t>Time and Material Contract without a defined scope of work. Other Direct Costs allowed but not evaluated.</t>
    </r>
  </si>
  <si>
    <t>Labor - OPR - Defined Hrs</t>
  </si>
  <si>
    <t>Lowest Effective Overhead Profit Rate based on Predefined Scope of Work with Estimated Hours</t>
  </si>
  <si>
    <t>Labor - OPR – No Defined Hrs</t>
  </si>
  <si>
    <t>Lowest Effective Overhead Profit Rate based on Estimated Participation % by Resource Type During Contract Term</t>
  </si>
  <si>
    <t>Attachment 5 - Price Proposal Template</t>
  </si>
  <si>
    <t>Department:</t>
  </si>
  <si>
    <t>[Enter Dept Name]</t>
  </si>
  <si>
    <t>Sourcing Event ID:</t>
  </si>
  <si>
    <t>[Enter Sourcing Event ID]</t>
  </si>
  <si>
    <t>Proposer's Name:</t>
  </si>
  <si>
    <t>Instructions:</t>
  </si>
  <si>
    <r>
      <t xml:space="preserve">Proposers shall complete all YELLOW cells for ALL LINES in their entirety within EACH AGGREGATE. Failure to do so will result in a rejected Proposal. All prices shall be </t>
    </r>
    <r>
      <rPr>
        <i/>
        <sz val="11"/>
        <rFont val="Arial"/>
        <family val="2"/>
      </rPr>
      <t>exclusive</t>
    </r>
    <r>
      <rPr>
        <sz val="11"/>
        <rFont val="Arial"/>
        <family val="2"/>
      </rPr>
      <t xml:space="preserve"> of sales tax. </t>
    </r>
    <r>
      <rPr>
        <b/>
        <sz val="11"/>
        <rFont val="Arial"/>
        <family val="2"/>
      </rPr>
      <t>The lowest "Total Cost" for each Aggregate will be deemed the Lowest Proposed Price for that Aggregate.</t>
    </r>
  </si>
  <si>
    <t>Will City Award Primary and Secondary Contracts for each Aggregate?</t>
  </si>
  <si>
    <t>[Choose: Yes/No]</t>
  </si>
  <si>
    <t>Must Proposers Bid on All Aggregates?</t>
  </si>
  <si>
    <t>May Proposers offer equal/substitute to products named below?</t>
  </si>
  <si>
    <r>
      <t>Prompt Payment Discount</t>
    </r>
    <r>
      <rPr>
        <sz val="11"/>
        <rFont val="Arial"/>
        <family val="2"/>
      </rPr>
      <t xml:space="preserve">
</t>
    </r>
    <r>
      <rPr>
        <sz val="9"/>
        <rFont val="Arial"/>
        <family val="2"/>
      </rPr>
      <t>(Refer to Solicitation to see if/how this discount will be evaluated)</t>
    </r>
  </si>
  <si>
    <t>Aggregate 1</t>
  </si>
  <si>
    <t>Line</t>
  </si>
  <si>
    <t>Description</t>
  </si>
  <si>
    <t>Manufacturer</t>
  </si>
  <si>
    <t>Model/SKU</t>
  </si>
  <si>
    <t>Proposed Manufacturer</t>
  </si>
  <si>
    <t>Proposed Model/SKU</t>
  </si>
  <si>
    <t>Est. Annual Qty</t>
  </si>
  <si>
    <t>Unit of Measure</t>
  </si>
  <si>
    <t>Offered Unit Price</t>
  </si>
  <si>
    <t>Extended Price</t>
  </si>
  <si>
    <t>Microwave</t>
  </si>
  <si>
    <t>SamSung</t>
  </si>
  <si>
    <t>ME16K3000AS/AA</t>
  </si>
  <si>
    <t>EA</t>
  </si>
  <si>
    <t>Total Cost:</t>
  </si>
  <si>
    <t>Aggregate 2</t>
  </si>
  <si>
    <t>Aggregate 3</t>
  </si>
  <si>
    <r>
      <t xml:space="preserve">Proposers shall complete all YELLOW cells in their entirety within EACH LINE below. Failure to do so will result in a rejected Proposal. All prices shall be </t>
    </r>
    <r>
      <rPr>
        <i/>
        <sz val="11"/>
        <rFont val="Arial"/>
        <family val="2"/>
      </rPr>
      <t>exclusive</t>
    </r>
    <r>
      <rPr>
        <sz val="11"/>
        <rFont val="Arial"/>
        <family val="2"/>
      </rPr>
      <t xml:space="preserve"> of sales tax. </t>
    </r>
    <r>
      <rPr>
        <b/>
        <sz val="11"/>
        <rFont val="Arial"/>
        <family val="2"/>
      </rPr>
      <t>The lowest "Extended Price" for each Line will be deemed the Lowest Proposed Price for that Line.</t>
    </r>
  </si>
  <si>
    <t>Will City Award Primary and Secondary Contracts for each Line?</t>
  </si>
  <si>
    <t>Must Proposers Bid on All Lines?</t>
  </si>
  <si>
    <t xml:space="preserve">Line </t>
  </si>
  <si>
    <r>
      <t xml:space="preserve">Proposers shall complete all YELLOW cells for ALL LINES in their entirety within EACH AGGREGATE. Failure to do so will result in a rejected Proposal. All prices shall be </t>
    </r>
    <r>
      <rPr>
        <i/>
        <sz val="11"/>
        <rFont val="Arial"/>
        <family val="2"/>
      </rPr>
      <t>exclusive</t>
    </r>
    <r>
      <rPr>
        <sz val="11"/>
        <rFont val="Arial"/>
        <family val="2"/>
      </rPr>
      <t xml:space="preserve"> of sales tax. </t>
    </r>
    <r>
      <rPr>
        <b/>
        <sz val="11"/>
        <rFont val="Arial"/>
        <family val="2"/>
      </rPr>
      <t xml:space="preserve">The lowest "Weighted Cost+ Value" for each Aggregate will be deemed the Lowest Proposed Price for that Aggregate. </t>
    </r>
  </si>
  <si>
    <t>Enter % Above Cost</t>
  </si>
  <si>
    <t>Weighted Cost+ Value</t>
  </si>
  <si>
    <t>Samsung</t>
  </si>
  <si>
    <t>Total Weighted Cost+ Value:</t>
  </si>
  <si>
    <r>
      <t xml:space="preserve">Proposers shall complete all YELLOW cells for EACH LINE in its entirety. Failure to do so will result in a rejected Proposal. All prices shall be </t>
    </r>
    <r>
      <rPr>
        <i/>
        <sz val="11"/>
        <rFont val="Arial"/>
        <family val="2"/>
      </rPr>
      <t>exclusive</t>
    </r>
    <r>
      <rPr>
        <sz val="11"/>
        <rFont val="Arial"/>
        <family val="2"/>
      </rPr>
      <t xml:space="preserve"> of sales tax. </t>
    </r>
    <r>
      <rPr>
        <b/>
        <sz val="11"/>
        <rFont val="Arial"/>
        <family val="2"/>
      </rPr>
      <t xml:space="preserve">The lowest "Weighted Cost+ Value" for each Line will be deemed the Lowest Proposed Price for that Line. </t>
    </r>
  </si>
  <si>
    <r>
      <t xml:space="preserve">Proposers shall complete all YELLOW cells for ALL LINES in their entirety within EACH AGGREGATE. Failure to do so will result in a rejected Proposal. All prices shall be </t>
    </r>
    <r>
      <rPr>
        <i/>
        <sz val="11"/>
        <rFont val="Arial"/>
        <family val="2"/>
      </rPr>
      <t>exclusive</t>
    </r>
    <r>
      <rPr>
        <sz val="11"/>
        <rFont val="Arial"/>
        <family val="2"/>
      </rPr>
      <t xml:space="preserve"> of sales tax. </t>
    </r>
    <r>
      <rPr>
        <b/>
        <sz val="11"/>
        <rFont val="Arial"/>
        <family val="2"/>
      </rPr>
      <t>The highest "Weighted % Discount off of List Value" for each Aggregate will be deemed the Lowest Proposed Price for that Aggregate.</t>
    </r>
  </si>
  <si>
    <t>Enter % Discount Off
of List Value</t>
  </si>
  <si>
    <t>Weighted % Discount Off of List Value</t>
  </si>
  <si>
    <t>Total Weighted % Discount off of List Value:</t>
  </si>
  <si>
    <r>
      <t xml:space="preserve">Proposers shall complete all YELLOW cells for EACH LINE in its entirety. Failure to do so will result in a rejected Proposal. All prices shall be </t>
    </r>
    <r>
      <rPr>
        <i/>
        <sz val="11"/>
        <rFont val="Arial"/>
        <family val="2"/>
      </rPr>
      <t>exclusive</t>
    </r>
    <r>
      <rPr>
        <sz val="11"/>
        <rFont val="Arial"/>
        <family val="2"/>
      </rPr>
      <t xml:space="preserve"> of sales tax. </t>
    </r>
    <r>
      <rPr>
        <b/>
        <sz val="11"/>
        <rFont val="Arial"/>
        <family val="2"/>
      </rPr>
      <t>The highest "Weighted % Discount off of List Value" for each Line will be deemed the Lowest Proposed Price for that Line.</t>
    </r>
  </si>
  <si>
    <t>Janitorial Services - Weekend Rate</t>
  </si>
  <si>
    <t>Hr</t>
  </si>
  <si>
    <t>Janitorial Services - Non Weekend Rate</t>
  </si>
  <si>
    <r>
      <t xml:space="preserve">Proposers shall complete all YELLOW cells in their entirety and bid on all items in this worksheet. Failure to do so will result in a rejected Proposal. </t>
    </r>
    <r>
      <rPr>
        <b/>
        <sz val="11"/>
        <rFont val="Arial"/>
        <family val="2"/>
      </rPr>
      <t>The lowest "Total Project Cost" will be deemed the Lowest Proposed Price.</t>
    </r>
    <r>
      <rPr>
        <sz val="11"/>
        <rFont val="Arial"/>
        <family val="2"/>
      </rPr>
      <t xml:space="preserve"> The proposed price shall be deemed a FIXED PRICE and MAY NOT BE EXCEEDED during the contract term. Other Direct Costs shall not be evaluated nor reimbursed as part of the proposed Total Project Cost.</t>
    </r>
  </si>
  <si>
    <t>Defined Scope - Deliverables Based Price Proposal</t>
  </si>
  <si>
    <t>Activity Description</t>
  </si>
  <si>
    <t>Cost Estimate</t>
  </si>
  <si>
    <t>Submission Date 
(Days after Notice to Proceed)</t>
  </si>
  <si>
    <r>
      <t xml:space="preserve">Task 1: </t>
    </r>
    <r>
      <rPr>
        <b/>
        <sz val="11"/>
        <color rgb="FFFF0000"/>
        <rFont val="Calibri"/>
        <family val="2"/>
        <scheme val="minor"/>
      </rPr>
      <t>[enter task title]</t>
    </r>
  </si>
  <si>
    <t>Specific Activities:</t>
  </si>
  <si>
    <t>[enter activity]</t>
  </si>
  <si>
    <r>
      <t xml:space="preserve">Deliverable: </t>
    </r>
    <r>
      <rPr>
        <b/>
        <sz val="11"/>
        <color rgb="FFFF0000"/>
        <rFont val="Calibri"/>
        <family val="2"/>
        <scheme val="minor"/>
      </rPr>
      <t>[enter deliverable name]</t>
    </r>
  </si>
  <si>
    <t>Invoiceable Amount:</t>
  </si>
  <si>
    <r>
      <t xml:space="preserve">Task 2:  </t>
    </r>
    <r>
      <rPr>
        <b/>
        <sz val="11"/>
        <color rgb="FFFF0000"/>
        <rFont val="Calibri"/>
        <family val="2"/>
        <scheme val="minor"/>
      </rPr>
      <t>[enter task title]</t>
    </r>
  </si>
  <si>
    <r>
      <t xml:space="preserve">Task 3:  </t>
    </r>
    <r>
      <rPr>
        <b/>
        <sz val="11"/>
        <color rgb="FFFF0000"/>
        <rFont val="Calibri"/>
        <family val="2"/>
        <scheme val="minor"/>
      </rPr>
      <t>[enter task title]</t>
    </r>
  </si>
  <si>
    <r>
      <t xml:space="preserve">Task 4:  </t>
    </r>
    <r>
      <rPr>
        <b/>
        <sz val="11"/>
        <color rgb="FFFF0000"/>
        <rFont val="Calibri"/>
        <family val="2"/>
        <scheme val="minor"/>
      </rPr>
      <t>[enter task title]</t>
    </r>
  </si>
  <si>
    <r>
      <t xml:space="preserve">Task 5:  </t>
    </r>
    <r>
      <rPr>
        <b/>
        <sz val="11"/>
        <color rgb="FFFF0000"/>
        <rFont val="Calibri"/>
        <family val="2"/>
        <scheme val="minor"/>
      </rPr>
      <t>[enter task title]</t>
    </r>
  </si>
  <si>
    <r>
      <t xml:space="preserve">Task 6:  </t>
    </r>
    <r>
      <rPr>
        <b/>
        <sz val="11"/>
        <color rgb="FFFF0000"/>
        <rFont val="Calibri"/>
        <family val="2"/>
        <scheme val="minor"/>
      </rPr>
      <t>[enter task title]</t>
    </r>
  </si>
  <si>
    <r>
      <t xml:space="preserve">Task 7:  </t>
    </r>
    <r>
      <rPr>
        <b/>
        <sz val="11"/>
        <color rgb="FFFF0000"/>
        <rFont val="Calibri"/>
        <family val="2"/>
        <scheme val="minor"/>
      </rPr>
      <t>[enter task title]</t>
    </r>
  </si>
  <si>
    <t>TOTAL PROJECT COST</t>
  </si>
  <si>
    <t>Attachment 6 - Price Proposal Template</t>
  </si>
  <si>
    <t>AVERAGE HOURLY RATE - TIME &amp; MATERIAL - DEFINED SET OF HOURS</t>
  </si>
  <si>
    <t>Resource Firm Name</t>
  </si>
  <si>
    <t>Resource Classification</t>
  </si>
  <si>
    <t>Resource First and Last Name</t>
  </si>
  <si>
    <t>Hourly Rate ($/hour)</t>
  </si>
  <si>
    <t>Estimated Hours</t>
  </si>
  <si>
    <r>
      <t xml:space="preserve">Estimated Participation as % of Total Contract
</t>
    </r>
    <r>
      <rPr>
        <sz val="9"/>
        <rFont val="Arial"/>
        <family val="2"/>
      </rPr>
      <t>(Must match CMD Form 2A where LBE Participation is Required)</t>
    </r>
  </si>
  <si>
    <t>Weighted Average Houly Rate</t>
  </si>
  <si>
    <t>Participation</t>
  </si>
  <si>
    <t xml:space="preserve">per HRC Form 2A </t>
  </si>
  <si>
    <t>(% of Contract)</t>
  </si>
  <si>
    <t>[A]</t>
  </si>
  <si>
    <t>[B]</t>
  </si>
  <si>
    <t>[C]</t>
  </si>
  <si>
    <t>[D]</t>
  </si>
  <si>
    <t>[E]</t>
  </si>
  <si>
    <t>[F] = [E] / Total Est Hrs</t>
  </si>
  <si>
    <t>[G] = [D] * [F]</t>
  </si>
  <si>
    <t>Jonny's Engineering Firm</t>
  </si>
  <si>
    <t>Sr. Engineer</t>
  </si>
  <si>
    <t>Johnny John</t>
  </si>
  <si>
    <t>Jenny's Engineering Firm</t>
  </si>
  <si>
    <t>Pr. Engineer</t>
  </si>
  <si>
    <t>Jenny Jen</t>
  </si>
  <si>
    <t>TOTAL</t>
  </si>
  <si>
    <t>Other Direct Costs (ODCs)</t>
  </si>
  <si>
    <t>Total Cost</t>
  </si>
  <si>
    <t>Travel expenses outside Bay Area (example only)</t>
  </si>
  <si>
    <t>Travel expenses within Bay Area (example only)</t>
  </si>
  <si>
    <t>Reprographics and Mail (example only)</t>
  </si>
  <si>
    <t>Specialty computer hardware or software (example only)</t>
  </si>
  <si>
    <t>Field equipment (example only)</t>
  </si>
  <si>
    <t>Laboratory tests (example only)</t>
  </si>
  <si>
    <t>Permits (example only)</t>
  </si>
  <si>
    <t>TOTAL OTHER DIRECT COSTS</t>
  </si>
  <si>
    <r>
      <rPr>
        <b/>
        <sz val="10"/>
        <rFont val="Times New Roman"/>
        <family val="1"/>
      </rPr>
      <t xml:space="preserve">Other Direct Costs: </t>
    </r>
    <r>
      <rPr>
        <sz val="10"/>
        <rFont val="Times New Roman"/>
        <family val="1"/>
      </rPr>
      <t xml:space="preserve">Expenses directly incurred in performing work that qualify as Other Direct Costs (ODC) shall </t>
    </r>
    <r>
      <rPr>
        <u/>
        <sz val="10"/>
        <rFont val="Times New Roman"/>
        <family val="1"/>
      </rPr>
      <t>not</t>
    </r>
    <r>
      <rPr>
        <sz val="10"/>
        <rFont val="Times New Roman"/>
        <family val="1"/>
      </rPr>
      <t xml:space="preserve"> be used to evaluate proposal and may be eligible for reimbursement. </t>
    </r>
    <r>
      <rPr>
        <b/>
        <sz val="10"/>
        <rFont val="Times New Roman"/>
        <family val="1"/>
      </rPr>
      <t xml:space="preserve">All ODC are subject to pre-approval in writing by City. </t>
    </r>
    <r>
      <rPr>
        <sz val="10"/>
        <rFont val="Times New Roman"/>
        <family val="1"/>
      </rPr>
      <t>Markups on ODCs or materials for either the Proposer or its Subconsultants are not allowable. The following items will be eligible for reimbursement as ODCs:</t>
    </r>
  </si>
  <si>
    <r>
      <t>o</t>
    </r>
    <r>
      <rPr>
        <sz val="10"/>
        <rFont val="Times New Roman"/>
        <family val="1"/>
      </rPr>
      <t xml:space="preserve">   </t>
    </r>
    <r>
      <rPr>
        <b/>
        <sz val="10"/>
        <rFont val="Times New Roman"/>
        <family val="1"/>
      </rPr>
      <t>Task-specific out-of-town travel as requested by City</t>
    </r>
    <r>
      <rPr>
        <sz val="10"/>
        <rFont val="Times New Roman"/>
        <family val="1"/>
      </rPr>
      <t>. “Out-of-town” shall mean outside the nine Bay Area counties: San Francisco, Alameda, Marin, Santa Clara, Sonoma, Contra Costa, Napa, San Mateo, and Solano. Out-of-town travel must be non-routine.</t>
    </r>
  </si>
  <si>
    <r>
      <t>o</t>
    </r>
    <r>
      <rPr>
        <sz val="10"/>
        <rFont val="Times New Roman"/>
        <family val="1"/>
      </rPr>
      <t xml:space="preserve">   </t>
    </r>
    <r>
      <rPr>
        <b/>
        <sz val="10"/>
        <rFont val="Times New Roman"/>
        <family val="1"/>
      </rPr>
      <t>Rental vehicle</t>
    </r>
    <r>
      <rPr>
        <sz val="10"/>
        <rFont val="Times New Roman"/>
        <family val="1"/>
      </rPr>
      <t>: Traveler must select the most economical contractor and type of vehicle available and acquire any commercial rate or government discount available when the vehicle is rented.</t>
    </r>
  </si>
  <si>
    <r>
      <t>o</t>
    </r>
    <r>
      <rPr>
        <sz val="10"/>
        <rFont val="Times New Roman"/>
        <family val="1"/>
      </rPr>
      <t xml:space="preserve">   </t>
    </r>
    <r>
      <rPr>
        <b/>
        <sz val="10"/>
        <rFont val="Times New Roman"/>
        <family val="1"/>
      </rPr>
      <t>Personal vehicle use</t>
    </r>
    <r>
      <rPr>
        <sz val="10"/>
        <rFont val="Times New Roman"/>
        <family val="1"/>
      </rPr>
      <t xml:space="preserve">: Contractor will be paid per mile as established by the United State Internal Revenue Service and only for that portion of travel that is outside the nine Bay Area counties and non-routine. Should the travel begin or end on a normal workday, the Contractor shall subtract commuting mileage from total mileage to calculate reimbursable mileage.  The Contractor shall submit to the City an approved mileage log and expense report with its monthly invoices. </t>
    </r>
  </si>
  <si>
    <r>
      <t>o</t>
    </r>
    <r>
      <rPr>
        <sz val="10"/>
        <rFont val="Times New Roman"/>
        <family val="1"/>
      </rPr>
      <t xml:space="preserve">   </t>
    </r>
    <r>
      <rPr>
        <b/>
        <sz val="10"/>
        <rFont val="Times New Roman"/>
        <family val="1"/>
      </rPr>
      <t>Project vehicle rental/lease cost, gasoline, tolls and parking</t>
    </r>
    <r>
      <rPr>
        <sz val="10"/>
        <rFont val="Times New Roman"/>
        <family val="1"/>
      </rPr>
      <t>.  The project vehicle must be requested and pre-authorized by the City staff.  The City will only reimburse the business portion of the vehicle use. Vehicle mileage log and expense report are required for consideration of reimbursement.  Since auto insurance is already part of the contract, no additional insurance will be reimbursed.  Commuting to Moccasin from Contractor’s temporary home is not eligible for reimbursement.</t>
    </r>
  </si>
  <si>
    <r>
      <t>o</t>
    </r>
    <r>
      <rPr>
        <sz val="10"/>
        <rFont val="Times New Roman"/>
        <family val="1"/>
      </rPr>
      <t xml:space="preserve">   </t>
    </r>
    <r>
      <rPr>
        <b/>
        <sz val="10"/>
        <rFont val="Times New Roman"/>
        <family val="1"/>
      </rPr>
      <t xml:space="preserve">Specialty printing: </t>
    </r>
    <r>
      <rPr>
        <sz val="10"/>
        <rFont val="Times New Roman"/>
        <family val="1"/>
      </rPr>
      <t>“Specialty” as used herein shall mean large volume printing and color printing and requires prior written approval by City project staff. Documentation of the written approval by City must be included with the invoice.</t>
    </r>
  </si>
  <si>
    <r>
      <t>o</t>
    </r>
    <r>
      <rPr>
        <sz val="10"/>
        <rFont val="Times New Roman"/>
        <family val="1"/>
      </rPr>
      <t xml:space="preserve">   </t>
    </r>
    <r>
      <rPr>
        <b/>
        <sz val="10"/>
        <rFont val="Times New Roman"/>
        <family val="1"/>
      </rPr>
      <t>Task related permit fees.</t>
    </r>
    <r>
      <rPr>
        <sz val="10"/>
        <rFont val="Times New Roman"/>
        <family val="1"/>
      </rPr>
      <t xml:space="preserve"> </t>
    </r>
  </si>
  <si>
    <r>
      <t>o</t>
    </r>
    <r>
      <rPr>
        <sz val="10"/>
        <rFont val="Times New Roman"/>
        <family val="1"/>
      </rPr>
      <t xml:space="preserve">   </t>
    </r>
    <r>
      <rPr>
        <b/>
        <sz val="10"/>
        <rFont val="Times New Roman"/>
        <family val="1"/>
      </rPr>
      <t xml:space="preserve">Expedited courier services: </t>
    </r>
    <r>
      <rPr>
        <sz val="10"/>
        <rFont val="Times New Roman"/>
        <family val="1"/>
      </rPr>
      <t>When requested by City staff and task-specific Safety equipment.</t>
    </r>
  </si>
  <si>
    <t>Anything not listed under Other Direct Costs is not eligible for reimbursement and therefore should be included in the Proposer’s EOPR if compensation for these expenses is desired.  They include, but are not limited to:</t>
  </si>
  <si>
    <r>
      <t>o</t>
    </r>
    <r>
      <rPr>
        <sz val="10"/>
        <rFont val="Times New Roman"/>
        <family val="1"/>
      </rPr>
      <t>   All other travel expenses such as parking, bridge tolls, public transit, vehicle mileage within the nine Bay Area Counties, and travel from selected Proposer’s home office to City facilities not requested by City;</t>
    </r>
  </si>
  <si>
    <r>
      <t>o</t>
    </r>
    <r>
      <rPr>
        <sz val="10"/>
        <rFont val="Times New Roman"/>
        <family val="1"/>
      </rPr>
      <t>   Non-routine travel from Contractor’s home office to City facilities or to Moccasin;</t>
    </r>
  </si>
  <si>
    <r>
      <t>o</t>
    </r>
    <r>
      <rPr>
        <sz val="10"/>
        <rFont val="Times New Roman"/>
        <family val="1"/>
      </rPr>
      <t>   Contractor staff relocation costs;</t>
    </r>
  </si>
  <si>
    <r>
      <t>o</t>
    </r>
    <r>
      <rPr>
        <sz val="10"/>
        <rFont val="Times New Roman"/>
        <family val="1"/>
      </rPr>
      <t>   Any labor charges or pass-throughs including, but not limited to, administrative and clerical staff time;</t>
    </r>
  </si>
  <si>
    <r>
      <t>o</t>
    </r>
    <r>
      <rPr>
        <sz val="10"/>
        <rFont val="Times New Roman"/>
        <family val="1"/>
      </rPr>
      <t>   Telephone calls and faxes originating in the firm’s home office, standard computer use charges, computer hardware or software (other than the specialty hardware or software mentioned above), communication devices, and electronic equipment;</t>
    </r>
  </si>
  <si>
    <r>
      <t>o</t>
    </r>
    <r>
      <rPr>
        <sz val="10"/>
        <rFont val="Times New Roman"/>
        <family val="1"/>
      </rPr>
      <t>   All meals, including refreshments and working lunches with City staff;</t>
    </r>
  </si>
  <si>
    <r>
      <t>o</t>
    </r>
    <r>
      <rPr>
        <sz val="10"/>
        <rFont val="Times New Roman"/>
        <family val="1"/>
      </rPr>
      <t>   Equipment to be used by City staff;</t>
    </r>
  </si>
  <si>
    <r>
      <t>o</t>
    </r>
    <r>
      <rPr>
        <sz val="10"/>
        <rFont val="Times New Roman"/>
        <family val="1"/>
      </rPr>
      <t>   Ergonomic office equipment; and</t>
    </r>
  </si>
  <si>
    <r>
      <t>o</t>
    </r>
    <r>
      <rPr>
        <sz val="10"/>
        <rFont val="Times New Roman"/>
        <family val="1"/>
      </rPr>
      <t>   Postage and courier services that are not requested by City staff.</t>
    </r>
  </si>
  <si>
    <r>
      <t>Proposers shall complete all YELLOW cells in their entirety and bid on all items in this worksheet. Failure to do so will result in a rejected Proposal.</t>
    </r>
    <r>
      <rPr>
        <b/>
        <sz val="11"/>
        <rFont val="Arial"/>
        <family val="2"/>
      </rPr>
      <t xml:space="preserve"> The lowest "Total Average Hourly Rate" will be deemed the Lowest Proposed Price.</t>
    </r>
  </si>
  <si>
    <t>AVERAGE HOURLY RATE - TIME &amp; MATERIAL - NO PRE-DEFINED SET OF HOURS</t>
  </si>
  <si>
    <t>[F] = [D] * [E]</t>
  </si>
  <si>
    <r>
      <t xml:space="preserve">Proposers shall complete all YELLOW cells in their entirety and bid on all items in this worksheet. Failure to do so will result in a rejected Proposal. </t>
    </r>
    <r>
      <rPr>
        <b/>
        <sz val="11"/>
        <rFont val="Arial"/>
        <family val="2"/>
      </rPr>
      <t>The lowest "Calculated Effective Overhead &amp; Profit Rate for the Project" will be deemed the Lowest Proposed Price</t>
    </r>
    <r>
      <rPr>
        <sz val="11"/>
        <rFont val="Arial"/>
        <family val="2"/>
      </rPr>
      <t>. Permissible Other Direct Costs should be included in this worksheet but will not be evaluated as part of evauating the Lowest Proposed Price.</t>
    </r>
  </si>
  <si>
    <r>
      <t xml:space="preserve">Calculated Effective Overhead &amp; Profit Rate for the Project:
</t>
    </r>
    <r>
      <rPr>
        <sz val="10"/>
        <rFont val="Arial"/>
        <family val="2"/>
      </rPr>
      <t xml:space="preserve">(Cannot exceed </t>
    </r>
    <r>
      <rPr>
        <sz val="10"/>
        <color rgb="FF00B050"/>
        <rFont val="Arial"/>
        <family val="2"/>
      </rPr>
      <t>[enter value if capped]</t>
    </r>
    <r>
      <rPr>
        <sz val="10"/>
        <rFont val="Arial"/>
        <family val="2"/>
      </rPr>
      <t>)</t>
    </r>
  </si>
  <si>
    <r>
      <t xml:space="preserve">Calculated Individual Contractor (IC) Actual Labor Cost as % of Total Actual Labor Cost:
</t>
    </r>
    <r>
      <rPr>
        <sz val="10"/>
        <rFont val="Arial"/>
        <family val="2"/>
      </rPr>
      <t>(Cannot Exceed</t>
    </r>
    <r>
      <rPr>
        <sz val="10"/>
        <color rgb="FF00B050"/>
        <rFont val="Arial"/>
        <family val="2"/>
      </rPr>
      <t xml:space="preserve"> [enter value if capped]</t>
    </r>
    <r>
      <rPr>
        <sz val="10"/>
        <color rgb="FFFF0000"/>
        <rFont val="Arial"/>
        <family val="2"/>
      </rPr>
      <t xml:space="preserve"> </t>
    </r>
    <r>
      <rPr>
        <sz val="10"/>
        <rFont val="Arial"/>
        <family val="2"/>
      </rPr>
      <t>%)</t>
    </r>
  </si>
  <si>
    <t>OVERHEAD AND PROFIT (OPR) SCHEDULE - TIME &amp; MATERIAL - DEFINED SCOPE AND HOURS</t>
  </si>
  <si>
    <t>Task Number</t>
  </si>
  <si>
    <t>Task Summary</t>
  </si>
  <si>
    <t>Resource Type 
(Choose from Drop Down)</t>
  </si>
  <si>
    <t>Base Hourly Rate 
($/hour)</t>
  </si>
  <si>
    <r>
      <t xml:space="preserve">Overhead and Profit Rate 
</t>
    </r>
    <r>
      <rPr>
        <sz val="10"/>
        <rFont val="Arial"/>
        <family val="2"/>
      </rPr>
      <t xml:space="preserve">(Enter a  factor of 1 or higher - </t>
    </r>
    <r>
      <rPr>
        <u/>
        <sz val="10"/>
        <rFont val="Arial"/>
        <family val="2"/>
      </rPr>
      <t>Cannot exceed 1.05 for Individual Contractors</t>
    </r>
    <r>
      <rPr>
        <sz val="10"/>
        <rFont val="Arial"/>
        <family val="2"/>
      </rPr>
      <t>)</t>
    </r>
  </si>
  <si>
    <r>
      <t xml:space="preserve">Actual Labor Cost ($/hour)
</t>
    </r>
    <r>
      <rPr>
        <sz val="10"/>
        <rFont val="Arial"/>
        <family val="2"/>
      </rPr>
      <t>Cannot Exceed $</t>
    </r>
    <r>
      <rPr>
        <b/>
        <sz val="10"/>
        <color rgb="FF00B050"/>
        <rFont val="Arial"/>
        <family val="2"/>
      </rPr>
      <t>[enter amt]</t>
    </r>
    <r>
      <rPr>
        <sz val="10"/>
        <rFont val="Arial"/>
        <family val="2"/>
      </rPr>
      <t>/hour</t>
    </r>
  </si>
  <si>
    <t>Estimated Hours as % of Total Hours</t>
  </si>
  <si>
    <t>Effective Overhead and Profit Rate
(EOPR)</t>
  </si>
  <si>
    <t xml:space="preserve">Total Labor Cost </t>
  </si>
  <si>
    <t xml:space="preserve">Individual Contractor ("IC")Total Labor Cost </t>
  </si>
  <si>
    <t>[ A ]</t>
  </si>
  <si>
    <t>[ B ]</t>
  </si>
  <si>
    <t>[F]</t>
  </si>
  <si>
    <t>[G]</t>
  </si>
  <si>
    <t>[H]</t>
  </si>
  <si>
    <t>[I] = [G] * [H]</t>
  </si>
  <si>
    <t>[J]</t>
  </si>
  <si>
    <t>[K] = J / Total Est Hrs.</t>
  </si>
  <si>
    <t>[L] = [I] * [K] /100</t>
  </si>
  <si>
    <t>[M] = [I] * [J]</t>
  </si>
  <si>
    <t>[N] = [M] if "IC"</t>
  </si>
  <si>
    <t>Project Management and Coordination (Example)</t>
  </si>
  <si>
    <t>Prime Contractor Employee</t>
  </si>
  <si>
    <t>Individual Contractor</t>
  </si>
  <si>
    <t>Quality Assurance and Quality Control (QA/QC) (Example)</t>
  </si>
  <si>
    <t>Alternatives Analysis (Example)</t>
  </si>
  <si>
    <t>Conceptual Engineering/CEQA Checklist (Example)</t>
  </si>
  <si>
    <t>Design Criteria (Example)</t>
  </si>
  <si>
    <t>Detailed Design (Example)</t>
  </si>
  <si>
    <t>Engineering Support for Bid and Award (Example)</t>
  </si>
  <si>
    <t>Engineering Support (Example)</t>
  </si>
  <si>
    <t>Engineering Support for Environmental Review (Example)</t>
  </si>
  <si>
    <t>Closeout (Example)</t>
  </si>
  <si>
    <t>Optional Engineering Services (Example)</t>
  </si>
  <si>
    <t>PROJECT TOTAL</t>
  </si>
  <si>
    <t>Permissible Other Direct Costs (ODCs)</t>
  </si>
  <si>
    <t>Department of Building Inspection</t>
  </si>
  <si>
    <t xml:space="preserve">Project Commencement </t>
  </si>
  <si>
    <t xml:space="preserve">Outreach, Communications, Development:  five-year strategic plan </t>
  </si>
  <si>
    <t xml:space="preserve">Plan Documents: executive summary and a comprehensive detailed plan </t>
  </si>
  <si>
    <t>Presentation of Plan and the operational tools</t>
  </si>
  <si>
    <t>Task Description</t>
  </si>
  <si>
    <t>Cost</t>
  </si>
  <si>
    <t>PROJECT COST DETAIL</t>
  </si>
  <si>
    <t xml:space="preserve">  Total Cost</t>
  </si>
  <si>
    <t>Failure to do so will result in a rejected Proposal.</t>
  </si>
  <si>
    <t>MQ 8: Completed Attachment 5, Cost Proposal Template.</t>
  </si>
  <si>
    <t>MQ 9: Attachment 5, Proposer's Cost Proposal for Services Requested not exceed $100,000.</t>
  </si>
  <si>
    <t>Attachment 5: Price Proposal Template</t>
  </si>
  <si>
    <t xml:space="preserve">See RFP Section V. Minimum Qualifications </t>
  </si>
  <si>
    <t>Proposers shall complete and will be scored.  Maximum points is 5 points.</t>
  </si>
  <si>
    <t>If your not to exceed budget for services requested exceeds $100,000, Proposal will not pass Minimum Qualification and will not evaluated.</t>
  </si>
  <si>
    <t>0000008229 Strategic Plan Consultant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</si>
</sst>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_(&quot;$&quot;* \(#,##0.00\);_(&quot;$&quot;* &quot;-&quot;??_);_(@_)"/>
    <numFmt numFmtId="43" formatCode="_(* #,##0.00_);_(* \(#,##0.00\);_(* &quot;-&quot;??_);_(@_)"/>
    <numFmt numFmtId="164" formatCode="&quot;$&quot;#,##0"/>
    <numFmt numFmtId="165" formatCode="&quot;$&quot;#,##0.00"/>
    <numFmt numFmtId="166" formatCode="_(* #,##0.000_);_(* \(#,##0.000\);_(* &quot;-&quot;??_);_(@_)"/>
    <numFmt numFmtId="167" formatCode="_(* #,##0_);_(* \(#,##0\);_(* &quot;-&quot;??_);_(@_)"/>
  </numFmts>
  <fonts count="49" x14ac:knownFonts="1">
    <font>
      <sz val="10"/>
      <name val="Arial"/>
      <family val="2"/>
    </font>
    <font>
      <sz val="11"/>
      <color theme="1"/>
      <name val="Calibri"/>
      <family val="2"/>
      <scheme val="minor"/>
    </font>
    <font>
      <sz val="11"/>
      <color rgb="FFFF0000"/>
      <name val="Calibri"/>
      <family val="2"/>
      <scheme val="minor"/>
    </font>
    <font>
      <b/>
      <sz val="11"/>
      <color theme="1"/>
      <name val="Calibri"/>
      <family val="2"/>
      <scheme val="minor"/>
    </font>
    <font>
      <b/>
      <sz val="11"/>
      <name val="Arial"/>
      <family val="2"/>
    </font>
    <font>
      <sz val="11"/>
      <name val="Arial"/>
      <family val="2"/>
    </font>
    <font>
      <b/>
      <sz val="11"/>
      <color rgb="FFFF0000"/>
      <name val="Arial"/>
      <family val="2"/>
    </font>
    <font>
      <sz val="9"/>
      <name val="Arial"/>
      <family val="2"/>
    </font>
    <font>
      <b/>
      <sz val="11"/>
      <name val="Calibri"/>
      <family val="2"/>
      <scheme val="minor"/>
    </font>
    <font>
      <sz val="12"/>
      <color theme="1"/>
      <name val="Calibri"/>
      <family val="2"/>
      <scheme val="minor"/>
    </font>
    <font>
      <b/>
      <sz val="11"/>
      <color rgb="FFFF0000"/>
      <name val="Calibri"/>
      <family val="2"/>
      <scheme val="minor"/>
    </font>
    <font>
      <b/>
      <sz val="12"/>
      <color theme="1"/>
      <name val="Calibri"/>
      <family val="2"/>
      <scheme val="minor"/>
    </font>
    <font>
      <sz val="10"/>
      <name val="Arial"/>
      <family val="2"/>
    </font>
    <font>
      <b/>
      <sz val="10"/>
      <name val="Arial"/>
      <family val="2"/>
    </font>
    <font>
      <i/>
      <sz val="11"/>
      <name val="Arial"/>
      <family val="2"/>
    </font>
    <font>
      <sz val="10"/>
      <name val="Arial"/>
      <family val="2"/>
    </font>
    <font>
      <sz val="10"/>
      <color rgb="FFFF0000"/>
      <name val="Arial"/>
      <family val="2"/>
    </font>
    <font>
      <sz val="12"/>
      <name val="Arial"/>
      <family val="2"/>
    </font>
    <font>
      <b/>
      <sz val="9"/>
      <name val="Arial"/>
      <family val="2"/>
    </font>
    <font>
      <sz val="9"/>
      <color rgb="FFFF0000"/>
      <name val="Arial"/>
      <family val="2"/>
    </font>
    <font>
      <b/>
      <sz val="12"/>
      <name val="Arial"/>
      <family val="2"/>
    </font>
    <font>
      <b/>
      <sz val="14"/>
      <name val="Arial"/>
      <family val="2"/>
    </font>
    <font>
      <sz val="14"/>
      <name val="Arial"/>
      <family val="2"/>
    </font>
    <font>
      <sz val="14"/>
      <color theme="0" tint="-0.14999847407452621"/>
      <name val="Arial"/>
      <family val="2"/>
    </font>
    <font>
      <sz val="10"/>
      <color rgb="FF00B050"/>
      <name val="Arial"/>
      <family val="2"/>
    </font>
    <font>
      <sz val="10"/>
      <color theme="0"/>
      <name val="Arial"/>
      <family val="2"/>
    </font>
    <font>
      <b/>
      <sz val="10"/>
      <color theme="0"/>
      <name val="Arial"/>
      <family val="2"/>
    </font>
    <font>
      <b/>
      <sz val="10"/>
      <color rgb="FF00B050"/>
      <name val="Arial"/>
      <family val="2"/>
    </font>
    <font>
      <sz val="12"/>
      <color theme="0"/>
      <name val="Calibri"/>
      <family val="2"/>
      <scheme val="minor"/>
    </font>
    <font>
      <b/>
      <sz val="11"/>
      <color theme="0"/>
      <name val="Arial"/>
      <family val="2"/>
    </font>
    <font>
      <u/>
      <sz val="10"/>
      <name val="Arial"/>
      <family val="2"/>
    </font>
    <font>
      <sz val="14"/>
      <color rgb="FFFF0000"/>
      <name val="Arial"/>
      <family val="2"/>
    </font>
    <font>
      <sz val="11"/>
      <color rgb="FFFF0000"/>
      <name val="Arial"/>
      <family val="2"/>
    </font>
    <font>
      <sz val="12"/>
      <color rgb="FFFF0000"/>
      <name val="Arial"/>
      <family val="2"/>
    </font>
    <font>
      <b/>
      <sz val="9"/>
      <color theme="0"/>
      <name val="Arial"/>
      <family val="2"/>
    </font>
    <font>
      <b/>
      <sz val="10"/>
      <color theme="4"/>
      <name val="Arial"/>
      <family val="2"/>
    </font>
    <font>
      <b/>
      <sz val="15"/>
      <name val="Arial"/>
      <family val="2"/>
    </font>
    <font>
      <sz val="11"/>
      <name val="Calibri"/>
      <family val="2"/>
    </font>
    <font>
      <b/>
      <sz val="11"/>
      <name val="Calibri"/>
      <family val="2"/>
    </font>
    <font>
      <sz val="11"/>
      <name val="Symbol"/>
      <family val="1"/>
      <charset val="2"/>
    </font>
    <font>
      <sz val="7"/>
      <name val="Times New Roman"/>
      <family val="1"/>
    </font>
    <font>
      <b/>
      <sz val="10"/>
      <name val="Times New Roman"/>
      <family val="1"/>
    </font>
    <font>
      <sz val="10"/>
      <name val="Times New Roman"/>
      <family val="1"/>
    </font>
    <font>
      <u/>
      <sz val="10"/>
      <name val="Times New Roman"/>
      <family val="1"/>
    </font>
    <font>
      <sz val="10"/>
      <name val="Courier New"/>
      <family val="3"/>
    </font>
    <font>
      <sz val="11"/>
      <name val="Times New Roman"/>
      <family val="1"/>
    </font>
    <font>
      <b/>
      <sz val="11"/>
      <name val="Times New Roman"/>
      <family val="1"/>
    </font>
    <font>
      <b/>
      <u/>
      <sz val="11"/>
      <name val="Times New Roman"/>
      <family val="1"/>
    </font>
    <font>
      <u val="singleAccounting"/>
      <sz val="11"/>
      <name val="Times New Roman"/>
      <family val="1"/>
    </font>
  </fonts>
  <fills count="8">
    <fill>
      <patternFill patternType="none"/>
    </fill>
    <fill>
      <patternFill patternType="gray125"/>
    </fill>
    <fill>
      <patternFill patternType="solid">
        <fgColor theme="0" tint="-0.249977111117893"/>
        <bgColor indexed="64"/>
      </patternFill>
    </fill>
    <fill>
      <patternFill patternType="solid">
        <fgColor indexed="22"/>
        <bgColor indexed="64"/>
      </patternFill>
    </fill>
    <fill>
      <patternFill patternType="solid">
        <fgColor rgb="FFFFFF00"/>
        <bgColor indexed="64"/>
      </patternFill>
    </fill>
    <fill>
      <patternFill patternType="solid">
        <fgColor theme="1"/>
        <bgColor indexed="64"/>
      </patternFill>
    </fill>
    <fill>
      <patternFill patternType="solid">
        <fgColor theme="1" tint="0.34998626667073579"/>
        <bgColor indexed="64"/>
      </patternFill>
    </fill>
    <fill>
      <patternFill patternType="solid">
        <fgColor theme="0" tint="-4.9989318521683403E-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uble">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s>
  <cellStyleXfs count="11">
    <xf numFmtId="0" fontId="0" fillId="0" borderId="0"/>
    <xf numFmtId="0" fontId="1" fillId="0" borderId="0"/>
    <xf numFmtId="44" fontId="1" fillId="0" borderId="0" applyFont="0" applyFill="0" applyBorder="0" applyAlignment="0" applyProtection="0"/>
    <xf numFmtId="44" fontId="12" fillId="0" borderId="0" applyFont="0" applyFill="0" applyBorder="0" applyAlignment="0" applyProtection="0"/>
    <xf numFmtId="0" fontId="15" fillId="0" borderId="0"/>
    <xf numFmtId="9" fontId="15" fillId="0" borderId="0" applyFont="0" applyFill="0" applyBorder="0" applyAlignment="0" applyProtection="0"/>
    <xf numFmtId="44" fontId="15" fillId="0" borderId="0" applyFont="0" applyFill="0" applyBorder="0" applyAlignment="0" applyProtection="0"/>
    <xf numFmtId="43" fontId="15" fillId="0" borderId="0" applyFont="0" applyFill="0" applyBorder="0" applyAlignment="0" applyProtection="0"/>
    <xf numFmtId="9" fontId="12" fillId="0" borderId="0" applyFont="0" applyFill="0" applyBorder="0" applyAlignment="0" applyProtection="0"/>
    <xf numFmtId="43" fontId="12" fillId="0" borderId="0" applyFont="0" applyFill="0" applyBorder="0" applyAlignment="0" applyProtection="0"/>
    <xf numFmtId="9" fontId="12" fillId="0" borderId="0" applyFont="0" applyFill="0" applyBorder="0" applyAlignment="0" applyProtection="0"/>
  </cellStyleXfs>
  <cellXfs count="311">
    <xf numFmtId="0" fontId="0" fillId="0" borderId="0" xfId="0"/>
    <xf numFmtId="0" fontId="5" fillId="0" borderId="0" xfId="0" applyFont="1" applyFill="1" applyBorder="1" applyProtection="1"/>
    <xf numFmtId="0" fontId="6" fillId="0" borderId="0" xfId="0" applyFont="1" applyFill="1" applyAlignment="1" applyProtection="1">
      <alignment horizontal="left"/>
    </xf>
    <xf numFmtId="0" fontId="5" fillId="0" borderId="0" xfId="0" applyFont="1" applyFill="1" applyAlignment="1" applyProtection="1">
      <alignment horizontal="center"/>
    </xf>
    <xf numFmtId="0" fontId="5" fillId="0" borderId="0" xfId="0" applyFont="1" applyFill="1" applyAlignment="1" applyProtection="1">
      <alignment horizontal="right"/>
    </xf>
    <xf numFmtId="0" fontId="5" fillId="0" borderId="0" xfId="0" applyFont="1" applyFill="1" applyProtection="1"/>
    <xf numFmtId="0" fontId="7" fillId="0" borderId="0" xfId="0" applyFont="1" applyFill="1" applyAlignment="1" applyProtection="1">
      <alignment horizontal="center"/>
    </xf>
    <xf numFmtId="0" fontId="7" fillId="0" borderId="0" xfId="0" applyFont="1" applyFill="1" applyAlignment="1" applyProtection="1">
      <alignment horizontal="right"/>
    </xf>
    <xf numFmtId="0" fontId="7" fillId="0" borderId="0" xfId="0" applyFont="1" applyFill="1" applyProtection="1"/>
    <xf numFmtId="0" fontId="7" fillId="0" borderId="0" xfId="0" applyFont="1" applyFill="1" applyAlignment="1" applyProtection="1">
      <alignment horizontal="center" vertical="center"/>
    </xf>
    <xf numFmtId="0" fontId="7" fillId="0" borderId="0" xfId="0" applyFont="1" applyFill="1" applyAlignment="1" applyProtection="1">
      <alignment horizontal="right" vertical="center"/>
    </xf>
    <xf numFmtId="0" fontId="4" fillId="0" borderId="0" xfId="0" applyFont="1" applyFill="1" applyBorder="1" applyAlignment="1" applyProtection="1">
      <alignment horizontal="left" vertical="center"/>
    </xf>
    <xf numFmtId="0" fontId="5" fillId="0" borderId="0" xfId="0" applyFont="1" applyFill="1" applyBorder="1" applyAlignment="1" applyProtection="1">
      <alignment vertical="center"/>
    </xf>
    <xf numFmtId="0" fontId="8" fillId="0" borderId="2" xfId="1" applyNumberFormat="1" applyFont="1" applyBorder="1" applyAlignment="1">
      <alignment horizontal="center" vertical="center"/>
    </xf>
    <xf numFmtId="0" fontId="3" fillId="0" borderId="3" xfId="1" applyFont="1" applyBorder="1" applyAlignment="1">
      <alignment horizontal="center" vertical="center" wrapText="1"/>
    </xf>
    <xf numFmtId="0" fontId="3" fillId="0" borderId="4" xfId="1" applyNumberFormat="1" applyFont="1" applyBorder="1" applyAlignment="1">
      <alignment horizontal="center" vertical="center" wrapText="1"/>
    </xf>
    <xf numFmtId="0" fontId="9" fillId="0" borderId="0" xfId="1" applyFont="1"/>
    <xf numFmtId="0" fontId="1" fillId="0" borderId="8" xfId="1" applyNumberFormat="1" applyFont="1" applyBorder="1" applyAlignment="1">
      <alignment vertical="center"/>
    </xf>
    <xf numFmtId="44" fontId="3" fillId="0" borderId="11" xfId="2" applyFont="1" applyBorder="1" applyAlignment="1">
      <alignment horizontal="right" vertical="center"/>
    </xf>
    <xf numFmtId="44" fontId="3" fillId="0" borderId="12" xfId="2" applyFont="1" applyBorder="1" applyAlignment="1">
      <alignment horizontal="right" vertical="center"/>
    </xf>
    <xf numFmtId="0" fontId="1" fillId="0" borderId="0" xfId="1" applyNumberFormat="1" applyFont="1" applyBorder="1" applyAlignment="1">
      <alignment vertical="center"/>
    </xf>
    <xf numFmtId="44" fontId="1" fillId="0" borderId="0" xfId="2" applyFont="1" applyBorder="1" applyAlignment="1">
      <alignment vertical="center"/>
    </xf>
    <xf numFmtId="0" fontId="1" fillId="0" borderId="0" xfId="1" applyNumberFormat="1" applyFont="1" applyAlignment="1">
      <alignment horizontal="center" vertical="center"/>
    </xf>
    <xf numFmtId="44" fontId="9" fillId="0" borderId="0" xfId="1" applyNumberFormat="1" applyFont="1"/>
    <xf numFmtId="0" fontId="11" fillId="0" borderId="0" xfId="1" applyNumberFormat="1" applyFont="1" applyBorder="1" applyAlignment="1">
      <alignment vertical="center"/>
    </xf>
    <xf numFmtId="44" fontId="9" fillId="0" borderId="0" xfId="2" applyFont="1" applyBorder="1" applyAlignment="1">
      <alignment vertical="center"/>
    </xf>
    <xf numFmtId="0" fontId="9" fillId="0" borderId="0" xfId="2" applyNumberFormat="1" applyFont="1" applyBorder="1" applyAlignment="1">
      <alignment horizontal="center" vertical="center"/>
    </xf>
    <xf numFmtId="0" fontId="9" fillId="0" borderId="0" xfId="1" applyNumberFormat="1" applyFont="1" applyAlignment="1">
      <alignment vertical="center"/>
    </xf>
    <xf numFmtId="0" fontId="9" fillId="0" borderId="0" xfId="1" applyFont="1" applyAlignment="1">
      <alignment vertical="center"/>
    </xf>
    <xf numFmtId="0" fontId="9" fillId="0" borderId="0" xfId="1" applyNumberFormat="1" applyFont="1" applyAlignment="1">
      <alignment horizontal="center" vertical="center"/>
    </xf>
    <xf numFmtId="0" fontId="0" fillId="0" borderId="0" xfId="0" applyAlignment="1">
      <alignment horizontal="center"/>
    </xf>
    <xf numFmtId="44" fontId="0" fillId="0" borderId="0" xfId="3" applyFont="1"/>
    <xf numFmtId="0" fontId="0" fillId="0" borderId="18" xfId="0" applyBorder="1"/>
    <xf numFmtId="44" fontId="0" fillId="0" borderId="18" xfId="3" applyFont="1" applyBorder="1"/>
    <xf numFmtId="0" fontId="13" fillId="0" borderId="0" xfId="0" applyFont="1"/>
    <xf numFmtId="0" fontId="13" fillId="0" borderId="0" xfId="0" applyFont="1" applyAlignment="1">
      <alignment horizontal="center"/>
    </xf>
    <xf numFmtId="0" fontId="0" fillId="0" borderId="18" xfId="0" applyBorder="1" applyAlignment="1">
      <alignment horizontal="center"/>
    </xf>
    <xf numFmtId="0" fontId="13" fillId="0" borderId="0" xfId="0" applyFont="1" applyAlignment="1">
      <alignment horizontal="right"/>
    </xf>
    <xf numFmtId="0" fontId="15" fillId="0" borderId="0" xfId="4" applyFill="1"/>
    <xf numFmtId="164" fontId="15" fillId="0" borderId="0" xfId="4" applyNumberFormat="1" applyFill="1" applyAlignment="1">
      <alignment horizontal="right"/>
    </xf>
    <xf numFmtId="165" fontId="15" fillId="0" borderId="0" xfId="4" applyNumberFormat="1" applyFill="1" applyAlignment="1">
      <alignment horizontal="right"/>
    </xf>
    <xf numFmtId="3" fontId="15" fillId="0" borderId="0" xfId="4" applyNumberFormat="1" applyFill="1" applyAlignment="1">
      <alignment horizontal="center"/>
    </xf>
    <xf numFmtId="2" fontId="15" fillId="0" borderId="0" xfId="4" applyNumberFormat="1" applyFill="1" applyAlignment="1">
      <alignment horizontal="right"/>
    </xf>
    <xf numFmtId="0" fontId="15" fillId="0" borderId="0" xfId="4" applyFill="1" applyAlignment="1">
      <alignment horizontal="center"/>
    </xf>
    <xf numFmtId="0" fontId="15" fillId="0" borderId="0" xfId="4" applyFill="1" applyBorder="1"/>
    <xf numFmtId="0" fontId="15" fillId="0" borderId="0" xfId="4" applyFill="1" applyBorder="1" applyAlignment="1">
      <alignment horizontal="center"/>
    </xf>
    <xf numFmtId="0" fontId="17" fillId="0" borderId="0" xfId="4" applyFont="1" applyFill="1"/>
    <xf numFmtId="164" fontId="7" fillId="0" borderId="0" xfId="4" applyNumberFormat="1" applyFont="1" applyFill="1" applyAlignment="1">
      <alignment horizontal="left" vertical="center"/>
    </xf>
    <xf numFmtId="0" fontId="12" fillId="0" borderId="0" xfId="4" applyFont="1" applyFill="1" applyBorder="1"/>
    <xf numFmtId="0" fontId="12" fillId="0" borderId="0" xfId="4" applyFont="1" applyFill="1" applyBorder="1" applyAlignment="1">
      <alignment horizontal="center"/>
    </xf>
    <xf numFmtId="164" fontId="18" fillId="0" borderId="0" xfId="4" applyNumberFormat="1" applyFont="1" applyFill="1" applyBorder="1" applyAlignment="1">
      <alignment vertical="center"/>
    </xf>
    <xf numFmtId="164" fontId="18" fillId="0" borderId="4" xfId="4" applyNumberFormat="1" applyFont="1" applyFill="1" applyBorder="1" applyAlignment="1">
      <alignment vertical="center"/>
    </xf>
    <xf numFmtId="0" fontId="18" fillId="0" borderId="3" xfId="4" applyFont="1" applyFill="1" applyBorder="1" applyAlignment="1">
      <alignment horizontal="right" vertical="center"/>
    </xf>
    <xf numFmtId="0" fontId="7" fillId="0" borderId="2" xfId="4" applyFont="1" applyFill="1" applyBorder="1" applyAlignment="1">
      <alignment horizontal="center" vertical="center"/>
    </xf>
    <xf numFmtId="164" fontId="7" fillId="0" borderId="0" xfId="4" applyNumberFormat="1" applyFont="1" applyFill="1" applyBorder="1" applyAlignment="1">
      <alignment vertical="center"/>
    </xf>
    <xf numFmtId="164" fontId="7" fillId="0" borderId="19" xfId="4" applyNumberFormat="1" applyFont="1" applyFill="1" applyBorder="1" applyAlignment="1">
      <alignment vertical="center"/>
    </xf>
    <xf numFmtId="0" fontId="7" fillId="0" borderId="11" xfId="4" applyFont="1" applyFill="1" applyBorder="1" applyAlignment="1">
      <alignment horizontal="center" vertical="center"/>
    </xf>
    <xf numFmtId="164" fontId="7" fillId="0" borderId="21" xfId="4" applyNumberFormat="1" applyFont="1" applyFill="1" applyBorder="1" applyAlignment="1">
      <alignment vertical="center"/>
    </xf>
    <xf numFmtId="0" fontId="17" fillId="0" borderId="0" xfId="4" applyFont="1" applyFill="1" applyAlignment="1">
      <alignment vertical="center"/>
    </xf>
    <xf numFmtId="165" fontId="12" fillId="0" borderId="0" xfId="4" applyNumberFormat="1" applyFont="1" applyFill="1" applyBorder="1" applyAlignment="1">
      <alignment horizontal="right" vertical="center"/>
    </xf>
    <xf numFmtId="0" fontId="12" fillId="0" borderId="0" xfId="4" applyFont="1" applyFill="1" applyBorder="1" applyAlignment="1">
      <alignment horizontal="center" vertical="center"/>
    </xf>
    <xf numFmtId="0" fontId="7" fillId="0" borderId="0" xfId="4" applyFont="1" applyFill="1" applyAlignment="1">
      <alignment horizontal="left" vertical="center"/>
    </xf>
    <xf numFmtId="164" fontId="7" fillId="0" borderId="22" xfId="4" applyNumberFormat="1" applyFont="1" applyFill="1" applyBorder="1" applyAlignment="1">
      <alignment vertical="center"/>
    </xf>
    <xf numFmtId="0" fontId="7" fillId="0" borderId="24" xfId="4" applyFont="1" applyFill="1" applyBorder="1" applyAlignment="1">
      <alignment horizontal="center" vertical="center"/>
    </xf>
    <xf numFmtId="0" fontId="18" fillId="0" borderId="0" xfId="4" applyFont="1" applyFill="1" applyBorder="1" applyAlignment="1">
      <alignment horizontal="center" vertical="center"/>
    </xf>
    <xf numFmtId="0" fontId="18" fillId="0" borderId="4" xfId="4" applyFont="1" applyFill="1" applyBorder="1" applyAlignment="1">
      <alignment horizontal="center" vertical="center"/>
    </xf>
    <xf numFmtId="0" fontId="18" fillId="0" borderId="3" xfId="4" applyFont="1" applyFill="1" applyBorder="1" applyAlignment="1">
      <alignment horizontal="center" vertical="center"/>
    </xf>
    <xf numFmtId="0" fontId="12" fillId="0" borderId="2" xfId="4" applyFont="1" applyFill="1" applyBorder="1" applyAlignment="1">
      <alignment horizontal="center" vertical="center"/>
    </xf>
    <xf numFmtId="0" fontId="7" fillId="0" borderId="0" xfId="4" applyFont="1" applyFill="1" applyProtection="1"/>
    <xf numFmtId="0" fontId="17" fillId="0" borderId="0" xfId="4" applyFont="1" applyFill="1" applyProtection="1"/>
    <xf numFmtId="164" fontId="17" fillId="0" borderId="0" xfId="4" applyNumberFormat="1" applyFont="1" applyFill="1" applyAlignment="1">
      <alignment horizontal="left" vertical="center"/>
    </xf>
    <xf numFmtId="9" fontId="17" fillId="0" borderId="0" xfId="5" applyFont="1" applyFill="1" applyAlignment="1">
      <alignment horizontal="right" vertical="center"/>
    </xf>
    <xf numFmtId="0" fontId="15" fillId="0" borderId="0" xfId="4" applyAlignment="1">
      <alignment horizontal="right"/>
    </xf>
    <xf numFmtId="0" fontId="20" fillId="0" borderId="0" xfId="4" applyFont="1" applyFill="1" applyAlignment="1">
      <alignment horizontal="right"/>
    </xf>
    <xf numFmtId="0" fontId="17" fillId="0" borderId="0" xfId="4" applyFont="1" applyFill="1" applyBorder="1" applyAlignment="1">
      <alignment vertical="center"/>
    </xf>
    <xf numFmtId="0" fontId="20" fillId="0" borderId="0" xfId="4" applyFont="1" applyFill="1" applyBorder="1" applyAlignment="1">
      <alignment horizontal="left" vertical="center"/>
    </xf>
    <xf numFmtId="164" fontId="12" fillId="0" borderId="0" xfId="4" applyNumberFormat="1" applyFont="1" applyFill="1" applyBorder="1" applyAlignment="1">
      <alignment horizontal="right"/>
    </xf>
    <xf numFmtId="165" fontId="12" fillId="0" borderId="0" xfId="4" applyNumberFormat="1" applyFont="1" applyFill="1" applyBorder="1" applyAlignment="1">
      <alignment horizontal="right"/>
    </xf>
    <xf numFmtId="3" fontId="12" fillId="0" borderId="0" xfId="4" applyNumberFormat="1" applyFont="1" applyFill="1" applyBorder="1" applyAlignment="1">
      <alignment horizontal="center"/>
    </xf>
    <xf numFmtId="2" fontId="12" fillId="0" borderId="0" xfId="4" applyNumberFormat="1" applyFont="1" applyFill="1" applyBorder="1" applyAlignment="1">
      <alignment horizontal="right"/>
    </xf>
    <xf numFmtId="0" fontId="21" fillId="0" borderId="0" xfId="4" applyFont="1" applyFill="1"/>
    <xf numFmtId="44" fontId="4" fillId="2" borderId="25" xfId="6" quotePrefix="1" applyFont="1" applyFill="1" applyBorder="1" applyAlignment="1">
      <alignment horizontal="right" vertical="center"/>
    </xf>
    <xf numFmtId="43" fontId="4" fillId="3" borderId="17" xfId="7" applyNumberFormat="1" applyFont="1" applyFill="1" applyBorder="1" applyAlignment="1">
      <alignment horizontal="right" vertical="center"/>
    </xf>
    <xf numFmtId="9" fontId="4" fillId="2" borderId="25" xfId="5" quotePrefix="1" applyFont="1" applyFill="1" applyBorder="1" applyAlignment="1">
      <alignment horizontal="right" vertical="center"/>
    </xf>
    <xf numFmtId="0" fontId="7" fillId="0" borderId="0" xfId="4" applyFont="1" applyFill="1"/>
    <xf numFmtId="165" fontId="7" fillId="0" borderId="21" xfId="4" applyNumberFormat="1" applyFont="1" applyFill="1" applyBorder="1" applyAlignment="1" applyProtection="1">
      <alignment horizontal="right" vertical="center"/>
      <protection locked="0"/>
    </xf>
    <xf numFmtId="165" fontId="7" fillId="0" borderId="1" xfId="4" applyNumberFormat="1" applyFont="1" applyFill="1" applyBorder="1" applyAlignment="1" applyProtection="1">
      <alignment horizontal="right" vertical="center"/>
      <protection locked="0"/>
    </xf>
    <xf numFmtId="166" fontId="7" fillId="0" borderId="1" xfId="7" applyNumberFormat="1" applyFont="1" applyFill="1" applyBorder="1" applyAlignment="1">
      <alignment horizontal="right" vertical="center"/>
    </xf>
    <xf numFmtId="9" fontId="7" fillId="0" borderId="1" xfId="5" applyFont="1" applyFill="1" applyBorder="1" applyAlignment="1">
      <alignment horizontal="right" vertical="center"/>
    </xf>
    <xf numFmtId="165" fontId="7" fillId="0" borderId="26" xfId="4" applyNumberFormat="1" applyFont="1" applyFill="1" applyBorder="1" applyAlignment="1" applyProtection="1">
      <alignment horizontal="right" vertical="center"/>
      <protection locked="0"/>
    </xf>
    <xf numFmtId="0" fontId="22" fillId="0" borderId="0" xfId="4" applyFont="1" applyFill="1" applyAlignment="1">
      <alignment horizontal="center" vertical="center"/>
    </xf>
    <xf numFmtId="0" fontId="23" fillId="2" borderId="21" xfId="4" applyFont="1" applyFill="1" applyBorder="1" applyAlignment="1">
      <alignment horizontal="center" vertical="center"/>
    </xf>
    <xf numFmtId="0" fontId="23" fillId="2" borderId="1" xfId="4" applyFont="1" applyFill="1" applyBorder="1" applyAlignment="1">
      <alignment horizontal="center" vertical="center"/>
    </xf>
    <xf numFmtId="0" fontId="23" fillId="2" borderId="26" xfId="4" applyFont="1" applyFill="1" applyBorder="1" applyAlignment="1">
      <alignment horizontal="center" vertical="center"/>
    </xf>
    <xf numFmtId="0" fontId="23" fillId="2" borderId="8" xfId="4" applyFont="1" applyFill="1" applyBorder="1" applyAlignment="1">
      <alignment horizontal="center" vertical="center"/>
    </xf>
    <xf numFmtId="0" fontId="7" fillId="0" borderId="0" xfId="4" applyFont="1" applyFill="1" applyAlignment="1">
      <alignment horizontal="center" vertical="center"/>
    </xf>
    <xf numFmtId="165" fontId="18" fillId="0" borderId="21" xfId="4" applyNumberFormat="1" applyFont="1" applyFill="1" applyBorder="1" applyAlignment="1">
      <alignment horizontal="center" vertical="center"/>
    </xf>
    <xf numFmtId="165" fontId="18" fillId="0" borderId="1" xfId="4" applyNumberFormat="1" applyFont="1" applyFill="1" applyBorder="1" applyAlignment="1">
      <alignment horizontal="center" vertical="center"/>
    </xf>
    <xf numFmtId="164" fontId="18" fillId="0" borderId="1" xfId="4" applyNumberFormat="1" applyFont="1" applyFill="1" applyBorder="1" applyAlignment="1">
      <alignment horizontal="center" vertical="center"/>
    </xf>
    <xf numFmtId="165" fontId="18" fillId="0" borderId="26" xfId="4" applyNumberFormat="1" applyFont="1" applyFill="1" applyBorder="1" applyAlignment="1">
      <alignment horizontal="center" vertical="center"/>
    </xf>
    <xf numFmtId="164" fontId="18" fillId="0" borderId="21" xfId="4" applyNumberFormat="1" applyFont="1" applyFill="1" applyBorder="1" applyAlignment="1">
      <alignment horizontal="center" vertical="center"/>
    </xf>
    <xf numFmtId="3" fontId="18" fillId="0" borderId="1" xfId="4" applyNumberFormat="1" applyFont="1" applyFill="1" applyBorder="1" applyAlignment="1">
      <alignment horizontal="center" vertical="center"/>
    </xf>
    <xf numFmtId="0" fontId="18" fillId="0" borderId="1" xfId="4" applyFont="1" applyFill="1" applyBorder="1" applyAlignment="1">
      <alignment horizontal="center" vertical="center"/>
    </xf>
    <xf numFmtId="0" fontId="18" fillId="0" borderId="8" xfId="4" applyFont="1" applyFill="1" applyBorder="1" applyAlignment="1">
      <alignment horizontal="center" vertical="center"/>
    </xf>
    <xf numFmtId="0" fontId="22" fillId="0" borderId="0" xfId="4" applyFont="1" applyFill="1" applyAlignment="1">
      <alignment vertical="center"/>
    </xf>
    <xf numFmtId="0" fontId="5" fillId="0" borderId="0" xfId="4" applyFont="1" applyFill="1" applyProtection="1"/>
    <xf numFmtId="0" fontId="5" fillId="0" borderId="0" xfId="4" applyFont="1" applyFill="1" applyAlignment="1" applyProtection="1">
      <alignment horizontal="right" vertical="center"/>
    </xf>
    <xf numFmtId="0" fontId="5" fillId="0" borderId="0" xfId="4" applyFont="1" applyFill="1" applyAlignment="1" applyProtection="1">
      <alignment horizontal="center" vertical="center"/>
    </xf>
    <xf numFmtId="0" fontId="5" fillId="0" borderId="0" xfId="4" applyFont="1" applyFill="1" applyBorder="1" applyAlignment="1" applyProtection="1">
      <alignment vertical="center"/>
    </xf>
    <xf numFmtId="0" fontId="4" fillId="0" borderId="0" xfId="4" applyFont="1" applyFill="1" applyBorder="1" applyAlignment="1" applyProtection="1">
      <alignment horizontal="left" vertical="center"/>
    </xf>
    <xf numFmtId="0" fontId="5" fillId="0" borderId="0" xfId="4" applyFont="1" applyFill="1" applyAlignment="1" applyProtection="1">
      <alignment horizontal="right"/>
    </xf>
    <xf numFmtId="0" fontId="5" fillId="0" borderId="0" xfId="4" applyFont="1" applyFill="1" applyAlignment="1" applyProtection="1">
      <alignment horizontal="center"/>
    </xf>
    <xf numFmtId="0" fontId="5" fillId="0" borderId="0" xfId="4" applyFont="1" applyFill="1" applyBorder="1" applyProtection="1"/>
    <xf numFmtId="0" fontId="6" fillId="0" borderId="0" xfId="4" applyFont="1" applyFill="1" applyAlignment="1" applyProtection="1">
      <alignment horizontal="left"/>
    </xf>
    <xf numFmtId="0" fontId="7" fillId="0" borderId="0" xfId="4" applyFont="1" applyFill="1" applyAlignment="1" applyProtection="1">
      <alignment horizontal="center"/>
    </xf>
    <xf numFmtId="0" fontId="7" fillId="0" borderId="0" xfId="4" applyFont="1" applyFill="1" applyBorder="1" applyProtection="1"/>
    <xf numFmtId="0" fontId="12" fillId="0" borderId="0" xfId="4" applyFont="1" applyFill="1" applyProtection="1"/>
    <xf numFmtId="0" fontId="13" fillId="0" borderId="0" xfId="4" applyFont="1" applyFill="1" applyAlignment="1" applyProtection="1">
      <alignment horizontal="right" vertical="center"/>
    </xf>
    <xf numFmtId="0" fontId="12" fillId="0" borderId="0" xfId="4" applyFont="1" applyFill="1" applyAlignment="1" applyProtection="1">
      <alignment vertical="center"/>
    </xf>
    <xf numFmtId="0" fontId="12" fillId="0" borderId="0" xfId="4" applyFont="1" applyFill="1" applyAlignment="1" applyProtection="1">
      <alignment horizontal="center" vertical="center"/>
    </xf>
    <xf numFmtId="0" fontId="13" fillId="0" borderId="0" xfId="4" applyFont="1" applyFill="1" applyBorder="1" applyAlignment="1" applyProtection="1">
      <alignment horizontal="right" vertical="center"/>
    </xf>
    <xf numFmtId="0" fontId="12" fillId="0" borderId="0" xfId="4" applyFont="1" applyAlignment="1" applyProtection="1">
      <alignment vertical="center"/>
    </xf>
    <xf numFmtId="0" fontId="7" fillId="0" borderId="0" xfId="4" applyFont="1" applyFill="1" applyAlignment="1" applyProtection="1">
      <alignment vertical="center"/>
    </xf>
    <xf numFmtId="165" fontId="7" fillId="0" borderId="1" xfId="4" applyNumberFormat="1" applyFont="1" applyFill="1" applyBorder="1" applyProtection="1"/>
    <xf numFmtId="0" fontId="7" fillId="0" borderId="0" xfId="4" applyFont="1" applyFill="1" applyAlignment="1" applyProtection="1">
      <alignment horizontal="left" vertical="center"/>
    </xf>
    <xf numFmtId="0" fontId="7" fillId="0" borderId="0" xfId="4" applyFont="1" applyFill="1" applyAlignment="1" applyProtection="1">
      <alignment horizontal="center" vertical="center"/>
    </xf>
    <xf numFmtId="165" fontId="18" fillId="0" borderId="1" xfId="4" applyNumberFormat="1" applyFont="1" applyFill="1" applyBorder="1" applyAlignment="1" applyProtection="1">
      <alignment horizontal="center" vertical="center"/>
    </xf>
    <xf numFmtId="0" fontId="18" fillId="0" borderId="1" xfId="4" applyFont="1" applyFill="1" applyBorder="1" applyAlignment="1" applyProtection="1">
      <alignment horizontal="center" vertical="center"/>
    </xf>
    <xf numFmtId="0" fontId="7" fillId="0" borderId="34" xfId="4" applyFont="1" applyFill="1" applyBorder="1" applyAlignment="1" applyProtection="1">
      <alignment horizontal="center" vertical="center"/>
    </xf>
    <xf numFmtId="0" fontId="18" fillId="0" borderId="35" xfId="4" applyFont="1" applyFill="1" applyBorder="1" applyAlignment="1" applyProtection="1">
      <alignment horizontal="center" vertical="center"/>
    </xf>
    <xf numFmtId="0" fontId="18" fillId="0" borderId="36" xfId="4" applyFont="1" applyFill="1" applyBorder="1" applyAlignment="1" applyProtection="1">
      <alignment horizontal="center" vertical="center"/>
    </xf>
    <xf numFmtId="0" fontId="18" fillId="0" borderId="0" xfId="4" applyFont="1" applyFill="1" applyBorder="1" applyAlignment="1" applyProtection="1">
      <alignment horizontal="center" vertical="center"/>
    </xf>
    <xf numFmtId="0" fontId="18" fillId="0" borderId="34" xfId="4" applyFont="1" applyFill="1" applyBorder="1" applyAlignment="1" applyProtection="1">
      <alignment horizontal="center" vertical="center"/>
    </xf>
    <xf numFmtId="0" fontId="18" fillId="0" borderId="33" xfId="4" applyFont="1" applyFill="1" applyBorder="1" applyAlignment="1" applyProtection="1">
      <alignment horizontal="center" vertical="center"/>
    </xf>
    <xf numFmtId="0" fontId="13" fillId="0" borderId="0" xfId="0" applyFont="1" applyAlignment="1">
      <alignment horizontal="center" wrapText="1"/>
    </xf>
    <xf numFmtId="0" fontId="19" fillId="4" borderId="1" xfId="4" applyFont="1" applyFill="1" applyBorder="1" applyAlignment="1">
      <alignment horizontal="left" vertical="center"/>
    </xf>
    <xf numFmtId="0" fontId="4" fillId="0" borderId="0" xfId="0" applyFont="1" applyFill="1" applyBorder="1" applyAlignment="1" applyProtection="1">
      <alignment vertical="top"/>
    </xf>
    <xf numFmtId="167" fontId="0" fillId="0" borderId="0" xfId="9" applyNumberFormat="1" applyFont="1" applyAlignment="1">
      <alignment horizontal="center"/>
    </xf>
    <xf numFmtId="0" fontId="0" fillId="4" borderId="0" xfId="0" applyFill="1"/>
    <xf numFmtId="0" fontId="0" fillId="4" borderId="18" xfId="0" applyFill="1" applyBorder="1"/>
    <xf numFmtId="0" fontId="4" fillId="0" borderId="1" xfId="0" applyFont="1" applyFill="1" applyBorder="1" applyAlignment="1" applyProtection="1">
      <alignment vertical="center"/>
    </xf>
    <xf numFmtId="0" fontId="4" fillId="0" borderId="1" xfId="0" applyFont="1" applyFill="1" applyBorder="1" applyAlignment="1" applyProtection="1">
      <alignment vertical="center" wrapText="1"/>
    </xf>
    <xf numFmtId="44" fontId="0" fillId="4" borderId="0" xfId="3" applyFont="1" applyFill="1"/>
    <xf numFmtId="44" fontId="0" fillId="4" borderId="18" xfId="3" applyFont="1" applyFill="1" applyBorder="1"/>
    <xf numFmtId="44" fontId="26" fillId="5" borderId="0" xfId="0" applyNumberFormat="1" applyFont="1" applyFill="1"/>
    <xf numFmtId="0" fontId="0" fillId="0" borderId="0" xfId="0" applyAlignment="1">
      <alignment wrapText="1"/>
    </xf>
    <xf numFmtId="167" fontId="26" fillId="5" borderId="0" xfId="9" applyNumberFormat="1" applyFont="1" applyFill="1"/>
    <xf numFmtId="10" fontId="0" fillId="4" borderId="0" xfId="10" applyNumberFormat="1" applyFont="1" applyFill="1" applyAlignment="1">
      <alignment horizontal="right"/>
    </xf>
    <xf numFmtId="10" fontId="0" fillId="4" borderId="18" xfId="10" applyNumberFormat="1" applyFont="1" applyFill="1" applyBorder="1" applyAlignment="1">
      <alignment horizontal="right"/>
    </xf>
    <xf numFmtId="167" fontId="0" fillId="0" borderId="0" xfId="9" applyNumberFormat="1" applyFont="1"/>
    <xf numFmtId="167" fontId="0" fillId="0" borderId="18" xfId="9" applyNumberFormat="1" applyFont="1" applyBorder="1"/>
    <xf numFmtId="0" fontId="2" fillId="4" borderId="8" xfId="1" applyNumberFormat="1" applyFont="1" applyFill="1" applyBorder="1" applyAlignment="1">
      <alignment horizontal="left" vertical="center" indent="1"/>
    </xf>
    <xf numFmtId="44" fontId="1" fillId="4" borderId="6" xfId="2" applyFont="1" applyFill="1" applyBorder="1" applyAlignment="1">
      <alignment vertical="center"/>
    </xf>
    <xf numFmtId="44" fontId="1" fillId="4" borderId="9" xfId="2" applyFont="1" applyFill="1" applyBorder="1" applyAlignment="1">
      <alignment vertical="center"/>
    </xf>
    <xf numFmtId="44" fontId="3" fillId="4" borderId="13" xfId="2" applyFont="1" applyFill="1" applyBorder="1" applyAlignment="1">
      <alignment vertical="center"/>
    </xf>
    <xf numFmtId="0" fontId="3" fillId="4" borderId="5" xfId="1" applyNumberFormat="1" applyFont="1" applyFill="1" applyBorder="1" applyAlignment="1">
      <alignment vertical="center"/>
    </xf>
    <xf numFmtId="44" fontId="28" fillId="5" borderId="17" xfId="1" applyNumberFormat="1" applyFont="1" applyFill="1" applyBorder="1" applyAlignment="1">
      <alignment horizontal="center" vertical="center"/>
    </xf>
    <xf numFmtId="0" fontId="19" fillId="4" borderId="1" xfId="4" applyFont="1" applyFill="1" applyBorder="1" applyAlignment="1" applyProtection="1">
      <alignment vertical="center"/>
      <protection locked="0"/>
    </xf>
    <xf numFmtId="165" fontId="19" fillId="4" borderId="1" xfId="6" applyNumberFormat="1" applyFont="1" applyFill="1" applyBorder="1" applyAlignment="1">
      <alignment horizontal="right" vertical="center"/>
    </xf>
    <xf numFmtId="2" fontId="19" fillId="4" borderId="21" xfId="4" applyNumberFormat="1" applyFont="1" applyFill="1" applyBorder="1" applyAlignment="1">
      <alignment horizontal="right" vertical="center"/>
    </xf>
    <xf numFmtId="165" fontId="19" fillId="4" borderId="1" xfId="4" applyNumberFormat="1" applyFont="1" applyFill="1" applyBorder="1" applyAlignment="1">
      <alignment horizontal="right" vertical="center"/>
    </xf>
    <xf numFmtId="167" fontId="19" fillId="4" borderId="1" xfId="7" applyNumberFormat="1" applyFont="1" applyFill="1" applyBorder="1" applyAlignment="1">
      <alignment horizontal="right" vertical="center"/>
    </xf>
    <xf numFmtId="0" fontId="19" fillId="4" borderId="23" xfId="4" applyFont="1" applyFill="1" applyBorder="1" applyAlignment="1">
      <alignment vertical="center"/>
    </xf>
    <xf numFmtId="0" fontId="19" fillId="4" borderId="1" xfId="4" applyFont="1" applyFill="1" applyBorder="1" applyAlignment="1">
      <alignment vertical="center"/>
    </xf>
    <xf numFmtId="0" fontId="7" fillId="4" borderId="1" xfId="4" applyFont="1" applyFill="1" applyBorder="1" applyAlignment="1">
      <alignment vertical="center"/>
    </xf>
    <xf numFmtId="0" fontId="7" fillId="4" borderId="20" xfId="4" applyFont="1" applyFill="1" applyBorder="1" applyAlignment="1">
      <alignment vertical="center"/>
    </xf>
    <xf numFmtId="44" fontId="19" fillId="4" borderId="1" xfId="3" applyFont="1" applyFill="1" applyBorder="1" applyAlignment="1">
      <alignment horizontal="left" vertical="center"/>
    </xf>
    <xf numFmtId="9" fontId="19" fillId="4" borderId="1" xfId="5" applyFont="1" applyFill="1" applyBorder="1" applyAlignment="1" applyProtection="1">
      <alignment horizontal="right" vertical="center"/>
      <protection locked="0"/>
    </xf>
    <xf numFmtId="0" fontId="4" fillId="0" borderId="1" xfId="4" applyFont="1" applyFill="1" applyBorder="1" applyAlignment="1" applyProtection="1">
      <alignment vertical="center"/>
    </xf>
    <xf numFmtId="0" fontId="19" fillId="4" borderId="1" xfId="4" applyFont="1" applyFill="1" applyBorder="1" applyAlignment="1" applyProtection="1">
      <alignment horizontal="left" vertical="center"/>
      <protection locked="0"/>
    </xf>
    <xf numFmtId="0" fontId="31" fillId="2" borderId="1" xfId="4" applyFont="1" applyFill="1" applyBorder="1" applyAlignment="1">
      <alignment horizontal="center" vertical="center"/>
    </xf>
    <xf numFmtId="0" fontId="31" fillId="2" borderId="21" xfId="4" applyFont="1" applyFill="1" applyBorder="1" applyAlignment="1">
      <alignment horizontal="center" vertical="center"/>
    </xf>
    <xf numFmtId="0" fontId="32" fillId="0" borderId="0" xfId="4" applyFont="1" applyFill="1" applyProtection="1"/>
    <xf numFmtId="43" fontId="6" fillId="2" borderId="25" xfId="7" quotePrefix="1" applyFont="1" applyFill="1" applyBorder="1" applyAlignment="1">
      <alignment horizontal="right" vertical="center"/>
    </xf>
    <xf numFmtId="165" fontId="16" fillId="0" borderId="0" xfId="4" applyNumberFormat="1" applyFont="1" applyFill="1" applyBorder="1" applyAlignment="1">
      <alignment horizontal="right"/>
    </xf>
    <xf numFmtId="164" fontId="33" fillId="0" borderId="0" xfId="4" applyNumberFormat="1" applyFont="1" applyFill="1" applyAlignment="1">
      <alignment horizontal="left" vertical="center"/>
    </xf>
    <xf numFmtId="164" fontId="19" fillId="0" borderId="0" xfId="4" applyNumberFormat="1" applyFont="1" applyFill="1" applyAlignment="1">
      <alignment horizontal="left" vertical="center"/>
    </xf>
    <xf numFmtId="165" fontId="16" fillId="0" borderId="0" xfId="4" applyNumberFormat="1" applyFont="1" applyFill="1" applyAlignment="1">
      <alignment horizontal="right"/>
    </xf>
    <xf numFmtId="9" fontId="34" fillId="5" borderId="25" xfId="4" applyNumberFormat="1" applyFont="1" applyFill="1" applyBorder="1" applyAlignment="1" applyProtection="1">
      <alignment horizontal="right" vertical="center"/>
      <protection locked="0"/>
    </xf>
    <xf numFmtId="165" fontId="34" fillId="5" borderId="25" xfId="4" applyNumberFormat="1" applyFont="1" applyFill="1" applyBorder="1" applyAlignment="1" applyProtection="1">
      <alignment horizontal="right"/>
    </xf>
    <xf numFmtId="43" fontId="19" fillId="4" borderId="1" xfId="9" applyNumberFormat="1" applyFont="1" applyFill="1" applyBorder="1" applyAlignment="1">
      <alignment horizontal="left" vertical="center"/>
    </xf>
    <xf numFmtId="43" fontId="26" fillId="5" borderId="33" xfId="9" applyNumberFormat="1" applyFont="1" applyFill="1" applyBorder="1" applyAlignment="1">
      <alignment horizontal="right" vertical="center"/>
    </xf>
    <xf numFmtId="0" fontId="24" fillId="0" borderId="0" xfId="0" applyFont="1"/>
    <xf numFmtId="167" fontId="24" fillId="0" borderId="0" xfId="9" applyNumberFormat="1" applyFont="1" applyAlignment="1">
      <alignment horizontal="center"/>
    </xf>
    <xf numFmtId="0" fontId="24" fillId="0" borderId="0" xfId="0" applyFont="1" applyAlignment="1">
      <alignment horizontal="center"/>
    </xf>
    <xf numFmtId="0" fontId="24" fillId="0" borderId="18" xfId="0" applyFont="1" applyBorder="1"/>
    <xf numFmtId="167" fontId="24" fillId="0" borderId="0" xfId="0" applyNumberFormat="1" applyFont="1"/>
    <xf numFmtId="167" fontId="24" fillId="0" borderId="18" xfId="0" applyNumberFormat="1" applyFont="1" applyBorder="1"/>
    <xf numFmtId="9" fontId="7" fillId="0" borderId="1" xfId="10" applyFont="1" applyFill="1" applyBorder="1" applyAlignment="1" applyProtection="1">
      <alignment horizontal="right" vertical="center"/>
      <protection locked="0"/>
    </xf>
    <xf numFmtId="0" fontId="35" fillId="0" borderId="0" xfId="0" quotePrefix="1" applyFont="1"/>
    <xf numFmtId="0" fontId="36" fillId="0" borderId="0" xfId="0" applyFont="1" applyFill="1" applyBorder="1" applyAlignment="1" applyProtection="1">
      <alignment vertical="center"/>
    </xf>
    <xf numFmtId="0" fontId="0" fillId="0" borderId="0" xfId="0" applyBorder="1"/>
    <xf numFmtId="0" fontId="4" fillId="0" borderId="0" xfId="0" applyFont="1" applyFill="1" applyBorder="1" applyAlignment="1" applyProtection="1">
      <alignment vertical="center"/>
    </xf>
    <xf numFmtId="0" fontId="13" fillId="0" borderId="0" xfId="4" applyFont="1" applyFill="1" applyBorder="1" applyAlignment="1">
      <alignment horizontal="right" vertical="center"/>
    </xf>
    <xf numFmtId="0" fontId="12" fillId="0" borderId="0" xfId="4" applyFont="1" applyFill="1" applyBorder="1" applyAlignment="1" applyProtection="1">
      <alignment horizontal="center" vertical="center"/>
    </xf>
    <xf numFmtId="43" fontId="26" fillId="6" borderId="17" xfId="4" applyNumberFormat="1" applyFont="1" applyFill="1" applyBorder="1" applyAlignment="1">
      <alignment horizontal="left" vertical="center"/>
    </xf>
    <xf numFmtId="9" fontId="26" fillId="6" borderId="40" xfId="5" applyFont="1" applyFill="1" applyBorder="1" applyAlignment="1">
      <alignment horizontal="right" vertical="center"/>
    </xf>
    <xf numFmtId="0" fontId="4" fillId="0" borderId="0" xfId="0" applyFont="1" applyFill="1" applyBorder="1" applyProtection="1"/>
    <xf numFmtId="0" fontId="4" fillId="0" borderId="0" xfId="0" applyFont="1" applyFill="1" applyBorder="1" applyAlignment="1" applyProtection="1">
      <alignment vertical="center" wrapText="1"/>
    </xf>
    <xf numFmtId="0" fontId="27" fillId="0" borderId="0" xfId="0" applyFont="1" applyBorder="1" applyAlignment="1">
      <alignment vertical="center"/>
    </xf>
    <xf numFmtId="0" fontId="24" fillId="0" borderId="0" xfId="0" applyFont="1" applyBorder="1" applyAlignment="1">
      <alignment vertical="center"/>
    </xf>
    <xf numFmtId="0" fontId="38" fillId="0" borderId="25" xfId="0" applyFont="1" applyBorder="1" applyAlignment="1">
      <alignment vertical="center" wrapText="1"/>
    </xf>
    <xf numFmtId="0" fontId="38" fillId="0" borderId="17" xfId="0" applyFont="1" applyBorder="1" applyAlignment="1">
      <alignment vertical="center" wrapText="1"/>
    </xf>
    <xf numFmtId="0" fontId="39" fillId="0" borderId="43" xfId="0" applyFont="1" applyBorder="1" applyAlignment="1">
      <alignment horizontal="left" vertical="center" wrapText="1" indent="2"/>
    </xf>
    <xf numFmtId="0" fontId="39" fillId="0" borderId="42" xfId="0" applyFont="1" applyBorder="1" applyAlignment="1">
      <alignment horizontal="left" vertical="center" wrapText="1" indent="2"/>
    </xf>
    <xf numFmtId="0" fontId="37" fillId="0" borderId="42" xfId="0" applyFont="1" applyBorder="1" applyAlignment="1">
      <alignment vertical="center" wrapText="1"/>
    </xf>
    <xf numFmtId="0" fontId="0" fillId="0" borderId="0" xfId="4" applyFont="1" applyFill="1" applyAlignment="1" applyProtection="1"/>
    <xf numFmtId="0" fontId="0" fillId="0" borderId="0" xfId="4" applyFont="1" applyFill="1" applyBorder="1" applyAlignment="1" applyProtection="1"/>
    <xf numFmtId="0" fontId="0" fillId="0" borderId="0" xfId="4" applyFont="1" applyFill="1" applyAlignment="1" applyProtection="1">
      <alignment horizontal="center"/>
    </xf>
    <xf numFmtId="0" fontId="0" fillId="0" borderId="0" xfId="4" applyFont="1" applyFill="1" applyProtection="1"/>
    <xf numFmtId="0" fontId="0" fillId="0" borderId="0" xfId="4" applyFont="1" applyFill="1" applyBorder="1" applyProtection="1"/>
    <xf numFmtId="0" fontId="44" fillId="0" borderId="0" xfId="0" applyFont="1" applyAlignment="1">
      <alignment horizontal="left" vertical="center"/>
    </xf>
    <xf numFmtId="0" fontId="27" fillId="0" borderId="0" xfId="0" applyFont="1" applyFill="1" applyBorder="1" applyAlignment="1">
      <alignment vertical="center"/>
    </xf>
    <xf numFmtId="0" fontId="24" fillId="0" borderId="0" xfId="0" applyFont="1" applyFill="1" applyBorder="1" applyAlignment="1">
      <alignment vertical="center"/>
    </xf>
    <xf numFmtId="0" fontId="0" fillId="0" borderId="0" xfId="0" applyFill="1"/>
    <xf numFmtId="0" fontId="37" fillId="0" borderId="41" xfId="0" applyFont="1" applyBorder="1" applyAlignment="1">
      <alignment vertical="center" wrapText="1"/>
    </xf>
    <xf numFmtId="0" fontId="42" fillId="0" borderId="0" xfId="0" applyFont="1" applyAlignment="1">
      <alignment horizontal="justify" vertical="center" wrapText="1"/>
    </xf>
    <xf numFmtId="0" fontId="0" fillId="0" borderId="0" xfId="0" applyAlignment="1"/>
    <xf numFmtId="0" fontId="7" fillId="0" borderId="8" xfId="4" applyFont="1" applyFill="1" applyBorder="1" applyAlignment="1">
      <alignment horizontal="center" vertical="center"/>
    </xf>
    <xf numFmtId="0" fontId="45" fillId="0" borderId="0" xfId="4" applyFont="1" applyFill="1" applyBorder="1" applyAlignment="1" applyProtection="1">
      <alignment horizontal="left" vertical="center"/>
    </xf>
    <xf numFmtId="0" fontId="45" fillId="0" borderId="0" xfId="0" applyFont="1" applyFill="1" applyBorder="1" applyAlignment="1" applyProtection="1">
      <alignment vertical="center"/>
    </xf>
    <xf numFmtId="0" fontId="45" fillId="0" borderId="0" xfId="4" applyFont="1" applyFill="1" applyBorder="1" applyProtection="1"/>
    <xf numFmtId="0" fontId="46" fillId="0" borderId="0" xfId="0" applyFont="1" applyFill="1" applyBorder="1" applyAlignment="1" applyProtection="1">
      <alignment vertical="center"/>
    </xf>
    <xf numFmtId="0" fontId="46" fillId="0" borderId="0" xfId="0" applyFont="1" applyFill="1" applyBorder="1" applyAlignment="1">
      <alignment vertical="center"/>
    </xf>
    <xf numFmtId="0" fontId="47" fillId="0" borderId="0" xfId="4" applyFont="1" applyFill="1" applyBorder="1" applyAlignment="1" applyProtection="1">
      <alignment vertical="center"/>
    </xf>
    <xf numFmtId="0" fontId="45" fillId="0" borderId="0" xfId="0" applyFont="1" applyFill="1" applyBorder="1" applyAlignment="1" applyProtection="1">
      <alignment vertical="center" wrapText="1"/>
    </xf>
    <xf numFmtId="0" fontId="46" fillId="0" borderId="0" xfId="4" applyFont="1" applyFill="1" applyBorder="1" applyAlignment="1" applyProtection="1">
      <alignment vertical="center"/>
    </xf>
    <xf numFmtId="0" fontId="45" fillId="0" borderId="0" xfId="4" applyFont="1" applyFill="1" applyBorder="1" applyAlignment="1" applyProtection="1">
      <alignment vertical="center"/>
    </xf>
    <xf numFmtId="0" fontId="45" fillId="0" borderId="0" xfId="0" applyFont="1" applyBorder="1" applyAlignment="1">
      <alignment vertical="center" wrapText="1"/>
    </xf>
    <xf numFmtId="0" fontId="46" fillId="0" borderId="0" xfId="4" applyFont="1" applyFill="1" applyBorder="1" applyProtection="1"/>
    <xf numFmtId="0" fontId="46" fillId="0" borderId="0" xfId="0" applyFont="1" applyBorder="1" applyAlignment="1">
      <alignment vertical="center"/>
    </xf>
    <xf numFmtId="0" fontId="45" fillId="0" borderId="0" xfId="0" applyFont="1" applyBorder="1" applyAlignment="1">
      <alignment vertical="center"/>
    </xf>
    <xf numFmtId="0" fontId="45" fillId="0" borderId="0" xfId="4" applyFont="1" applyFill="1" applyBorder="1" applyAlignment="1" applyProtection="1">
      <alignment horizontal="center"/>
    </xf>
    <xf numFmtId="0" fontId="45" fillId="0" borderId="0" xfId="4" applyFont="1" applyFill="1" applyBorder="1" applyAlignment="1" applyProtection="1">
      <alignment horizontal="right"/>
    </xf>
    <xf numFmtId="0" fontId="46" fillId="0" borderId="0" xfId="0" quotePrefix="1" applyFont="1" applyBorder="1" applyAlignment="1">
      <alignment vertical="center"/>
    </xf>
    <xf numFmtId="0" fontId="45" fillId="0" borderId="0" xfId="0" applyFont="1" applyFill="1" applyBorder="1" applyAlignment="1">
      <alignment vertical="center"/>
    </xf>
    <xf numFmtId="0" fontId="47" fillId="7" borderId="0" xfId="4" applyFont="1" applyFill="1" applyBorder="1" applyAlignment="1" applyProtection="1">
      <alignment horizontal="left" vertical="center"/>
    </xf>
    <xf numFmtId="0" fontId="47" fillId="7" borderId="0" xfId="4" applyFont="1" applyFill="1" applyBorder="1" applyAlignment="1" applyProtection="1">
      <alignment horizontal="center" vertical="center"/>
    </xf>
    <xf numFmtId="0" fontId="45" fillId="0" borderId="0" xfId="4" applyFont="1" applyFill="1" applyBorder="1" applyAlignment="1" applyProtection="1">
      <alignment horizontal="center" vertical="center"/>
    </xf>
    <xf numFmtId="0" fontId="45" fillId="0" borderId="0" xfId="4" applyFont="1" applyFill="1" applyBorder="1" applyAlignment="1" applyProtection="1">
      <alignment horizontal="right" vertical="center"/>
    </xf>
    <xf numFmtId="0" fontId="45" fillId="0" borderId="0" xfId="0" applyFont="1" applyBorder="1" applyAlignment="1"/>
    <xf numFmtId="44" fontId="45" fillId="0" borderId="0" xfId="3" applyFont="1" applyFill="1" applyBorder="1" applyAlignment="1" applyProtection="1">
      <alignment vertical="center"/>
    </xf>
    <xf numFmtId="0" fontId="45" fillId="0" borderId="0" xfId="4" applyFont="1" applyFill="1" applyBorder="1" applyAlignment="1" applyProtection="1"/>
    <xf numFmtId="44" fontId="48" fillId="0" borderId="0" xfId="3" applyFont="1" applyFill="1" applyBorder="1" applyAlignment="1" applyProtection="1">
      <alignment vertical="center"/>
    </xf>
    <xf numFmtId="0" fontId="46" fillId="0" borderId="0" xfId="4" applyFont="1" applyFill="1" applyBorder="1" applyAlignment="1" applyProtection="1">
      <alignment wrapText="1"/>
    </xf>
    <xf numFmtId="44" fontId="46" fillId="0" borderId="0" xfId="3" applyFont="1" applyFill="1" applyBorder="1" applyAlignment="1" applyProtection="1">
      <alignment vertical="center"/>
    </xf>
    <xf numFmtId="0" fontId="45" fillId="0" borderId="0" xfId="4" applyFont="1" applyFill="1" applyBorder="1" applyAlignment="1" applyProtection="1">
      <alignment horizontal="left" vertical="center" wrapText="1"/>
    </xf>
    <xf numFmtId="0" fontId="46" fillId="0" borderId="0" xfId="4" applyFont="1" applyFill="1" applyBorder="1" applyAlignment="1" applyProtection="1">
      <alignment horizontal="left" vertical="center"/>
    </xf>
    <xf numFmtId="0" fontId="45" fillId="0" borderId="0" xfId="0" applyFont="1" applyBorder="1"/>
    <xf numFmtId="0" fontId="37" fillId="0" borderId="34" xfId="0" applyFont="1" applyBorder="1" applyAlignment="1">
      <alignment vertical="center" wrapText="1"/>
    </xf>
    <xf numFmtId="0" fontId="37" fillId="0" borderId="41" xfId="0" applyFont="1" applyBorder="1" applyAlignment="1">
      <alignment vertical="center" wrapText="1"/>
    </xf>
    <xf numFmtId="0" fontId="35" fillId="0" borderId="33" xfId="0" applyFont="1" applyBorder="1" applyAlignment="1">
      <alignment horizontal="left" vertical="center" wrapText="1"/>
    </xf>
    <xf numFmtId="0" fontId="0" fillId="0" borderId="33" xfId="0" applyBorder="1" applyAlignment="1"/>
    <xf numFmtId="0" fontId="27" fillId="4" borderId="1" xfId="0" applyFont="1" applyFill="1" applyBorder="1" applyAlignment="1">
      <alignment vertical="center"/>
    </xf>
    <xf numFmtId="0" fontId="24" fillId="4" borderId="1" xfId="0" applyFont="1" applyFill="1" applyBorder="1" applyAlignment="1">
      <alignment vertical="center"/>
    </xf>
    <xf numFmtId="0" fontId="27" fillId="0" borderId="1" xfId="0" applyFont="1" applyBorder="1" applyAlignment="1">
      <alignment vertical="center"/>
    </xf>
    <xf numFmtId="0" fontId="24" fillId="0" borderId="1" xfId="0" applyFont="1" applyBorder="1" applyAlignment="1">
      <alignment vertical="center"/>
    </xf>
    <xf numFmtId="0" fontId="13" fillId="4" borderId="1" xfId="0" applyFont="1" applyFill="1" applyBorder="1" applyAlignment="1">
      <alignment vertical="center"/>
    </xf>
    <xf numFmtId="0" fontId="0" fillId="0" borderId="1" xfId="0" applyBorder="1" applyAlignment="1">
      <alignment vertical="center"/>
    </xf>
    <xf numFmtId="0" fontId="5" fillId="0" borderId="1" xfId="0" applyFont="1" applyFill="1" applyBorder="1" applyAlignment="1" applyProtection="1">
      <alignment vertical="center" wrapText="1"/>
    </xf>
    <xf numFmtId="0" fontId="29" fillId="5" borderId="0" xfId="0" applyFont="1" applyFill="1" applyBorder="1" applyAlignment="1" applyProtection="1">
      <alignment horizontal="center" vertical="center"/>
    </xf>
    <xf numFmtId="0" fontId="25" fillId="5" borderId="0" xfId="0" applyFont="1" applyFill="1" applyAlignment="1">
      <alignment horizontal="center" vertical="center"/>
    </xf>
    <xf numFmtId="0" fontId="11" fillId="0" borderId="15" xfId="1" applyNumberFormat="1" applyFont="1" applyBorder="1" applyAlignment="1">
      <alignment horizontal="right" vertical="center"/>
    </xf>
    <xf numFmtId="0" fontId="11" fillId="0" borderId="16" xfId="1" applyNumberFormat="1" applyFont="1" applyBorder="1" applyAlignment="1">
      <alignment horizontal="right" vertical="center"/>
    </xf>
    <xf numFmtId="0" fontId="1" fillId="4" borderId="7" xfId="2" applyNumberFormat="1" applyFont="1" applyFill="1" applyBorder="1" applyAlignment="1">
      <alignment horizontal="center" vertical="center"/>
    </xf>
    <xf numFmtId="0" fontId="0" fillId="0" borderId="10" xfId="0" applyBorder="1" applyAlignment="1">
      <alignment vertical="center"/>
    </xf>
    <xf numFmtId="0" fontId="0" fillId="0" borderId="14" xfId="0" applyBorder="1" applyAlignment="1">
      <alignment vertical="center"/>
    </xf>
    <xf numFmtId="0" fontId="5" fillId="0" borderId="9" xfId="0" applyFont="1" applyFill="1" applyBorder="1" applyAlignment="1" applyProtection="1">
      <alignment vertical="center" wrapText="1"/>
    </xf>
    <xf numFmtId="0" fontId="0" fillId="0" borderId="26" xfId="0" applyBorder="1" applyAlignment="1">
      <alignment vertical="center" wrapText="1"/>
    </xf>
    <xf numFmtId="0" fontId="42" fillId="0" borderId="0" xfId="0" applyFont="1" applyAlignment="1">
      <alignment horizontal="justify" vertical="center" wrapText="1"/>
    </xf>
    <xf numFmtId="0" fontId="0" fillId="0" borderId="0" xfId="0" applyAlignment="1"/>
    <xf numFmtId="0" fontId="18" fillId="0" borderId="38" xfId="4" applyFont="1" applyFill="1" applyBorder="1" applyAlignment="1" applyProtection="1">
      <alignment horizontal="center" vertical="center" wrapText="1"/>
    </xf>
    <xf numFmtId="0" fontId="18" fillId="0" borderId="37" xfId="4" applyFont="1" applyFill="1" applyBorder="1" applyAlignment="1" applyProtection="1">
      <alignment horizontal="center" vertical="center" wrapText="1"/>
    </xf>
    <xf numFmtId="0" fontId="18" fillId="0" borderId="23" xfId="4" applyFont="1" applyFill="1" applyBorder="1" applyAlignment="1" applyProtection="1">
      <alignment horizontal="center" vertical="center" wrapText="1"/>
    </xf>
    <xf numFmtId="0" fontId="29" fillId="5" borderId="0" xfId="4" applyFont="1" applyFill="1" applyBorder="1" applyAlignment="1" applyProtection="1">
      <alignment horizontal="center" vertical="center"/>
    </xf>
    <xf numFmtId="0" fontId="0" fillId="0" borderId="0" xfId="0" applyAlignment="1">
      <alignment horizontal="justify" vertical="center" wrapText="1"/>
    </xf>
    <xf numFmtId="0" fontId="4" fillId="2" borderId="15" xfId="4" applyFont="1" applyFill="1" applyBorder="1" applyAlignment="1">
      <alignment horizontal="right" wrapText="1"/>
    </xf>
    <xf numFmtId="0" fontId="5" fillId="2" borderId="16" xfId="4" applyFont="1" applyFill="1" applyBorder="1" applyAlignment="1">
      <alignment horizontal="right" wrapText="1"/>
    </xf>
    <xf numFmtId="0" fontId="15" fillId="2" borderId="16" xfId="4" applyFill="1" applyBorder="1" applyAlignment="1">
      <alignment wrapText="1"/>
    </xf>
    <xf numFmtId="0" fontId="15" fillId="2" borderId="17" xfId="4" applyFill="1" applyBorder="1" applyAlignment="1">
      <alignment wrapText="1"/>
    </xf>
    <xf numFmtId="0" fontId="7" fillId="0" borderId="8" xfId="4" applyFont="1" applyFill="1" applyBorder="1" applyAlignment="1">
      <alignment horizontal="center" vertical="center"/>
    </xf>
    <xf numFmtId="0" fontId="15" fillId="0" borderId="8" xfId="4" applyBorder="1" applyAlignment="1">
      <alignment horizontal="center" vertical="center"/>
    </xf>
    <xf numFmtId="0" fontId="16" fillId="4" borderId="1" xfId="4" applyFont="1" applyFill="1" applyBorder="1" applyAlignment="1">
      <alignment horizontal="left" vertical="center" wrapText="1"/>
    </xf>
    <xf numFmtId="0" fontId="13" fillId="0" borderId="5" xfId="4" applyFont="1" applyFill="1" applyBorder="1" applyAlignment="1">
      <alignment horizontal="center" vertical="center"/>
    </xf>
    <xf numFmtId="0" fontId="13" fillId="0" borderId="8" xfId="4" applyFont="1" applyFill="1" applyBorder="1" applyAlignment="1">
      <alignment horizontal="center" vertical="center"/>
    </xf>
    <xf numFmtId="164" fontId="13" fillId="0" borderId="2" xfId="4" applyNumberFormat="1" applyFont="1" applyFill="1" applyBorder="1" applyAlignment="1">
      <alignment horizontal="left" vertical="center" wrapText="1"/>
    </xf>
    <xf numFmtId="0" fontId="13" fillId="0" borderId="4" xfId="0" applyFont="1" applyBorder="1" applyAlignment="1">
      <alignment horizontal="left" vertical="center" wrapText="1"/>
    </xf>
    <xf numFmtId="164" fontId="13" fillId="0" borderId="39" xfId="4" applyNumberFormat="1" applyFont="1" applyFill="1" applyBorder="1" applyAlignment="1">
      <alignment horizontal="left" vertical="center" wrapText="1"/>
    </xf>
    <xf numFmtId="0" fontId="13" fillId="0" borderId="14" xfId="0" applyFont="1" applyBorder="1" applyAlignment="1">
      <alignment horizontal="left" vertical="center" wrapText="1"/>
    </xf>
    <xf numFmtId="3" fontId="13" fillId="0" borderId="28" xfId="4" applyNumberFormat="1" applyFont="1" applyFill="1" applyBorder="1" applyAlignment="1">
      <alignment horizontal="center" vertical="center" wrapText="1"/>
    </xf>
    <xf numFmtId="3" fontId="13" fillId="0" borderId="1" xfId="4" applyNumberFormat="1" applyFont="1" applyFill="1" applyBorder="1" applyAlignment="1">
      <alignment horizontal="center" vertical="center" wrapText="1"/>
    </xf>
    <xf numFmtId="3" fontId="13" fillId="0" borderId="27" xfId="4" applyNumberFormat="1" applyFont="1" applyFill="1" applyBorder="1" applyAlignment="1">
      <alignment horizontal="center" vertical="center" wrapText="1"/>
    </xf>
    <xf numFmtId="3" fontId="13" fillId="0" borderId="21" xfId="4" applyNumberFormat="1" applyFont="1" applyFill="1" applyBorder="1" applyAlignment="1">
      <alignment horizontal="center" vertical="center" wrapText="1"/>
    </xf>
    <xf numFmtId="0" fontId="29" fillId="5" borderId="32" xfId="4" applyFont="1" applyFill="1" applyBorder="1" applyAlignment="1" applyProtection="1">
      <alignment horizontal="center" vertical="center"/>
    </xf>
    <xf numFmtId="0" fontId="29" fillId="5" borderId="31" xfId="4" applyFont="1" applyFill="1" applyBorder="1" applyAlignment="1" applyProtection="1">
      <alignment horizontal="center" vertical="center"/>
    </xf>
    <xf numFmtId="0" fontId="25" fillId="5" borderId="31" xfId="4" applyFont="1" applyFill="1" applyBorder="1" applyAlignment="1"/>
    <xf numFmtId="0" fontId="25" fillId="5" borderId="30" xfId="4" applyFont="1" applyFill="1" applyBorder="1" applyAlignment="1"/>
    <xf numFmtId="164" fontId="13" fillId="0" borderId="28" xfId="4" applyNumberFormat="1" applyFont="1" applyFill="1" applyBorder="1" applyAlignment="1">
      <alignment horizontal="center" vertical="center" wrapText="1"/>
    </xf>
    <xf numFmtId="164" fontId="13" fillId="0" borderId="1" xfId="4" applyNumberFormat="1" applyFont="1" applyFill="1" applyBorder="1" applyAlignment="1">
      <alignment horizontal="center" vertical="center" wrapText="1"/>
    </xf>
    <xf numFmtId="0" fontId="13" fillId="0" borderId="28" xfId="4" applyFont="1" applyFill="1" applyBorder="1" applyAlignment="1">
      <alignment horizontal="center" vertical="center"/>
    </xf>
    <xf numFmtId="0" fontId="13" fillId="0" borderId="1" xfId="4" applyFont="1" applyFill="1" applyBorder="1" applyAlignment="1">
      <alignment horizontal="center" vertical="center"/>
    </xf>
    <xf numFmtId="0" fontId="13" fillId="0" borderId="28" xfId="4" applyFont="1" applyFill="1" applyBorder="1" applyAlignment="1">
      <alignment horizontal="center" vertical="center" wrapText="1"/>
    </xf>
    <xf numFmtId="0" fontId="13" fillId="0" borderId="1" xfId="4" applyFont="1" applyFill="1" applyBorder="1" applyAlignment="1">
      <alignment horizontal="center" vertical="center" wrapText="1"/>
    </xf>
    <xf numFmtId="3" fontId="13" fillId="0" borderId="29" xfId="4" applyNumberFormat="1" applyFont="1" applyFill="1" applyBorder="1" applyAlignment="1">
      <alignment horizontal="center" vertical="center" wrapText="1"/>
    </xf>
    <xf numFmtId="3" fontId="13" fillId="0" borderId="26" xfId="4" applyNumberFormat="1" applyFont="1" applyFill="1" applyBorder="1" applyAlignment="1">
      <alignment horizontal="center" vertical="center" wrapText="1"/>
    </xf>
    <xf numFmtId="165" fontId="13" fillId="0" borderId="28" xfId="4" applyNumberFormat="1" applyFont="1" applyFill="1" applyBorder="1" applyAlignment="1">
      <alignment horizontal="center" vertical="center" wrapText="1"/>
    </xf>
    <xf numFmtId="165" fontId="13" fillId="0" borderId="1" xfId="4" applyNumberFormat="1" applyFont="1" applyFill="1" applyBorder="1" applyAlignment="1">
      <alignment horizontal="center" vertical="center" wrapText="1"/>
    </xf>
    <xf numFmtId="2" fontId="13" fillId="0" borderId="27" xfId="4" applyNumberFormat="1" applyFont="1" applyFill="1" applyBorder="1" applyAlignment="1">
      <alignment horizontal="center" vertical="center" wrapText="1"/>
    </xf>
    <xf numFmtId="2" fontId="13" fillId="0" borderId="21" xfId="4" applyNumberFormat="1" applyFont="1" applyFill="1" applyBorder="1" applyAlignment="1">
      <alignment horizontal="center" vertical="center" wrapText="1"/>
    </xf>
    <xf numFmtId="0" fontId="45" fillId="0" borderId="0" xfId="4" applyFont="1" applyFill="1" applyBorder="1" applyAlignment="1" applyProtection="1">
      <alignment horizontal="left" vertical="center" wrapText="1"/>
    </xf>
    <xf numFmtId="0" fontId="46" fillId="0" borderId="0" xfId="0" applyFont="1" applyFill="1" applyBorder="1" applyAlignment="1" applyProtection="1">
      <alignment horizontal="center" vertical="center" wrapText="1"/>
    </xf>
  </cellXfs>
  <cellStyles count="11">
    <cellStyle name="Comma" xfId="9" builtinId="3"/>
    <cellStyle name="Comma 2" xfId="7"/>
    <cellStyle name="Currency" xfId="3" builtinId="4"/>
    <cellStyle name="Currency 2" xfId="2"/>
    <cellStyle name="Currency 3" xfId="6"/>
    <cellStyle name="Normal" xfId="0" builtinId="0"/>
    <cellStyle name="Normal 2" xfId="1"/>
    <cellStyle name="Normal 3" xfId="4"/>
    <cellStyle name="Percent" xfId="10" builtinId="5"/>
    <cellStyle name="Percent 2" xfId="5"/>
    <cellStyle name="Percent 2 2" xfId="8"/>
  </cellStyles>
  <dxfs count="0"/>
  <tableStyles count="0" defaultTableStyle="TableStyleMedium2" defaultPivotStyle="PivotStyleLight16"/>
  <colors>
    <mruColors>
      <color rgb="FFEEA0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3</xdr:col>
      <xdr:colOff>295275</xdr:colOff>
      <xdr:row>2</xdr:row>
      <xdr:rowOff>85724</xdr:rowOff>
    </xdr:from>
    <xdr:to>
      <xdr:col>7</xdr:col>
      <xdr:colOff>904875</xdr:colOff>
      <xdr:row>5</xdr:row>
      <xdr:rowOff>628649</xdr:rowOff>
    </xdr:to>
    <xdr:sp macro="" textlink="">
      <xdr:nvSpPr>
        <xdr:cNvPr id="2" name="TextBox 1">
          <a:extLst>
            <a:ext uri="{FF2B5EF4-FFF2-40B4-BE49-F238E27FC236}">
              <a16:creationId xmlns:a16="http://schemas.microsoft.com/office/drawing/2014/main" id="{C97F06A4-5867-4EBB-B666-A6005C5EBB38}"/>
            </a:ext>
          </a:extLst>
        </xdr:cNvPr>
        <xdr:cNvSpPr txBox="1"/>
      </xdr:nvSpPr>
      <xdr:spPr>
        <a:xfrm>
          <a:off x="6534150" y="523874"/>
          <a:ext cx="7867650" cy="111442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accent1"/>
              </a:solidFill>
            </a:rPr>
            <a:t>Template Instructions to City</a:t>
          </a:r>
        </a:p>
        <a:p>
          <a:pPr algn="l"/>
          <a:r>
            <a:rPr lang="en-US" sz="1100" b="1">
              <a:solidFill>
                <a:schemeClr val="accent1"/>
              </a:solidFill>
            </a:rPr>
            <a:t>====&gt; City to complete all green text and Supplier to complete all cells highlighted in yellow</a:t>
          </a:r>
          <a:r>
            <a:rPr lang="en-US" sz="1100" b="1" baseline="0">
              <a:solidFill>
                <a:schemeClr val="accent1"/>
              </a:solidFill>
            </a:rPr>
            <a:t> as part of Price Proposal.</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accent1"/>
              </a:solidFill>
              <a:effectLst/>
              <a:latin typeface="+mn-lt"/>
              <a:ea typeface="+mn-ea"/>
              <a:cs typeface="+mn-cs"/>
            </a:rPr>
            <a:t>====&gt; Ensure Solicitation</a:t>
          </a:r>
          <a:r>
            <a:rPr lang="en-US" sz="1100" b="1" baseline="0">
              <a:solidFill>
                <a:schemeClr val="accent1"/>
              </a:solidFill>
              <a:effectLst/>
              <a:latin typeface="+mn-lt"/>
              <a:ea typeface="+mn-ea"/>
              <a:cs typeface="+mn-cs"/>
            </a:rPr>
            <a:t> explains how Aggregates will be evaluated. Add or Delete Aggregates as needed.</a:t>
          </a:r>
          <a:endParaRPr lang="en-US">
            <a:solidFill>
              <a:schemeClr val="accent1"/>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accent1"/>
              </a:solidFill>
            </a:rPr>
            <a:t>==</a:t>
          </a:r>
          <a:r>
            <a:rPr lang="en-US" sz="1100" b="1">
              <a:solidFill>
                <a:schemeClr val="accent1"/>
              </a:solidFill>
              <a:effectLst/>
              <a:latin typeface="+mn-lt"/>
              <a:ea typeface="+mn-ea"/>
              <a:cs typeface="+mn-cs"/>
            </a:rPr>
            <a:t>==&gt; City to convert all green text into black font and delete these blue instructions and text box before publication.</a:t>
          </a:r>
          <a:endParaRPr lang="en-US">
            <a:solidFill>
              <a:schemeClr val="accent1"/>
            </a:solidFill>
            <a:effectLst/>
          </a:endParaRPr>
        </a:p>
        <a:p>
          <a:pPr algn="l"/>
          <a:r>
            <a:rPr lang="en-US" sz="1100" b="1">
              <a:solidFill>
                <a:schemeClr val="accent1"/>
              </a:solidFill>
            </a:rPr>
            <a:t>====&gt; Clearly inform</a:t>
          </a:r>
          <a:r>
            <a:rPr lang="en-US" sz="1100" b="1" baseline="0">
              <a:solidFill>
                <a:schemeClr val="accent1"/>
              </a:solidFill>
            </a:rPr>
            <a:t> Proposers what fields to enter into PeopleSoft</a:t>
          </a:r>
          <a:r>
            <a:rPr lang="en-US" sz="1100" b="1">
              <a:solidFill>
                <a:schemeClr val="accent1"/>
              </a:solidFill>
            </a:rPr>
            <a:t>.</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xdr:col>
      <xdr:colOff>247650</xdr:colOff>
      <xdr:row>1</xdr:row>
      <xdr:rowOff>114299</xdr:rowOff>
    </xdr:from>
    <xdr:to>
      <xdr:col>7</xdr:col>
      <xdr:colOff>990600</xdr:colOff>
      <xdr:row>5</xdr:row>
      <xdr:rowOff>514349</xdr:rowOff>
    </xdr:to>
    <xdr:sp macro="" textlink="">
      <xdr:nvSpPr>
        <xdr:cNvPr id="3" name="TextBox 2">
          <a:extLst>
            <a:ext uri="{FF2B5EF4-FFF2-40B4-BE49-F238E27FC236}">
              <a16:creationId xmlns:a16="http://schemas.microsoft.com/office/drawing/2014/main" id="{E0ACCAD9-CCBD-463B-8BAD-1B17DF98D9BD}"/>
            </a:ext>
          </a:extLst>
        </xdr:cNvPr>
        <xdr:cNvSpPr txBox="1"/>
      </xdr:nvSpPr>
      <xdr:spPr>
        <a:xfrm>
          <a:off x="5591175" y="361949"/>
          <a:ext cx="7867650" cy="113347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accent1"/>
              </a:solidFill>
            </a:rPr>
            <a:t>Template Instructions to City</a:t>
          </a:r>
        </a:p>
        <a:p>
          <a:pPr algn="l"/>
          <a:r>
            <a:rPr lang="en-US" sz="1100" b="1">
              <a:solidFill>
                <a:schemeClr val="accent1"/>
              </a:solidFill>
            </a:rPr>
            <a:t>====&gt; City to complete all green text and Supplier to complete all cells highlighted in yellow</a:t>
          </a:r>
          <a:r>
            <a:rPr lang="en-US" sz="1100" b="1" baseline="0">
              <a:solidFill>
                <a:schemeClr val="accent1"/>
              </a:solidFill>
            </a:rPr>
            <a:t> as part of Price Proposal.</a:t>
          </a:r>
          <a:endParaRPr lang="en-US" sz="1100" b="1">
            <a:solidFill>
              <a:schemeClr val="accent1"/>
            </a:solidFill>
          </a:endParaRPr>
        </a:p>
        <a:p>
          <a:r>
            <a:rPr lang="en-US" sz="1100" b="1">
              <a:solidFill>
                <a:schemeClr val="accent1"/>
              </a:solidFill>
            </a:rPr>
            <a:t>====&gt; City to convert all green text into black font and delete these blue instructions and text box before publication.</a:t>
          </a:r>
          <a:endParaRPr lang="en-US">
            <a:solidFill>
              <a:schemeClr val="accent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accent1"/>
              </a:solidFill>
              <a:effectLst/>
              <a:latin typeface="+mn-lt"/>
              <a:ea typeface="+mn-ea"/>
              <a:cs typeface="+mn-cs"/>
            </a:rPr>
            <a:t>====&gt; Clearly inform</a:t>
          </a:r>
          <a:r>
            <a:rPr lang="en-US" sz="1100" b="1" baseline="0">
              <a:solidFill>
                <a:schemeClr val="accent1"/>
              </a:solidFill>
              <a:effectLst/>
              <a:latin typeface="+mn-lt"/>
              <a:ea typeface="+mn-ea"/>
              <a:cs typeface="+mn-cs"/>
            </a:rPr>
            <a:t> Proposers what fields to enter into PeopleSoft</a:t>
          </a:r>
          <a:r>
            <a:rPr lang="en-US" sz="1100" b="1">
              <a:solidFill>
                <a:schemeClr val="accent1"/>
              </a:solidFill>
              <a:effectLst/>
              <a:latin typeface="+mn-lt"/>
              <a:ea typeface="+mn-ea"/>
              <a:cs typeface="+mn-cs"/>
            </a:rPr>
            <a:t>.</a:t>
          </a:r>
          <a:endParaRPr lang="en-US">
            <a:solidFill>
              <a:schemeClr val="accent1"/>
            </a:solidFill>
            <a:effectLst/>
          </a:endParaRPr>
        </a:p>
        <a:p>
          <a:endParaRPr lang="en-US">
            <a:solidFill>
              <a:schemeClr val="accent1"/>
            </a:solidFill>
            <a:effectLst/>
          </a:endParaRPr>
        </a:p>
        <a:p>
          <a:pPr algn="l"/>
          <a:endParaRPr lang="en-US" sz="1100" b="1">
            <a:solidFill>
              <a:schemeClr val="accent1"/>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238125</xdr:colOff>
      <xdr:row>1</xdr:row>
      <xdr:rowOff>123825</xdr:rowOff>
    </xdr:from>
    <xdr:to>
      <xdr:col>11</xdr:col>
      <xdr:colOff>200025</xdr:colOff>
      <xdr:row>5</xdr:row>
      <xdr:rowOff>381000</xdr:rowOff>
    </xdr:to>
    <xdr:sp macro="" textlink="">
      <xdr:nvSpPr>
        <xdr:cNvPr id="2" name="TextBox 1">
          <a:extLst>
            <a:ext uri="{FF2B5EF4-FFF2-40B4-BE49-F238E27FC236}">
              <a16:creationId xmlns:a16="http://schemas.microsoft.com/office/drawing/2014/main" id="{53810BFB-5B82-4475-B07B-F40997C54A46}"/>
            </a:ext>
          </a:extLst>
        </xdr:cNvPr>
        <xdr:cNvSpPr txBox="1"/>
      </xdr:nvSpPr>
      <xdr:spPr>
        <a:xfrm>
          <a:off x="7953375" y="371475"/>
          <a:ext cx="7867650" cy="9906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accent1"/>
              </a:solidFill>
            </a:rPr>
            <a:t>Template Instructions to City</a:t>
          </a:r>
        </a:p>
        <a:p>
          <a:pPr algn="l"/>
          <a:r>
            <a:rPr lang="en-US" sz="1100" b="1">
              <a:solidFill>
                <a:schemeClr val="accent1"/>
              </a:solidFill>
            </a:rPr>
            <a:t>====&gt; City to complete all green text and Supplier to complete all cells highlighted in yellow</a:t>
          </a:r>
          <a:r>
            <a:rPr lang="en-US" sz="1100" b="1" baseline="0">
              <a:solidFill>
                <a:schemeClr val="accent1"/>
              </a:solidFill>
            </a:rPr>
            <a:t> as part of Price Proposal.</a:t>
          </a:r>
          <a:endParaRPr lang="en-US" sz="1100" b="1">
            <a:solidFill>
              <a:schemeClr val="accent1"/>
            </a:solidFill>
          </a:endParaRPr>
        </a:p>
        <a:p>
          <a:pPr algn="l"/>
          <a:r>
            <a:rPr lang="en-US" sz="1100" b="1">
              <a:solidFill>
                <a:schemeClr val="accent1"/>
              </a:solidFill>
            </a:rPr>
            <a:t>====&gt; City to convert all green text into black font and delete these blue instructions and text box before publication.</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accent1"/>
              </a:solidFill>
              <a:effectLst/>
              <a:latin typeface="+mn-lt"/>
              <a:ea typeface="+mn-ea"/>
              <a:cs typeface="+mn-cs"/>
            </a:rPr>
            <a:t>====&gt; Clearly inform</a:t>
          </a:r>
          <a:r>
            <a:rPr lang="en-US" sz="1100" b="1" baseline="0">
              <a:solidFill>
                <a:schemeClr val="accent1"/>
              </a:solidFill>
              <a:effectLst/>
              <a:latin typeface="+mn-lt"/>
              <a:ea typeface="+mn-ea"/>
              <a:cs typeface="+mn-cs"/>
            </a:rPr>
            <a:t> Proposers what fields to enter into PeopleSoft</a:t>
          </a:r>
          <a:r>
            <a:rPr lang="en-US" sz="1100" b="1">
              <a:solidFill>
                <a:schemeClr val="accent1"/>
              </a:solidFill>
              <a:effectLst/>
              <a:latin typeface="+mn-lt"/>
              <a:ea typeface="+mn-ea"/>
              <a:cs typeface="+mn-cs"/>
            </a:rPr>
            <a:t>.</a:t>
          </a:r>
          <a:endParaRPr lang="en-US">
            <a:solidFill>
              <a:schemeClr val="accent1"/>
            </a:solidFill>
            <a:effectLst/>
          </a:endParaRPr>
        </a:p>
        <a:p>
          <a:pPr algn="l"/>
          <a:endParaRPr lang="en-US" sz="1100" b="1">
            <a:solidFill>
              <a:schemeClr val="accent1"/>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200025</xdr:colOff>
      <xdr:row>0</xdr:row>
      <xdr:rowOff>180975</xdr:rowOff>
    </xdr:from>
    <xdr:to>
      <xdr:col>7</xdr:col>
      <xdr:colOff>1085850</xdr:colOff>
      <xdr:row>5</xdr:row>
      <xdr:rowOff>447675</xdr:rowOff>
    </xdr:to>
    <xdr:sp macro="" textlink="">
      <xdr:nvSpPr>
        <xdr:cNvPr id="3" name="TextBox 2">
          <a:extLst>
            <a:ext uri="{FF2B5EF4-FFF2-40B4-BE49-F238E27FC236}">
              <a16:creationId xmlns:a16="http://schemas.microsoft.com/office/drawing/2014/main" id="{D9D8E7FD-8E3C-4D9E-8495-04BE9A2C88A5}"/>
            </a:ext>
          </a:extLst>
        </xdr:cNvPr>
        <xdr:cNvSpPr txBox="1"/>
      </xdr:nvSpPr>
      <xdr:spPr>
        <a:xfrm>
          <a:off x="7981950" y="180975"/>
          <a:ext cx="7867650" cy="124777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accent1"/>
              </a:solidFill>
            </a:rPr>
            <a:t>Template Instructions to City</a:t>
          </a:r>
        </a:p>
        <a:p>
          <a:pPr algn="l"/>
          <a:r>
            <a:rPr lang="en-US" sz="1100" b="1">
              <a:solidFill>
                <a:schemeClr val="accent1"/>
              </a:solidFill>
            </a:rPr>
            <a:t>====&gt; City to complete all green text and Supplier to complete all cells highlighted in yellow</a:t>
          </a:r>
          <a:r>
            <a:rPr lang="en-US" sz="1100" b="1" baseline="0">
              <a:solidFill>
                <a:schemeClr val="accent1"/>
              </a:solidFill>
            </a:rPr>
            <a:t> as part of Price Proposal.</a:t>
          </a:r>
          <a:endParaRPr lang="en-US" sz="1100" b="1">
            <a:solidFill>
              <a:schemeClr val="accent1"/>
            </a:solidFill>
          </a:endParaRPr>
        </a:p>
        <a:p>
          <a:r>
            <a:rPr lang="en-US" sz="1100" b="1">
              <a:solidFill>
                <a:schemeClr val="accent1"/>
              </a:solidFill>
            </a:rPr>
            <a:t>====&gt; City to convert all green text into black font and delete these blue instructions and text box before publication.</a:t>
          </a:r>
          <a:endParaRPr lang="en-US">
            <a:solidFill>
              <a:schemeClr val="accent1"/>
            </a:solidFill>
            <a:effectLst/>
          </a:endParaRPr>
        </a:p>
        <a:p>
          <a:r>
            <a:rPr lang="en-US" sz="1100" b="1">
              <a:solidFill>
                <a:schemeClr val="accent1"/>
              </a:solidFill>
              <a:effectLst/>
              <a:latin typeface="+mn-lt"/>
              <a:ea typeface="+mn-ea"/>
              <a:cs typeface="+mn-cs"/>
            </a:rPr>
            <a:t>====&gt; City to ensure all caps for "Actual Labor Cost", "EOPR" and "Individual Contractors Labor Cost as % of Total</a:t>
          </a:r>
          <a:r>
            <a:rPr lang="en-US" sz="1100" b="1" baseline="0">
              <a:solidFill>
                <a:schemeClr val="accent1"/>
              </a:solidFill>
              <a:effectLst/>
              <a:latin typeface="+mn-lt"/>
              <a:ea typeface="+mn-ea"/>
              <a:cs typeface="+mn-cs"/>
            </a:rPr>
            <a:t> Labor Cost"</a:t>
          </a:r>
          <a:r>
            <a:rPr lang="en-US" sz="1100" b="1">
              <a:solidFill>
                <a:schemeClr val="accent1"/>
              </a:solidFill>
              <a:effectLst/>
              <a:latin typeface="+mn-lt"/>
              <a:ea typeface="+mn-ea"/>
              <a:cs typeface="+mn-cs"/>
            </a:rPr>
            <a:t> reflect what is in solicitation document.</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accent1"/>
              </a:solidFill>
              <a:effectLst/>
              <a:latin typeface="+mn-lt"/>
              <a:ea typeface="+mn-ea"/>
              <a:cs typeface="+mn-cs"/>
            </a:rPr>
            <a:t>====&gt; Clearly inform</a:t>
          </a:r>
          <a:r>
            <a:rPr lang="en-US" sz="1100" b="1" baseline="0">
              <a:solidFill>
                <a:schemeClr val="accent1"/>
              </a:solidFill>
              <a:effectLst/>
              <a:latin typeface="+mn-lt"/>
              <a:ea typeface="+mn-ea"/>
              <a:cs typeface="+mn-cs"/>
            </a:rPr>
            <a:t> Proposers what fields to enter into PeopleSoft</a:t>
          </a:r>
          <a:r>
            <a:rPr lang="en-US" sz="1100" b="1">
              <a:solidFill>
                <a:schemeClr val="accent1"/>
              </a:solidFill>
              <a:effectLst/>
              <a:latin typeface="+mn-lt"/>
              <a:ea typeface="+mn-ea"/>
              <a:cs typeface="+mn-cs"/>
            </a:rPr>
            <a:t>.</a:t>
          </a:r>
          <a:endParaRPr lang="en-US">
            <a:solidFill>
              <a:schemeClr val="accent1"/>
            </a:solidFill>
            <a:effectLst/>
          </a:endParaRPr>
        </a:p>
        <a:p>
          <a:endParaRPr lang="en-US">
            <a:solidFill>
              <a:schemeClr val="accent1"/>
            </a:solidFill>
            <a:effectLst/>
          </a:endParaRPr>
        </a:p>
        <a:p>
          <a:pPr algn="l"/>
          <a:endParaRPr lang="en-US" sz="1100" b="1">
            <a:solidFill>
              <a:schemeClr val="accent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295275</xdr:colOff>
      <xdr:row>2</xdr:row>
      <xdr:rowOff>85724</xdr:rowOff>
    </xdr:from>
    <xdr:to>
      <xdr:col>7</xdr:col>
      <xdr:colOff>904875</xdr:colOff>
      <xdr:row>5</xdr:row>
      <xdr:rowOff>628649</xdr:rowOff>
    </xdr:to>
    <xdr:sp macro="" textlink="">
      <xdr:nvSpPr>
        <xdr:cNvPr id="2" name="TextBox 1">
          <a:extLst>
            <a:ext uri="{FF2B5EF4-FFF2-40B4-BE49-F238E27FC236}">
              <a16:creationId xmlns:a16="http://schemas.microsoft.com/office/drawing/2014/main" id="{B2ECD094-A4FE-4706-AD1D-6A21679B31E2}"/>
            </a:ext>
          </a:extLst>
        </xdr:cNvPr>
        <xdr:cNvSpPr txBox="1"/>
      </xdr:nvSpPr>
      <xdr:spPr>
        <a:xfrm>
          <a:off x="6534150" y="523874"/>
          <a:ext cx="7867650" cy="111442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accent1"/>
              </a:solidFill>
            </a:rPr>
            <a:t>Template Instructions to City</a:t>
          </a:r>
        </a:p>
        <a:p>
          <a:pPr algn="l"/>
          <a:r>
            <a:rPr lang="en-US" sz="1100" b="1">
              <a:solidFill>
                <a:schemeClr val="accent1"/>
              </a:solidFill>
            </a:rPr>
            <a:t>====&gt; City to complete all green text and Supplier to complete all cells highlighted in yellow</a:t>
          </a:r>
          <a:r>
            <a:rPr lang="en-US" sz="1100" b="1" baseline="0">
              <a:solidFill>
                <a:schemeClr val="accent1"/>
              </a:solidFill>
            </a:rPr>
            <a:t> as part of Price Proposal.</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accent1"/>
              </a:solidFill>
              <a:effectLst/>
              <a:latin typeface="+mn-lt"/>
              <a:ea typeface="+mn-ea"/>
              <a:cs typeface="+mn-cs"/>
            </a:rPr>
            <a:t>====&gt; Ensure Solicitation</a:t>
          </a:r>
          <a:r>
            <a:rPr lang="en-US" sz="1100" b="1" baseline="0">
              <a:solidFill>
                <a:schemeClr val="accent1"/>
              </a:solidFill>
              <a:effectLst/>
              <a:latin typeface="+mn-lt"/>
              <a:ea typeface="+mn-ea"/>
              <a:cs typeface="+mn-cs"/>
            </a:rPr>
            <a:t> also explains how Lines will be evaluated. Add or Delete Lines as needed.</a:t>
          </a:r>
          <a:endParaRPr lang="en-US">
            <a:solidFill>
              <a:schemeClr val="accent1"/>
            </a:solidFill>
            <a:effectLst/>
          </a:endParaRPr>
        </a:p>
        <a:p>
          <a:pPr algn="l"/>
          <a:r>
            <a:rPr lang="en-US" sz="1100" b="1">
              <a:solidFill>
                <a:schemeClr val="accent1"/>
              </a:solidFill>
            </a:rPr>
            <a:t>====&gt; City to convert all green text into black font and delete these blue instructions and text box before publication.</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accent1"/>
              </a:solidFill>
              <a:effectLst/>
              <a:latin typeface="+mn-lt"/>
              <a:ea typeface="+mn-ea"/>
              <a:cs typeface="+mn-cs"/>
            </a:rPr>
            <a:t>====&gt; Clearly inform</a:t>
          </a:r>
          <a:r>
            <a:rPr lang="en-US" sz="1100" b="1" baseline="0">
              <a:solidFill>
                <a:schemeClr val="accent1"/>
              </a:solidFill>
              <a:effectLst/>
              <a:latin typeface="+mn-lt"/>
              <a:ea typeface="+mn-ea"/>
              <a:cs typeface="+mn-cs"/>
            </a:rPr>
            <a:t> Proposers what fields to enter into PeopleSoft</a:t>
          </a:r>
          <a:r>
            <a:rPr lang="en-US" sz="1100" b="1">
              <a:solidFill>
                <a:schemeClr val="accent1"/>
              </a:solidFill>
              <a:effectLst/>
              <a:latin typeface="+mn-lt"/>
              <a:ea typeface="+mn-ea"/>
              <a:cs typeface="+mn-cs"/>
            </a:rPr>
            <a:t>.</a:t>
          </a:r>
          <a:endParaRPr lang="en-US">
            <a:solidFill>
              <a:schemeClr val="accent1"/>
            </a:solidFill>
            <a:effectLst/>
          </a:endParaRPr>
        </a:p>
        <a:p>
          <a:pPr algn="l"/>
          <a:endParaRPr lang="en-US" sz="1100" b="1">
            <a:solidFill>
              <a:schemeClr val="accent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238125</xdr:colOff>
      <xdr:row>1</xdr:row>
      <xdr:rowOff>19050</xdr:rowOff>
    </xdr:from>
    <xdr:to>
      <xdr:col>7</xdr:col>
      <xdr:colOff>847725</xdr:colOff>
      <xdr:row>5</xdr:row>
      <xdr:rowOff>400050</xdr:rowOff>
    </xdr:to>
    <xdr:sp macro="" textlink="">
      <xdr:nvSpPr>
        <xdr:cNvPr id="3" name="TextBox 2">
          <a:extLst>
            <a:ext uri="{FF2B5EF4-FFF2-40B4-BE49-F238E27FC236}">
              <a16:creationId xmlns:a16="http://schemas.microsoft.com/office/drawing/2014/main" id="{62DE9B31-0C9F-4370-B3DB-AD6B42E5D730}"/>
            </a:ext>
          </a:extLst>
        </xdr:cNvPr>
        <xdr:cNvSpPr txBox="1"/>
      </xdr:nvSpPr>
      <xdr:spPr>
        <a:xfrm>
          <a:off x="6477000" y="266700"/>
          <a:ext cx="7867650" cy="111442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accent1"/>
              </a:solidFill>
            </a:rPr>
            <a:t>Template Instructions to City</a:t>
          </a:r>
        </a:p>
        <a:p>
          <a:pPr algn="l"/>
          <a:r>
            <a:rPr lang="en-US" sz="1100" b="1">
              <a:solidFill>
                <a:schemeClr val="accent1"/>
              </a:solidFill>
            </a:rPr>
            <a:t>====&gt; City to complete all green text and Supplier to complete all cells highlighted in yellow</a:t>
          </a:r>
          <a:r>
            <a:rPr lang="en-US" sz="1100" b="1" baseline="0">
              <a:solidFill>
                <a:schemeClr val="accent1"/>
              </a:solidFill>
            </a:rPr>
            <a:t> as part of Price Proposal.</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accent1"/>
              </a:solidFill>
              <a:effectLst/>
              <a:latin typeface="+mn-lt"/>
              <a:ea typeface="+mn-ea"/>
              <a:cs typeface="+mn-cs"/>
            </a:rPr>
            <a:t>====&gt; Ensure Solicitation</a:t>
          </a:r>
          <a:r>
            <a:rPr lang="en-US" sz="1100" b="1" baseline="0">
              <a:solidFill>
                <a:schemeClr val="accent1"/>
              </a:solidFill>
              <a:effectLst/>
              <a:latin typeface="+mn-lt"/>
              <a:ea typeface="+mn-ea"/>
              <a:cs typeface="+mn-cs"/>
            </a:rPr>
            <a:t> also explains how Aggregates will be evaluated. Add or Delete Aggregates as needed.</a:t>
          </a:r>
          <a:endParaRPr lang="en-US">
            <a:solidFill>
              <a:schemeClr val="accent1"/>
            </a:solidFill>
            <a:effectLst/>
          </a:endParaRPr>
        </a:p>
        <a:p>
          <a:pPr algn="l"/>
          <a:r>
            <a:rPr lang="en-US" sz="1100" b="1">
              <a:solidFill>
                <a:schemeClr val="accent1"/>
              </a:solidFill>
            </a:rPr>
            <a:t>====&gt; City to convert all green text into black font and delete these blue instructions and text box before publication.</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accent1"/>
              </a:solidFill>
              <a:effectLst/>
              <a:latin typeface="+mn-lt"/>
              <a:ea typeface="+mn-ea"/>
              <a:cs typeface="+mn-cs"/>
            </a:rPr>
            <a:t>====&gt; Clearly inform</a:t>
          </a:r>
          <a:r>
            <a:rPr lang="en-US" sz="1100" b="1" baseline="0">
              <a:solidFill>
                <a:schemeClr val="accent1"/>
              </a:solidFill>
              <a:effectLst/>
              <a:latin typeface="+mn-lt"/>
              <a:ea typeface="+mn-ea"/>
              <a:cs typeface="+mn-cs"/>
            </a:rPr>
            <a:t> Proposers what fields to enter into PeopleSoft</a:t>
          </a:r>
          <a:r>
            <a:rPr lang="en-US" sz="1100" b="1">
              <a:solidFill>
                <a:schemeClr val="accent1"/>
              </a:solidFill>
              <a:effectLst/>
              <a:latin typeface="+mn-lt"/>
              <a:ea typeface="+mn-ea"/>
              <a:cs typeface="+mn-cs"/>
            </a:rPr>
            <a:t>.</a:t>
          </a:r>
          <a:endParaRPr lang="en-US">
            <a:solidFill>
              <a:schemeClr val="accent1"/>
            </a:solidFill>
            <a:effectLst/>
          </a:endParaRPr>
        </a:p>
        <a:p>
          <a:pPr algn="l"/>
          <a:endParaRPr lang="en-US" sz="1100" b="1">
            <a:solidFill>
              <a:schemeClr val="accent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314325</xdr:colOff>
      <xdr:row>0</xdr:row>
      <xdr:rowOff>190500</xdr:rowOff>
    </xdr:from>
    <xdr:to>
      <xdr:col>7</xdr:col>
      <xdr:colOff>923925</xdr:colOff>
      <xdr:row>5</xdr:row>
      <xdr:rowOff>323850</xdr:rowOff>
    </xdr:to>
    <xdr:sp macro="" textlink="">
      <xdr:nvSpPr>
        <xdr:cNvPr id="3" name="TextBox 2">
          <a:extLst>
            <a:ext uri="{FF2B5EF4-FFF2-40B4-BE49-F238E27FC236}">
              <a16:creationId xmlns:a16="http://schemas.microsoft.com/office/drawing/2014/main" id="{7B7F5B6B-BB6F-42DA-A318-826EB1E6FE82}"/>
            </a:ext>
          </a:extLst>
        </xdr:cNvPr>
        <xdr:cNvSpPr txBox="1"/>
      </xdr:nvSpPr>
      <xdr:spPr>
        <a:xfrm>
          <a:off x="6553200" y="190500"/>
          <a:ext cx="7867650" cy="111442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accent1"/>
              </a:solidFill>
            </a:rPr>
            <a:t>Template Instructions to City</a:t>
          </a:r>
        </a:p>
        <a:p>
          <a:pPr algn="l"/>
          <a:r>
            <a:rPr lang="en-US" sz="1100" b="1">
              <a:solidFill>
                <a:schemeClr val="accent1"/>
              </a:solidFill>
            </a:rPr>
            <a:t>====&gt; City to complete all green text and Supplier to complete all cells highlighted in yellow</a:t>
          </a:r>
          <a:r>
            <a:rPr lang="en-US" sz="1100" b="1" baseline="0">
              <a:solidFill>
                <a:schemeClr val="accent1"/>
              </a:solidFill>
            </a:rPr>
            <a:t> as part of Price Proposal.</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accent1"/>
              </a:solidFill>
              <a:effectLst/>
              <a:latin typeface="+mn-lt"/>
              <a:ea typeface="+mn-ea"/>
              <a:cs typeface="+mn-cs"/>
            </a:rPr>
            <a:t>====&gt; Ensure Solicitation</a:t>
          </a:r>
          <a:r>
            <a:rPr lang="en-US" sz="1100" b="1" baseline="0">
              <a:solidFill>
                <a:schemeClr val="accent1"/>
              </a:solidFill>
              <a:effectLst/>
              <a:latin typeface="+mn-lt"/>
              <a:ea typeface="+mn-ea"/>
              <a:cs typeface="+mn-cs"/>
            </a:rPr>
            <a:t> also explains how Lines will be evaluated. Add or Delete Lines as needed.</a:t>
          </a:r>
          <a:endParaRPr lang="en-US">
            <a:solidFill>
              <a:schemeClr val="accent1"/>
            </a:solidFill>
            <a:effectLst/>
          </a:endParaRPr>
        </a:p>
        <a:p>
          <a:pPr algn="l"/>
          <a:r>
            <a:rPr lang="en-US" sz="1100" b="1">
              <a:solidFill>
                <a:schemeClr val="accent1"/>
              </a:solidFill>
            </a:rPr>
            <a:t>====&gt; City to convert all green text into black font and delete these blue instructions and text box before publication.</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accent1"/>
              </a:solidFill>
              <a:effectLst/>
              <a:latin typeface="+mn-lt"/>
              <a:ea typeface="+mn-ea"/>
              <a:cs typeface="+mn-cs"/>
            </a:rPr>
            <a:t>====&gt; Clearly inform</a:t>
          </a:r>
          <a:r>
            <a:rPr lang="en-US" sz="1100" b="1" baseline="0">
              <a:solidFill>
                <a:schemeClr val="accent1"/>
              </a:solidFill>
              <a:effectLst/>
              <a:latin typeface="+mn-lt"/>
              <a:ea typeface="+mn-ea"/>
              <a:cs typeface="+mn-cs"/>
            </a:rPr>
            <a:t> Proposers what fields to enter into PeopleSoft</a:t>
          </a:r>
          <a:r>
            <a:rPr lang="en-US" sz="1100" b="1">
              <a:solidFill>
                <a:schemeClr val="accent1"/>
              </a:solidFill>
              <a:effectLst/>
              <a:latin typeface="+mn-lt"/>
              <a:ea typeface="+mn-ea"/>
              <a:cs typeface="+mn-cs"/>
            </a:rPr>
            <a:t>.</a:t>
          </a:r>
          <a:endParaRPr lang="en-US">
            <a:solidFill>
              <a:schemeClr val="accent1"/>
            </a:solidFill>
            <a:effectLst/>
          </a:endParaRPr>
        </a:p>
        <a:p>
          <a:pPr algn="l"/>
          <a:endParaRPr lang="en-US" sz="1100" b="1">
            <a:solidFill>
              <a:schemeClr val="accent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314325</xdr:colOff>
      <xdr:row>1</xdr:row>
      <xdr:rowOff>19050</xdr:rowOff>
    </xdr:from>
    <xdr:to>
      <xdr:col>7</xdr:col>
      <xdr:colOff>923925</xdr:colOff>
      <xdr:row>5</xdr:row>
      <xdr:rowOff>400050</xdr:rowOff>
    </xdr:to>
    <xdr:sp macro="" textlink="">
      <xdr:nvSpPr>
        <xdr:cNvPr id="3" name="TextBox 2">
          <a:extLst>
            <a:ext uri="{FF2B5EF4-FFF2-40B4-BE49-F238E27FC236}">
              <a16:creationId xmlns:a16="http://schemas.microsoft.com/office/drawing/2014/main" id="{CF325846-098A-43B9-96F0-CD3DF68B1AF3}"/>
            </a:ext>
          </a:extLst>
        </xdr:cNvPr>
        <xdr:cNvSpPr txBox="1"/>
      </xdr:nvSpPr>
      <xdr:spPr>
        <a:xfrm>
          <a:off x="6553200" y="266700"/>
          <a:ext cx="7867650" cy="111442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accent1"/>
              </a:solidFill>
            </a:rPr>
            <a:t>Template Instructions to City</a:t>
          </a:r>
        </a:p>
        <a:p>
          <a:pPr algn="l"/>
          <a:r>
            <a:rPr lang="en-US" sz="1100" b="1">
              <a:solidFill>
                <a:schemeClr val="accent1"/>
              </a:solidFill>
            </a:rPr>
            <a:t>====&gt; City to complete all green text and Supplier to complete all cells highlighted in yellow</a:t>
          </a:r>
          <a:r>
            <a:rPr lang="en-US" sz="1100" b="1" baseline="0">
              <a:solidFill>
                <a:schemeClr val="accent1"/>
              </a:solidFill>
            </a:rPr>
            <a:t> as part of Price Proposal.</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accent1"/>
              </a:solidFill>
              <a:effectLst/>
              <a:latin typeface="+mn-lt"/>
              <a:ea typeface="+mn-ea"/>
              <a:cs typeface="+mn-cs"/>
            </a:rPr>
            <a:t>====&gt; Ensure Solicitation</a:t>
          </a:r>
          <a:r>
            <a:rPr lang="en-US" sz="1100" b="1" baseline="0">
              <a:solidFill>
                <a:schemeClr val="accent1"/>
              </a:solidFill>
              <a:effectLst/>
              <a:latin typeface="+mn-lt"/>
              <a:ea typeface="+mn-ea"/>
              <a:cs typeface="+mn-cs"/>
            </a:rPr>
            <a:t> also explains how Aggregates will be evaluated. Add or Delete Aggregates as needed.</a:t>
          </a:r>
          <a:endParaRPr lang="en-US">
            <a:solidFill>
              <a:schemeClr val="accent1"/>
            </a:solidFill>
            <a:effectLst/>
          </a:endParaRPr>
        </a:p>
        <a:p>
          <a:pPr algn="l"/>
          <a:r>
            <a:rPr lang="en-US" sz="1100" b="1">
              <a:solidFill>
                <a:schemeClr val="accent1"/>
              </a:solidFill>
            </a:rPr>
            <a:t>====&gt; City to convert all green text into black font and delete these blue instructions and text box before publication.</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accent1"/>
              </a:solidFill>
              <a:effectLst/>
              <a:latin typeface="+mn-lt"/>
              <a:ea typeface="+mn-ea"/>
              <a:cs typeface="+mn-cs"/>
            </a:rPr>
            <a:t>====&gt; Clearly inform</a:t>
          </a:r>
          <a:r>
            <a:rPr lang="en-US" sz="1100" b="1" baseline="0">
              <a:solidFill>
                <a:schemeClr val="accent1"/>
              </a:solidFill>
              <a:effectLst/>
              <a:latin typeface="+mn-lt"/>
              <a:ea typeface="+mn-ea"/>
              <a:cs typeface="+mn-cs"/>
            </a:rPr>
            <a:t> Proposers what fields to enter into PeopleSoft</a:t>
          </a:r>
          <a:r>
            <a:rPr lang="en-US" sz="1100" b="1">
              <a:solidFill>
                <a:schemeClr val="accent1"/>
              </a:solidFill>
              <a:effectLst/>
              <a:latin typeface="+mn-lt"/>
              <a:ea typeface="+mn-ea"/>
              <a:cs typeface="+mn-cs"/>
            </a:rPr>
            <a:t>.</a:t>
          </a:r>
          <a:endParaRPr lang="en-US">
            <a:solidFill>
              <a:schemeClr val="accent1"/>
            </a:solidFill>
            <a:effectLst/>
          </a:endParaRPr>
        </a:p>
        <a:p>
          <a:pPr algn="l"/>
          <a:endParaRPr lang="en-US" sz="1100" b="1">
            <a:solidFill>
              <a:schemeClr val="accent1"/>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133350</xdr:colOff>
      <xdr:row>1</xdr:row>
      <xdr:rowOff>28575</xdr:rowOff>
    </xdr:from>
    <xdr:to>
      <xdr:col>7</xdr:col>
      <xdr:colOff>742950</xdr:colOff>
      <xdr:row>5</xdr:row>
      <xdr:rowOff>409575</xdr:rowOff>
    </xdr:to>
    <xdr:sp macro="" textlink="">
      <xdr:nvSpPr>
        <xdr:cNvPr id="4" name="TextBox 3">
          <a:extLst>
            <a:ext uri="{FF2B5EF4-FFF2-40B4-BE49-F238E27FC236}">
              <a16:creationId xmlns:a16="http://schemas.microsoft.com/office/drawing/2014/main" id="{3D762E9A-D79E-43AD-B6C9-C0569AFFF415}"/>
            </a:ext>
          </a:extLst>
        </xdr:cNvPr>
        <xdr:cNvSpPr txBox="1"/>
      </xdr:nvSpPr>
      <xdr:spPr>
        <a:xfrm>
          <a:off x="6372225" y="276225"/>
          <a:ext cx="7867650" cy="111442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accent1"/>
              </a:solidFill>
            </a:rPr>
            <a:t>Template Instructions to City</a:t>
          </a:r>
        </a:p>
        <a:p>
          <a:pPr algn="l"/>
          <a:r>
            <a:rPr lang="en-US" sz="1100" b="1">
              <a:solidFill>
                <a:schemeClr val="accent1"/>
              </a:solidFill>
            </a:rPr>
            <a:t>====&gt; City to complete all green text and Supplier to complete all cells highlighted in yellow</a:t>
          </a:r>
          <a:r>
            <a:rPr lang="en-US" sz="1100" b="1" baseline="0">
              <a:solidFill>
                <a:schemeClr val="accent1"/>
              </a:solidFill>
            </a:rPr>
            <a:t> as part of Price Proposal.</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accent1"/>
              </a:solidFill>
              <a:effectLst/>
              <a:latin typeface="+mn-lt"/>
              <a:ea typeface="+mn-ea"/>
              <a:cs typeface="+mn-cs"/>
            </a:rPr>
            <a:t>====&gt; Ensure Solicitation</a:t>
          </a:r>
          <a:r>
            <a:rPr lang="en-US" sz="1100" b="1" baseline="0">
              <a:solidFill>
                <a:schemeClr val="accent1"/>
              </a:solidFill>
              <a:effectLst/>
              <a:latin typeface="+mn-lt"/>
              <a:ea typeface="+mn-ea"/>
              <a:cs typeface="+mn-cs"/>
            </a:rPr>
            <a:t> also explains how Lines will be evaluated. Add or Delete Lines as needed.</a:t>
          </a:r>
          <a:endParaRPr lang="en-US">
            <a:solidFill>
              <a:schemeClr val="accent1"/>
            </a:solidFill>
            <a:effectLst/>
          </a:endParaRPr>
        </a:p>
        <a:p>
          <a:pPr algn="l"/>
          <a:r>
            <a:rPr lang="en-US" sz="1100" b="1">
              <a:solidFill>
                <a:schemeClr val="accent1"/>
              </a:solidFill>
            </a:rPr>
            <a:t>====&gt; City to convert all green text into black font and delete these blue instructions and text box before publication.</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accent1"/>
              </a:solidFill>
              <a:effectLst/>
              <a:latin typeface="+mn-lt"/>
              <a:ea typeface="+mn-ea"/>
              <a:cs typeface="+mn-cs"/>
            </a:rPr>
            <a:t>====&gt; Clearly inform</a:t>
          </a:r>
          <a:r>
            <a:rPr lang="en-US" sz="1100" b="1" baseline="0">
              <a:solidFill>
                <a:schemeClr val="accent1"/>
              </a:solidFill>
              <a:effectLst/>
              <a:latin typeface="+mn-lt"/>
              <a:ea typeface="+mn-ea"/>
              <a:cs typeface="+mn-cs"/>
            </a:rPr>
            <a:t> Proposers what fields to enter into PeopleSoft</a:t>
          </a:r>
          <a:r>
            <a:rPr lang="en-US" sz="1100" b="1">
              <a:solidFill>
                <a:schemeClr val="accent1"/>
              </a:solidFill>
              <a:effectLst/>
              <a:latin typeface="+mn-lt"/>
              <a:ea typeface="+mn-ea"/>
              <a:cs typeface="+mn-cs"/>
            </a:rPr>
            <a:t>.</a:t>
          </a:r>
          <a:endParaRPr lang="en-US">
            <a:solidFill>
              <a:schemeClr val="accent1"/>
            </a:solidFill>
            <a:effectLst/>
          </a:endParaRPr>
        </a:p>
        <a:p>
          <a:pPr algn="l"/>
          <a:endParaRPr lang="en-US" sz="1100" b="1">
            <a:solidFill>
              <a:schemeClr val="accent1"/>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190500</xdr:colOff>
      <xdr:row>1</xdr:row>
      <xdr:rowOff>171450</xdr:rowOff>
    </xdr:from>
    <xdr:to>
      <xdr:col>7</xdr:col>
      <xdr:colOff>800100</xdr:colOff>
      <xdr:row>5</xdr:row>
      <xdr:rowOff>523875</xdr:rowOff>
    </xdr:to>
    <xdr:sp macro="" textlink="">
      <xdr:nvSpPr>
        <xdr:cNvPr id="4" name="TextBox 3">
          <a:extLst>
            <a:ext uri="{FF2B5EF4-FFF2-40B4-BE49-F238E27FC236}">
              <a16:creationId xmlns:a16="http://schemas.microsoft.com/office/drawing/2014/main" id="{CDED0FC9-D769-4C80-9165-61365FC39F33}"/>
            </a:ext>
          </a:extLst>
        </xdr:cNvPr>
        <xdr:cNvSpPr txBox="1"/>
      </xdr:nvSpPr>
      <xdr:spPr>
        <a:xfrm>
          <a:off x="6962775" y="419100"/>
          <a:ext cx="7867650" cy="111442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accent1"/>
              </a:solidFill>
            </a:rPr>
            <a:t>Template Instructions to City</a:t>
          </a:r>
        </a:p>
        <a:p>
          <a:pPr algn="l"/>
          <a:r>
            <a:rPr lang="en-US" sz="1100" b="1">
              <a:solidFill>
                <a:schemeClr val="accent1"/>
              </a:solidFill>
            </a:rPr>
            <a:t>====&gt; City to complete all green text and Supplier to complete all cells highlighted in yellow</a:t>
          </a:r>
          <a:r>
            <a:rPr lang="en-US" sz="1100" b="1" baseline="0">
              <a:solidFill>
                <a:schemeClr val="accent1"/>
              </a:solidFill>
            </a:rPr>
            <a:t> as part of Price Proposal.</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accent1"/>
              </a:solidFill>
              <a:effectLst/>
              <a:latin typeface="+mn-lt"/>
              <a:ea typeface="+mn-ea"/>
              <a:cs typeface="+mn-cs"/>
            </a:rPr>
            <a:t>====&gt; Ensure Solicitation</a:t>
          </a:r>
          <a:r>
            <a:rPr lang="en-US" sz="1100" b="1" baseline="0">
              <a:solidFill>
                <a:schemeClr val="accent1"/>
              </a:solidFill>
              <a:effectLst/>
              <a:latin typeface="+mn-lt"/>
              <a:ea typeface="+mn-ea"/>
              <a:cs typeface="+mn-cs"/>
            </a:rPr>
            <a:t> explains how Aggregates will be evaluated. Add or Delete Aggregates as needed.</a:t>
          </a:r>
          <a:endParaRPr lang="en-US">
            <a:solidFill>
              <a:schemeClr val="accent1"/>
            </a:solidFill>
            <a:effectLst/>
          </a:endParaRPr>
        </a:p>
        <a:p>
          <a:pPr algn="l"/>
          <a:r>
            <a:rPr lang="en-US" sz="1100" b="1">
              <a:solidFill>
                <a:schemeClr val="accent1"/>
              </a:solidFill>
            </a:rPr>
            <a:t>====&gt; City to convert all green text into black font and delete these blue instructions and text box before publication.</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accent1"/>
              </a:solidFill>
              <a:effectLst/>
              <a:latin typeface="+mn-lt"/>
              <a:ea typeface="+mn-ea"/>
              <a:cs typeface="+mn-cs"/>
            </a:rPr>
            <a:t>====&gt; Clearly inform</a:t>
          </a:r>
          <a:r>
            <a:rPr lang="en-US" sz="1100" b="1" baseline="0">
              <a:solidFill>
                <a:schemeClr val="accent1"/>
              </a:solidFill>
              <a:effectLst/>
              <a:latin typeface="+mn-lt"/>
              <a:ea typeface="+mn-ea"/>
              <a:cs typeface="+mn-cs"/>
            </a:rPr>
            <a:t> Proposers what fields to enter into PeopleSoft</a:t>
          </a:r>
          <a:r>
            <a:rPr lang="en-US" sz="1100" b="1">
              <a:solidFill>
                <a:schemeClr val="accent1"/>
              </a:solidFill>
              <a:effectLst/>
              <a:latin typeface="+mn-lt"/>
              <a:ea typeface="+mn-ea"/>
              <a:cs typeface="+mn-cs"/>
            </a:rPr>
            <a:t>.</a:t>
          </a:r>
          <a:endParaRPr lang="en-US">
            <a:solidFill>
              <a:schemeClr val="accent1"/>
            </a:solidFill>
            <a:effectLst/>
          </a:endParaRPr>
        </a:p>
        <a:p>
          <a:pPr algn="l"/>
          <a:endParaRPr lang="en-US" sz="1100" b="1">
            <a:solidFill>
              <a:schemeClr val="accent1"/>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228600</xdr:colOff>
      <xdr:row>0</xdr:row>
      <xdr:rowOff>161925</xdr:rowOff>
    </xdr:from>
    <xdr:to>
      <xdr:col>7</xdr:col>
      <xdr:colOff>838200</xdr:colOff>
      <xdr:row>5</xdr:row>
      <xdr:rowOff>200024</xdr:rowOff>
    </xdr:to>
    <xdr:sp macro="" textlink="">
      <xdr:nvSpPr>
        <xdr:cNvPr id="2" name="TextBox 1">
          <a:extLst>
            <a:ext uri="{FF2B5EF4-FFF2-40B4-BE49-F238E27FC236}">
              <a16:creationId xmlns:a16="http://schemas.microsoft.com/office/drawing/2014/main" id="{F49D4B17-AE01-4BC1-BAD0-B1B2D5D37FD0}"/>
            </a:ext>
          </a:extLst>
        </xdr:cNvPr>
        <xdr:cNvSpPr txBox="1"/>
      </xdr:nvSpPr>
      <xdr:spPr>
        <a:xfrm>
          <a:off x="7000875" y="161925"/>
          <a:ext cx="7867650" cy="1047749"/>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accent1"/>
              </a:solidFill>
            </a:rPr>
            <a:t>Template Instructions to City</a:t>
          </a:r>
        </a:p>
        <a:p>
          <a:pPr algn="l"/>
          <a:r>
            <a:rPr lang="en-US" sz="1100" b="1">
              <a:solidFill>
                <a:schemeClr val="accent1"/>
              </a:solidFill>
            </a:rPr>
            <a:t>====&gt; City to complete all green text and Supplier to complete all cells highlighted in yellow</a:t>
          </a:r>
          <a:r>
            <a:rPr lang="en-US" sz="1100" b="1" baseline="0">
              <a:solidFill>
                <a:schemeClr val="accent1"/>
              </a:solidFill>
            </a:rPr>
            <a:t> as part of Price Proposal.</a:t>
          </a:r>
          <a:endParaRPr lang="en-US" sz="1100" b="1">
            <a:solidFill>
              <a:schemeClr val="accent1"/>
            </a:solidFill>
          </a:endParaRPr>
        </a:p>
        <a:p>
          <a:pPr algn="l"/>
          <a:r>
            <a:rPr lang="en-US" sz="1100" b="1">
              <a:solidFill>
                <a:schemeClr val="accent1"/>
              </a:solidFill>
              <a:effectLst/>
              <a:latin typeface="+mn-lt"/>
              <a:ea typeface="+mn-ea"/>
              <a:cs typeface="+mn-cs"/>
            </a:rPr>
            <a:t>====&gt; Ensure Solicitation</a:t>
          </a:r>
          <a:r>
            <a:rPr lang="en-US" sz="1100" b="1" baseline="0">
              <a:solidFill>
                <a:schemeClr val="accent1"/>
              </a:solidFill>
              <a:effectLst/>
              <a:latin typeface="+mn-lt"/>
              <a:ea typeface="+mn-ea"/>
              <a:cs typeface="+mn-cs"/>
            </a:rPr>
            <a:t> also explains how Lines will be evaluated. Add or Delete Lines as needed.</a:t>
          </a:r>
        </a:p>
        <a:p>
          <a:pPr algn="l"/>
          <a:r>
            <a:rPr lang="en-US" sz="1100" b="1">
              <a:solidFill>
                <a:schemeClr val="accent1"/>
              </a:solidFill>
            </a:rPr>
            <a:t>====&gt; City to convert all green text into black font and delete these blue instructions and text box before publication.</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accent1"/>
              </a:solidFill>
              <a:effectLst/>
              <a:latin typeface="+mn-lt"/>
              <a:ea typeface="+mn-ea"/>
              <a:cs typeface="+mn-cs"/>
            </a:rPr>
            <a:t>====&gt; Clearly inform</a:t>
          </a:r>
          <a:r>
            <a:rPr lang="en-US" sz="1100" b="1" baseline="0">
              <a:solidFill>
                <a:schemeClr val="accent1"/>
              </a:solidFill>
              <a:effectLst/>
              <a:latin typeface="+mn-lt"/>
              <a:ea typeface="+mn-ea"/>
              <a:cs typeface="+mn-cs"/>
            </a:rPr>
            <a:t> Proposers what fields to enter into PeopleSoft</a:t>
          </a:r>
          <a:r>
            <a:rPr lang="en-US" sz="1100" b="1">
              <a:solidFill>
                <a:schemeClr val="accent1"/>
              </a:solidFill>
              <a:effectLst/>
              <a:latin typeface="+mn-lt"/>
              <a:ea typeface="+mn-ea"/>
              <a:cs typeface="+mn-cs"/>
            </a:rPr>
            <a:t>.</a:t>
          </a:r>
          <a:endParaRPr lang="en-US">
            <a:solidFill>
              <a:schemeClr val="accent1"/>
            </a:solidFill>
            <a:effectLst/>
          </a:endParaRPr>
        </a:p>
        <a:p>
          <a:pPr algn="l"/>
          <a:endParaRPr lang="en-US" sz="1100" b="1">
            <a:solidFill>
              <a:schemeClr val="accent1"/>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328083</xdr:colOff>
      <xdr:row>0</xdr:row>
      <xdr:rowOff>84667</xdr:rowOff>
    </xdr:from>
    <xdr:to>
      <xdr:col>16</xdr:col>
      <xdr:colOff>342899</xdr:colOff>
      <xdr:row>4</xdr:row>
      <xdr:rowOff>222250</xdr:rowOff>
    </xdr:to>
    <xdr:sp macro="" textlink="">
      <xdr:nvSpPr>
        <xdr:cNvPr id="2" name="TextBox 1">
          <a:extLst>
            <a:ext uri="{FF2B5EF4-FFF2-40B4-BE49-F238E27FC236}">
              <a16:creationId xmlns:a16="http://schemas.microsoft.com/office/drawing/2014/main" id="{5C3D4B65-659D-4D6B-8B12-31D2F2A76631}"/>
            </a:ext>
          </a:extLst>
        </xdr:cNvPr>
        <xdr:cNvSpPr txBox="1"/>
      </xdr:nvSpPr>
      <xdr:spPr>
        <a:xfrm>
          <a:off x="11641666" y="84667"/>
          <a:ext cx="7867650" cy="1068916"/>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accent1"/>
              </a:solidFill>
            </a:rPr>
            <a:t>Template Instructions to City</a:t>
          </a:r>
        </a:p>
        <a:p>
          <a:pPr algn="l"/>
          <a:r>
            <a:rPr lang="en-US" sz="1100" b="1">
              <a:solidFill>
                <a:schemeClr val="accent1"/>
              </a:solidFill>
            </a:rPr>
            <a:t>====&gt; City to complete all green text and Supplier to complete all cells highlighted in yellow</a:t>
          </a:r>
          <a:r>
            <a:rPr lang="en-US" sz="1100" b="1" baseline="0">
              <a:solidFill>
                <a:schemeClr val="accent1"/>
              </a:solidFill>
            </a:rPr>
            <a:t> as part of Price Proposal.</a:t>
          </a:r>
          <a:endParaRPr lang="en-US" sz="1100" b="1">
            <a:solidFill>
              <a:schemeClr val="accent1"/>
            </a:solidFill>
          </a:endParaRPr>
        </a:p>
        <a:p>
          <a:pPr algn="l"/>
          <a:r>
            <a:rPr lang="en-US" sz="1100" b="1">
              <a:solidFill>
                <a:schemeClr val="accent1"/>
              </a:solidFill>
            </a:rPr>
            <a:t>====&gt; City to convert all green text into black font and delete these blue instructions and text box before publication.</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accent1"/>
              </a:solidFill>
              <a:effectLst/>
              <a:latin typeface="+mn-lt"/>
              <a:ea typeface="+mn-ea"/>
              <a:cs typeface="+mn-cs"/>
            </a:rPr>
            <a:t>====&gt; Clearly inform</a:t>
          </a:r>
          <a:r>
            <a:rPr lang="en-US" sz="1100" b="1" baseline="0">
              <a:solidFill>
                <a:schemeClr val="accent1"/>
              </a:solidFill>
              <a:effectLst/>
              <a:latin typeface="+mn-lt"/>
              <a:ea typeface="+mn-ea"/>
              <a:cs typeface="+mn-cs"/>
            </a:rPr>
            <a:t> Proposers what fields to enter into PeopleSoft</a:t>
          </a:r>
          <a:r>
            <a:rPr lang="en-US" sz="1100" b="1">
              <a:solidFill>
                <a:schemeClr val="accent1"/>
              </a:solidFill>
              <a:effectLst/>
              <a:latin typeface="+mn-lt"/>
              <a:ea typeface="+mn-ea"/>
              <a:cs typeface="+mn-cs"/>
            </a:rPr>
            <a:t>.</a:t>
          </a:r>
          <a:endParaRPr lang="en-US">
            <a:solidFill>
              <a:schemeClr val="accent1"/>
            </a:solidFill>
            <a:effectLst/>
          </a:endParaRPr>
        </a:p>
        <a:p>
          <a:pPr algn="l"/>
          <a:endParaRPr lang="en-US" sz="1100" b="1">
            <a:solidFill>
              <a:schemeClr val="accent1"/>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1:E23"/>
  <sheetViews>
    <sheetView workbookViewId="0"/>
  </sheetViews>
  <sheetFormatPr defaultColWidth="47.5546875" defaultRowHeight="30.75" customHeight="1" x14ac:dyDescent="0.25"/>
  <cols>
    <col min="1" max="1" width="6.44140625" customWidth="1"/>
    <col min="2" max="2" width="37.109375" customWidth="1"/>
    <col min="3" max="3" width="16.6640625" customWidth="1"/>
    <col min="4" max="4" width="65.44140625" customWidth="1"/>
    <col min="5" max="5" width="62.88671875" customWidth="1"/>
  </cols>
  <sheetData>
    <row r="1" spans="2:5" ht="14.25" customHeight="1" x14ac:dyDescent="0.25"/>
    <row r="2" spans="2:5" ht="30.75" customHeight="1" thickBot="1" x14ac:dyDescent="0.3">
      <c r="B2" s="251" t="s">
        <v>0</v>
      </c>
      <c r="C2" s="252"/>
      <c r="D2" s="252"/>
      <c r="E2" s="252"/>
    </row>
    <row r="3" spans="2:5" ht="14.25" customHeight="1" thickBot="1" x14ac:dyDescent="0.3"/>
    <row r="4" spans="2:5" ht="30.75" customHeight="1" thickBot="1" x14ac:dyDescent="0.3">
      <c r="B4" s="201" t="s">
        <v>1</v>
      </c>
      <c r="C4" s="202" t="s">
        <v>2</v>
      </c>
      <c r="D4" s="202" t="s">
        <v>3</v>
      </c>
      <c r="E4" s="202" t="s">
        <v>4</v>
      </c>
    </row>
    <row r="5" spans="2:5" ht="24" customHeight="1" x14ac:dyDescent="0.25">
      <c r="B5" s="249" t="s">
        <v>5</v>
      </c>
      <c r="C5" s="249" t="s">
        <v>6</v>
      </c>
      <c r="D5" s="249" t="s">
        <v>7</v>
      </c>
      <c r="E5" s="203" t="s">
        <v>8</v>
      </c>
    </row>
    <row r="6" spans="2:5" ht="24" customHeight="1" thickBot="1" x14ac:dyDescent="0.3">
      <c r="B6" s="250"/>
      <c r="C6" s="250"/>
      <c r="D6" s="250"/>
      <c r="E6" s="204" t="s">
        <v>9</v>
      </c>
    </row>
    <row r="7" spans="2:5" ht="24" customHeight="1" x14ac:dyDescent="0.25">
      <c r="B7" s="249" t="s">
        <v>10</v>
      </c>
      <c r="C7" s="249" t="s">
        <v>6</v>
      </c>
      <c r="D7" s="249" t="s">
        <v>11</v>
      </c>
      <c r="E7" s="203" t="s">
        <v>8</v>
      </c>
    </row>
    <row r="8" spans="2:5" ht="24" customHeight="1" thickBot="1" x14ac:dyDescent="0.3">
      <c r="B8" s="250"/>
      <c r="C8" s="250"/>
      <c r="D8" s="250"/>
      <c r="E8" s="204" t="s">
        <v>9</v>
      </c>
    </row>
    <row r="9" spans="2:5" ht="24" customHeight="1" x14ac:dyDescent="0.25">
      <c r="B9" s="249" t="s">
        <v>12</v>
      </c>
      <c r="C9" s="249" t="s">
        <v>6</v>
      </c>
      <c r="D9" s="249" t="s">
        <v>13</v>
      </c>
      <c r="E9" s="203" t="s">
        <v>14</v>
      </c>
    </row>
    <row r="10" spans="2:5" ht="24" customHeight="1" thickBot="1" x14ac:dyDescent="0.3">
      <c r="B10" s="250"/>
      <c r="C10" s="250"/>
      <c r="D10" s="250"/>
      <c r="E10" s="204" t="s">
        <v>15</v>
      </c>
    </row>
    <row r="11" spans="2:5" ht="24" customHeight="1" x14ac:dyDescent="0.25">
      <c r="B11" s="249" t="s">
        <v>16</v>
      </c>
      <c r="C11" s="249" t="s">
        <v>6</v>
      </c>
      <c r="D11" s="249" t="s">
        <v>17</v>
      </c>
      <c r="E11" s="203" t="s">
        <v>14</v>
      </c>
    </row>
    <row r="12" spans="2:5" ht="24" customHeight="1" thickBot="1" x14ac:dyDescent="0.3">
      <c r="B12" s="250"/>
      <c r="C12" s="250"/>
      <c r="D12" s="250"/>
      <c r="E12" s="204" t="s">
        <v>15</v>
      </c>
    </row>
    <row r="13" spans="2:5" ht="24" customHeight="1" x14ac:dyDescent="0.25">
      <c r="B13" s="249" t="s">
        <v>18</v>
      </c>
      <c r="C13" s="249" t="s">
        <v>6</v>
      </c>
      <c r="D13" s="249" t="s">
        <v>19</v>
      </c>
      <c r="E13" s="203" t="s">
        <v>14</v>
      </c>
    </row>
    <row r="14" spans="2:5" ht="24" customHeight="1" thickBot="1" x14ac:dyDescent="0.3">
      <c r="B14" s="250"/>
      <c r="C14" s="250"/>
      <c r="D14" s="250"/>
      <c r="E14" s="204" t="s">
        <v>15</v>
      </c>
    </row>
    <row r="15" spans="2:5" ht="24" customHeight="1" x14ac:dyDescent="0.25">
      <c r="B15" s="249" t="s">
        <v>20</v>
      </c>
      <c r="C15" s="249" t="s">
        <v>6</v>
      </c>
      <c r="D15" s="249" t="s">
        <v>19</v>
      </c>
      <c r="E15" s="203" t="s">
        <v>14</v>
      </c>
    </row>
    <row r="16" spans="2:5" ht="24" customHeight="1" thickBot="1" x14ac:dyDescent="0.3">
      <c r="B16" s="250"/>
      <c r="C16" s="250"/>
      <c r="D16" s="250"/>
      <c r="E16" s="204" t="s">
        <v>15</v>
      </c>
    </row>
    <row r="17" spans="2:5" ht="28.5" customHeight="1" thickBot="1" x14ac:dyDescent="0.3">
      <c r="B17" s="215" t="s">
        <v>21</v>
      </c>
      <c r="C17" s="205" t="s">
        <v>22</v>
      </c>
      <c r="D17" s="205" t="s">
        <v>7</v>
      </c>
      <c r="E17" s="204" t="s">
        <v>23</v>
      </c>
    </row>
    <row r="18" spans="2:5" ht="28.5" customHeight="1" thickBot="1" x14ac:dyDescent="0.3">
      <c r="B18" s="215" t="s">
        <v>24</v>
      </c>
      <c r="C18" s="205" t="s">
        <v>22</v>
      </c>
      <c r="D18" s="205" t="s">
        <v>11</v>
      </c>
      <c r="E18" s="204" t="s">
        <v>23</v>
      </c>
    </row>
    <row r="19" spans="2:5" ht="41.25" customHeight="1" thickBot="1" x14ac:dyDescent="0.3">
      <c r="B19" s="215" t="s">
        <v>25</v>
      </c>
      <c r="C19" s="205" t="s">
        <v>22</v>
      </c>
      <c r="D19" s="205" t="s">
        <v>26</v>
      </c>
      <c r="E19" s="204" t="s">
        <v>27</v>
      </c>
    </row>
    <row r="20" spans="2:5" ht="41.25" customHeight="1" thickBot="1" x14ac:dyDescent="0.3">
      <c r="B20" s="215" t="s">
        <v>28</v>
      </c>
      <c r="C20" s="205" t="s">
        <v>22</v>
      </c>
      <c r="D20" s="205" t="s">
        <v>29</v>
      </c>
      <c r="E20" s="204" t="s">
        <v>30</v>
      </c>
    </row>
    <row r="21" spans="2:5" ht="41.25" customHeight="1" thickBot="1" x14ac:dyDescent="0.3">
      <c r="B21" s="215" t="s">
        <v>31</v>
      </c>
      <c r="C21" s="205" t="s">
        <v>22</v>
      </c>
      <c r="D21" s="205" t="s">
        <v>32</v>
      </c>
      <c r="E21" s="204" t="s">
        <v>33</v>
      </c>
    </row>
    <row r="22" spans="2:5" ht="41.25" customHeight="1" thickBot="1" x14ac:dyDescent="0.3">
      <c r="B22" s="215" t="s">
        <v>34</v>
      </c>
      <c r="C22" s="205" t="s">
        <v>22</v>
      </c>
      <c r="D22" s="205" t="s">
        <v>35</v>
      </c>
      <c r="E22" s="204" t="s">
        <v>30</v>
      </c>
    </row>
    <row r="23" spans="2:5" ht="41.25" customHeight="1" thickBot="1" x14ac:dyDescent="0.3">
      <c r="B23" s="215" t="s">
        <v>36</v>
      </c>
      <c r="C23" s="205" t="s">
        <v>22</v>
      </c>
      <c r="D23" s="205" t="s">
        <v>37</v>
      </c>
      <c r="E23" s="204" t="s">
        <v>33</v>
      </c>
    </row>
  </sheetData>
  <mergeCells count="19">
    <mergeCell ref="B15:B16"/>
    <mergeCell ref="C15:C16"/>
    <mergeCell ref="D15:D16"/>
    <mergeCell ref="B9:B10"/>
    <mergeCell ref="C9:C10"/>
    <mergeCell ref="D9:D10"/>
    <mergeCell ref="B11:B12"/>
    <mergeCell ref="C11:C12"/>
    <mergeCell ref="D11:D12"/>
    <mergeCell ref="B7:B8"/>
    <mergeCell ref="C7:C8"/>
    <mergeCell ref="D7:D8"/>
    <mergeCell ref="B2:E2"/>
    <mergeCell ref="B13:B14"/>
    <mergeCell ref="C13:C14"/>
    <mergeCell ref="D13:D14"/>
    <mergeCell ref="B5:B6"/>
    <mergeCell ref="C5:C6"/>
    <mergeCell ref="D5:D6"/>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G67"/>
  <sheetViews>
    <sheetView zoomScale="90" zoomScaleNormal="90" zoomScaleSheetLayoutView="70" workbookViewId="0"/>
  </sheetViews>
  <sheetFormatPr defaultColWidth="8.88671875" defaultRowHeight="15.6" x14ac:dyDescent="0.3"/>
  <cols>
    <col min="1" max="1" width="75.109375" style="27" customWidth="1"/>
    <col min="2" max="2" width="69.33203125" style="28" customWidth="1"/>
    <col min="3" max="3" width="25.33203125" style="29" customWidth="1"/>
    <col min="4" max="4" width="11.109375" style="16" bestFit="1" customWidth="1"/>
    <col min="5" max="16384" width="8.88671875" style="16"/>
  </cols>
  <sheetData>
    <row r="1" spans="1:7" s="190" customFormat="1" ht="19.2" x14ac:dyDescent="0.25">
      <c r="A1" s="190" t="s">
        <v>38</v>
      </c>
    </row>
    <row r="2" spans="1:7" customFormat="1" ht="13.2" x14ac:dyDescent="0.25"/>
    <row r="3" spans="1:7" s="5" customFormat="1" ht="19.5" customHeight="1" x14ac:dyDescent="0.25">
      <c r="A3" s="140" t="s">
        <v>39</v>
      </c>
      <c r="B3" s="255" t="s">
        <v>40</v>
      </c>
      <c r="C3" s="256"/>
      <c r="D3" s="2"/>
      <c r="E3" s="3"/>
      <c r="F3" s="4"/>
      <c r="G3" s="4"/>
    </row>
    <row r="4" spans="1:7" s="5" customFormat="1" ht="19.5" customHeight="1" x14ac:dyDescent="0.25">
      <c r="A4" s="140" t="s">
        <v>41</v>
      </c>
      <c r="B4" s="255" t="s">
        <v>42</v>
      </c>
      <c r="C4" s="256"/>
      <c r="D4" s="3"/>
      <c r="E4" s="3"/>
      <c r="F4" s="4"/>
      <c r="G4" s="4"/>
    </row>
    <row r="5" spans="1:7" s="5" customFormat="1" ht="19.5" customHeight="1" x14ac:dyDescent="0.25">
      <c r="A5" s="140" t="s">
        <v>43</v>
      </c>
      <c r="B5" s="257"/>
      <c r="C5" s="258"/>
      <c r="D5" s="2"/>
      <c r="E5" s="3"/>
      <c r="F5" s="4"/>
      <c r="G5" s="4"/>
    </row>
    <row r="6" spans="1:7" s="5" customFormat="1" ht="99.75" customHeight="1" x14ac:dyDescent="0.25">
      <c r="A6" s="140" t="s">
        <v>44</v>
      </c>
      <c r="B6" s="267" t="s">
        <v>87</v>
      </c>
      <c r="C6" s="268"/>
      <c r="D6" s="3"/>
      <c r="E6" s="3"/>
      <c r="F6" s="4"/>
      <c r="G6" s="4"/>
    </row>
    <row r="7" spans="1:7" s="8" customFormat="1" ht="18.75" customHeight="1" x14ac:dyDescent="0.25">
      <c r="A7" s="5"/>
      <c r="B7" s="5"/>
      <c r="C7" s="1"/>
      <c r="D7" s="6"/>
      <c r="E7" s="6"/>
      <c r="F7" s="7"/>
      <c r="G7" s="7"/>
    </row>
    <row r="8" spans="1:7" s="8" customFormat="1" ht="18.75" customHeight="1" x14ac:dyDescent="0.2">
      <c r="A8" s="260" t="s">
        <v>88</v>
      </c>
      <c r="B8" s="261"/>
      <c r="C8" s="261"/>
      <c r="D8" s="9"/>
      <c r="E8" s="9"/>
      <c r="F8" s="10"/>
      <c r="G8" s="10"/>
    </row>
    <row r="9" spans="1:7" s="8" customFormat="1" ht="18.75" customHeight="1" thickBot="1" x14ac:dyDescent="0.25">
      <c r="A9" s="11"/>
      <c r="B9" s="11"/>
      <c r="C9" s="12"/>
      <c r="D9" s="9"/>
      <c r="E9" s="9"/>
      <c r="F9" s="10"/>
      <c r="G9" s="10"/>
    </row>
    <row r="10" spans="1:7" ht="55.2" customHeight="1" thickBot="1" x14ac:dyDescent="0.35">
      <c r="A10" s="13" t="s">
        <v>89</v>
      </c>
      <c r="B10" s="14" t="s">
        <v>90</v>
      </c>
      <c r="C10" s="15" t="s">
        <v>91</v>
      </c>
    </row>
    <row r="11" spans="1:7" x14ac:dyDescent="0.3">
      <c r="A11" s="155" t="s">
        <v>92</v>
      </c>
      <c r="B11" s="152"/>
      <c r="C11" s="264"/>
    </row>
    <row r="12" spans="1:7" x14ac:dyDescent="0.3">
      <c r="A12" s="17" t="s">
        <v>93</v>
      </c>
      <c r="B12" s="153"/>
      <c r="C12" s="265"/>
    </row>
    <row r="13" spans="1:7" x14ac:dyDescent="0.3">
      <c r="A13" s="151" t="s">
        <v>94</v>
      </c>
      <c r="B13" s="153"/>
      <c r="C13" s="265"/>
    </row>
    <row r="14" spans="1:7" x14ac:dyDescent="0.3">
      <c r="A14" s="151" t="s">
        <v>94</v>
      </c>
      <c r="B14" s="153"/>
      <c r="C14" s="265"/>
    </row>
    <row r="15" spans="1:7" x14ac:dyDescent="0.3">
      <c r="A15" s="151" t="s">
        <v>94</v>
      </c>
      <c r="B15" s="153"/>
      <c r="C15" s="265"/>
    </row>
    <row r="16" spans="1:7" x14ac:dyDescent="0.3">
      <c r="A16" s="18" t="s">
        <v>95</v>
      </c>
      <c r="B16" s="153"/>
      <c r="C16" s="265"/>
    </row>
    <row r="17" spans="1:3" ht="16.2" thickBot="1" x14ac:dyDescent="0.35">
      <c r="A17" s="19" t="s">
        <v>96</v>
      </c>
      <c r="B17" s="154"/>
      <c r="C17" s="266"/>
    </row>
    <row r="18" spans="1:3" ht="16.2" thickBot="1" x14ac:dyDescent="0.35">
      <c r="A18" s="20"/>
      <c r="B18" s="21"/>
      <c r="C18" s="22"/>
    </row>
    <row r="19" spans="1:3" x14ac:dyDescent="0.3">
      <c r="A19" s="155" t="s">
        <v>97</v>
      </c>
      <c r="B19" s="152"/>
      <c r="C19" s="264"/>
    </row>
    <row r="20" spans="1:3" x14ac:dyDescent="0.3">
      <c r="A20" s="17" t="s">
        <v>93</v>
      </c>
      <c r="B20" s="153"/>
      <c r="C20" s="265"/>
    </row>
    <row r="21" spans="1:3" x14ac:dyDescent="0.3">
      <c r="A21" s="151" t="s">
        <v>94</v>
      </c>
      <c r="B21" s="153"/>
      <c r="C21" s="265"/>
    </row>
    <row r="22" spans="1:3" x14ac:dyDescent="0.3">
      <c r="A22" s="151" t="s">
        <v>94</v>
      </c>
      <c r="B22" s="153"/>
      <c r="C22" s="265"/>
    </row>
    <row r="23" spans="1:3" x14ac:dyDescent="0.3">
      <c r="A23" s="151" t="s">
        <v>94</v>
      </c>
      <c r="B23" s="153"/>
      <c r="C23" s="265"/>
    </row>
    <row r="24" spans="1:3" x14ac:dyDescent="0.3">
      <c r="A24" s="18" t="s">
        <v>95</v>
      </c>
      <c r="B24" s="153"/>
      <c r="C24" s="265"/>
    </row>
    <row r="25" spans="1:3" ht="16.2" thickBot="1" x14ac:dyDescent="0.35">
      <c r="A25" s="19" t="s">
        <v>96</v>
      </c>
      <c r="B25" s="154"/>
      <c r="C25" s="266"/>
    </row>
    <row r="26" spans="1:3" ht="16.2" thickBot="1" x14ac:dyDescent="0.35">
      <c r="A26" s="20"/>
      <c r="B26" s="21"/>
      <c r="C26" s="22"/>
    </row>
    <row r="27" spans="1:3" x14ac:dyDescent="0.3">
      <c r="A27" s="155" t="s">
        <v>98</v>
      </c>
      <c r="B27" s="152"/>
      <c r="C27" s="264"/>
    </row>
    <row r="28" spans="1:3" x14ac:dyDescent="0.3">
      <c r="A28" s="17" t="s">
        <v>93</v>
      </c>
      <c r="B28" s="153"/>
      <c r="C28" s="265"/>
    </row>
    <row r="29" spans="1:3" x14ac:dyDescent="0.3">
      <c r="A29" s="151" t="s">
        <v>94</v>
      </c>
      <c r="B29" s="153"/>
      <c r="C29" s="265"/>
    </row>
    <row r="30" spans="1:3" x14ac:dyDescent="0.3">
      <c r="A30" s="151" t="s">
        <v>94</v>
      </c>
      <c r="B30" s="153"/>
      <c r="C30" s="265"/>
    </row>
    <row r="31" spans="1:3" x14ac:dyDescent="0.3">
      <c r="A31" s="151" t="s">
        <v>94</v>
      </c>
      <c r="B31" s="153"/>
      <c r="C31" s="265"/>
    </row>
    <row r="32" spans="1:3" x14ac:dyDescent="0.3">
      <c r="A32" s="18" t="s">
        <v>95</v>
      </c>
      <c r="B32" s="153"/>
      <c r="C32" s="265"/>
    </row>
    <row r="33" spans="1:3" ht="16.2" thickBot="1" x14ac:dyDescent="0.35">
      <c r="A33" s="19" t="s">
        <v>96</v>
      </c>
      <c r="B33" s="154"/>
      <c r="C33" s="266"/>
    </row>
    <row r="34" spans="1:3" ht="16.2" thickBot="1" x14ac:dyDescent="0.35">
      <c r="A34" s="20"/>
      <c r="B34" s="21"/>
      <c r="C34" s="22"/>
    </row>
    <row r="35" spans="1:3" x14ac:dyDescent="0.3">
      <c r="A35" s="155" t="s">
        <v>99</v>
      </c>
      <c r="B35" s="152"/>
      <c r="C35" s="264"/>
    </row>
    <row r="36" spans="1:3" x14ac:dyDescent="0.3">
      <c r="A36" s="17" t="s">
        <v>93</v>
      </c>
      <c r="B36" s="153"/>
      <c r="C36" s="265"/>
    </row>
    <row r="37" spans="1:3" x14ac:dyDescent="0.3">
      <c r="A37" s="151" t="s">
        <v>94</v>
      </c>
      <c r="B37" s="153"/>
      <c r="C37" s="265"/>
    </row>
    <row r="38" spans="1:3" x14ac:dyDescent="0.3">
      <c r="A38" s="151" t="s">
        <v>94</v>
      </c>
      <c r="B38" s="153"/>
      <c r="C38" s="265"/>
    </row>
    <row r="39" spans="1:3" x14ac:dyDescent="0.3">
      <c r="A39" s="151" t="s">
        <v>94</v>
      </c>
      <c r="B39" s="153"/>
      <c r="C39" s="265"/>
    </row>
    <row r="40" spans="1:3" x14ac:dyDescent="0.3">
      <c r="A40" s="18" t="s">
        <v>95</v>
      </c>
      <c r="B40" s="153"/>
      <c r="C40" s="265"/>
    </row>
    <row r="41" spans="1:3" ht="16.2" thickBot="1" x14ac:dyDescent="0.35">
      <c r="A41" s="19" t="s">
        <v>96</v>
      </c>
      <c r="B41" s="154"/>
      <c r="C41" s="266"/>
    </row>
    <row r="42" spans="1:3" ht="16.2" thickBot="1" x14ac:dyDescent="0.35">
      <c r="A42" s="20"/>
      <c r="B42" s="21"/>
      <c r="C42" s="22"/>
    </row>
    <row r="43" spans="1:3" x14ac:dyDescent="0.3">
      <c r="A43" s="155" t="s">
        <v>100</v>
      </c>
      <c r="B43" s="152"/>
      <c r="C43" s="264"/>
    </row>
    <row r="44" spans="1:3" x14ac:dyDescent="0.3">
      <c r="A44" s="17" t="s">
        <v>93</v>
      </c>
      <c r="B44" s="153"/>
      <c r="C44" s="265"/>
    </row>
    <row r="45" spans="1:3" x14ac:dyDescent="0.3">
      <c r="A45" s="151" t="s">
        <v>94</v>
      </c>
      <c r="B45" s="153"/>
      <c r="C45" s="265"/>
    </row>
    <row r="46" spans="1:3" x14ac:dyDescent="0.3">
      <c r="A46" s="151" t="s">
        <v>94</v>
      </c>
      <c r="B46" s="153"/>
      <c r="C46" s="265"/>
    </row>
    <row r="47" spans="1:3" x14ac:dyDescent="0.3">
      <c r="A47" s="151" t="s">
        <v>94</v>
      </c>
      <c r="B47" s="153"/>
      <c r="C47" s="265"/>
    </row>
    <row r="48" spans="1:3" x14ac:dyDescent="0.3">
      <c r="A48" s="18" t="s">
        <v>95</v>
      </c>
      <c r="B48" s="153"/>
      <c r="C48" s="265"/>
    </row>
    <row r="49" spans="1:4" ht="16.2" thickBot="1" x14ac:dyDescent="0.35">
      <c r="A49" s="19" t="s">
        <v>96</v>
      </c>
      <c r="B49" s="154"/>
      <c r="C49" s="266"/>
    </row>
    <row r="50" spans="1:4" ht="16.2" thickBot="1" x14ac:dyDescent="0.35">
      <c r="A50" s="20"/>
      <c r="B50" s="21"/>
      <c r="C50" s="22"/>
      <c r="D50" s="23"/>
    </row>
    <row r="51" spans="1:4" x14ac:dyDescent="0.3">
      <c r="A51" s="155" t="s">
        <v>101</v>
      </c>
      <c r="B51" s="152"/>
      <c r="C51" s="264"/>
    </row>
    <row r="52" spans="1:4" x14ac:dyDescent="0.3">
      <c r="A52" s="17" t="s">
        <v>93</v>
      </c>
      <c r="B52" s="153"/>
      <c r="C52" s="265"/>
    </row>
    <row r="53" spans="1:4" x14ac:dyDescent="0.3">
      <c r="A53" s="151" t="s">
        <v>94</v>
      </c>
      <c r="B53" s="153"/>
      <c r="C53" s="265"/>
    </row>
    <row r="54" spans="1:4" x14ac:dyDescent="0.3">
      <c r="A54" s="151" t="s">
        <v>94</v>
      </c>
      <c r="B54" s="153"/>
      <c r="C54" s="265"/>
    </row>
    <row r="55" spans="1:4" x14ac:dyDescent="0.3">
      <c r="A55" s="151" t="s">
        <v>94</v>
      </c>
      <c r="B55" s="153"/>
      <c r="C55" s="265"/>
    </row>
    <row r="56" spans="1:4" x14ac:dyDescent="0.3">
      <c r="A56" s="18" t="s">
        <v>95</v>
      </c>
      <c r="B56" s="153"/>
      <c r="C56" s="265"/>
    </row>
    <row r="57" spans="1:4" ht="16.2" thickBot="1" x14ac:dyDescent="0.35">
      <c r="A57" s="19" t="s">
        <v>96</v>
      </c>
      <c r="B57" s="154"/>
      <c r="C57" s="266"/>
    </row>
    <row r="58" spans="1:4" ht="16.2" thickBot="1" x14ac:dyDescent="0.35">
      <c r="A58" s="20"/>
      <c r="B58" s="21"/>
      <c r="C58" s="22"/>
    </row>
    <row r="59" spans="1:4" x14ac:dyDescent="0.3">
      <c r="A59" s="155" t="s">
        <v>102</v>
      </c>
      <c r="B59" s="152"/>
      <c r="C59" s="264"/>
    </row>
    <row r="60" spans="1:4" x14ac:dyDescent="0.3">
      <c r="A60" s="17" t="s">
        <v>93</v>
      </c>
      <c r="B60" s="153"/>
      <c r="C60" s="265"/>
    </row>
    <row r="61" spans="1:4" x14ac:dyDescent="0.3">
      <c r="A61" s="151" t="s">
        <v>94</v>
      </c>
      <c r="B61" s="153"/>
      <c r="C61" s="265"/>
    </row>
    <row r="62" spans="1:4" x14ac:dyDescent="0.3">
      <c r="A62" s="151" t="s">
        <v>94</v>
      </c>
      <c r="B62" s="153"/>
      <c r="C62" s="265"/>
    </row>
    <row r="63" spans="1:4" x14ac:dyDescent="0.3">
      <c r="A63" s="151" t="s">
        <v>94</v>
      </c>
      <c r="B63" s="153"/>
      <c r="C63" s="265"/>
    </row>
    <row r="64" spans="1:4" x14ac:dyDescent="0.3">
      <c r="A64" s="18" t="s">
        <v>95</v>
      </c>
      <c r="B64" s="153"/>
      <c r="C64" s="265"/>
    </row>
    <row r="65" spans="1:3" ht="16.2" thickBot="1" x14ac:dyDescent="0.35">
      <c r="A65" s="19" t="s">
        <v>96</v>
      </c>
      <c r="B65" s="154"/>
      <c r="C65" s="266"/>
    </row>
    <row r="66" spans="1:3" ht="16.2" thickBot="1" x14ac:dyDescent="0.35">
      <c r="A66" s="24"/>
      <c r="B66" s="25"/>
      <c r="C66" s="26"/>
    </row>
    <row r="67" spans="1:3" ht="16.2" thickBot="1" x14ac:dyDescent="0.35">
      <c r="A67" s="262" t="s">
        <v>103</v>
      </c>
      <c r="B67" s="263"/>
      <c r="C67" s="156">
        <f>B65+B49+B41+B33+B25+B57+B17</f>
        <v>0</v>
      </c>
    </row>
  </sheetData>
  <mergeCells count="13">
    <mergeCell ref="A8:C8"/>
    <mergeCell ref="A67:B67"/>
    <mergeCell ref="C11:C17"/>
    <mergeCell ref="B3:C3"/>
    <mergeCell ref="B4:C4"/>
    <mergeCell ref="B5:C5"/>
    <mergeCell ref="B6:C6"/>
    <mergeCell ref="C19:C25"/>
    <mergeCell ref="C27:C33"/>
    <mergeCell ref="C35:C41"/>
    <mergeCell ref="C43:C49"/>
    <mergeCell ref="C51:C57"/>
    <mergeCell ref="C59:C65"/>
  </mergeCells>
  <printOptions horizontalCentered="1"/>
  <pageMargins left="0.55000000000000004" right="0.55000000000000004" top="0.7" bottom="0.65" header="0.3" footer="0.3"/>
  <pageSetup scale="37"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I135"/>
  <sheetViews>
    <sheetView zoomScaleNormal="100" zoomScaleSheetLayoutView="100" workbookViewId="0">
      <selection activeCell="B6" sqref="B6:C6"/>
    </sheetView>
  </sheetViews>
  <sheetFormatPr defaultColWidth="9.109375" defaultRowHeight="11.4" x14ac:dyDescent="0.2"/>
  <cols>
    <col min="1" max="2" width="26.6640625" style="68" customWidth="1"/>
    <col min="3" max="3" width="26.6640625" style="115" customWidth="1"/>
    <col min="4" max="6" width="26.6640625" style="114" customWidth="1"/>
    <col min="7" max="7" width="26.6640625" style="68" customWidth="1"/>
    <col min="8" max="8" width="15.33203125" style="68" customWidth="1"/>
    <col min="9" max="16384" width="9.109375" style="68"/>
  </cols>
  <sheetData>
    <row r="1" spans="1:7" ht="19.2" x14ac:dyDescent="0.2">
      <c r="A1" s="190" t="s">
        <v>104</v>
      </c>
    </row>
    <row r="2" spans="1:7" ht="13.2" x14ac:dyDescent="0.25">
      <c r="A2"/>
    </row>
    <row r="3" spans="1:7" s="105" customFormat="1" ht="13.8" x14ac:dyDescent="0.25">
      <c r="A3" s="140" t="s">
        <v>39</v>
      </c>
      <c r="B3" s="255" t="s">
        <v>40</v>
      </c>
      <c r="C3" s="256"/>
      <c r="D3" s="111"/>
      <c r="E3" s="111"/>
      <c r="F3" s="111"/>
    </row>
    <row r="4" spans="1:7" s="105" customFormat="1" ht="13.8" x14ac:dyDescent="0.25">
      <c r="A4" s="140" t="s">
        <v>41</v>
      </c>
      <c r="B4" s="255" t="s">
        <v>42</v>
      </c>
      <c r="C4" s="256"/>
      <c r="D4" s="113"/>
      <c r="E4" s="113"/>
      <c r="F4" s="111"/>
    </row>
    <row r="5" spans="1:7" s="105" customFormat="1" ht="13.8" x14ac:dyDescent="0.25">
      <c r="A5" s="140" t="s">
        <v>43</v>
      </c>
      <c r="B5" s="257"/>
      <c r="C5" s="258"/>
      <c r="D5" s="111"/>
      <c r="E5" s="111"/>
      <c r="F5" s="111"/>
    </row>
    <row r="6" spans="1:7" s="105" customFormat="1" ht="74.25" customHeight="1" x14ac:dyDescent="0.25">
      <c r="A6" s="168" t="s">
        <v>44</v>
      </c>
      <c r="B6" s="267" t="s">
        <v>38</v>
      </c>
      <c r="C6" s="268"/>
      <c r="D6" s="111"/>
      <c r="E6" s="111"/>
      <c r="F6" s="111"/>
    </row>
    <row r="7" spans="1:7" ht="13.8" x14ac:dyDescent="0.25">
      <c r="A7" s="105"/>
      <c r="B7" s="105"/>
      <c r="C7" s="112"/>
      <c r="D7" s="111"/>
      <c r="E7" s="111"/>
      <c r="F7" s="111"/>
      <c r="G7" s="105"/>
    </row>
    <row r="8" spans="1:7" ht="9" customHeight="1" x14ac:dyDescent="0.25">
      <c r="A8" s="109"/>
      <c r="B8" s="109"/>
      <c r="C8" s="108"/>
      <c r="D8" s="107"/>
      <c r="E8" s="107"/>
      <c r="F8" s="107"/>
      <c r="G8" s="105"/>
    </row>
    <row r="9" spans="1:7" ht="20.25" customHeight="1" x14ac:dyDescent="0.2">
      <c r="A9" s="274" t="s">
        <v>105</v>
      </c>
      <c r="B9" s="274"/>
      <c r="C9" s="274"/>
      <c r="D9" s="274"/>
      <c r="E9" s="274"/>
      <c r="F9" s="274"/>
      <c r="G9" s="274"/>
    </row>
    <row r="10" spans="1:7" s="114" customFormat="1" ht="16.5" customHeight="1" thickBot="1" x14ac:dyDescent="0.25">
      <c r="A10" s="133"/>
      <c r="B10" s="133"/>
      <c r="C10" s="133"/>
      <c r="D10" s="133"/>
      <c r="E10" s="133"/>
      <c r="F10" s="133"/>
      <c r="G10" s="125"/>
    </row>
    <row r="11" spans="1:7" s="125" customFormat="1" ht="12" hidden="1" customHeight="1" thickBot="1" x14ac:dyDescent="0.3">
      <c r="A11" s="132"/>
      <c r="B11" s="131"/>
      <c r="C11" s="130"/>
      <c r="D11" s="129"/>
      <c r="E11" s="129"/>
      <c r="F11" s="129"/>
      <c r="G11" s="128"/>
    </row>
    <row r="12" spans="1:7" s="125" customFormat="1" ht="15" customHeight="1" x14ac:dyDescent="0.25">
      <c r="A12" s="271" t="s">
        <v>106</v>
      </c>
      <c r="B12" s="271" t="s">
        <v>107</v>
      </c>
      <c r="C12" s="271" t="s">
        <v>108</v>
      </c>
      <c r="D12" s="271" t="s">
        <v>109</v>
      </c>
      <c r="E12" s="271" t="s">
        <v>110</v>
      </c>
      <c r="F12" s="271" t="s">
        <v>111</v>
      </c>
      <c r="G12" s="271" t="s">
        <v>112</v>
      </c>
    </row>
    <row r="13" spans="1:7" s="125" customFormat="1" ht="15" customHeight="1" x14ac:dyDescent="0.25">
      <c r="A13" s="272"/>
      <c r="B13" s="272"/>
      <c r="C13" s="272"/>
      <c r="D13" s="272"/>
      <c r="E13" s="272" t="s">
        <v>113</v>
      </c>
      <c r="F13" s="272" t="s">
        <v>113</v>
      </c>
      <c r="G13" s="272"/>
    </row>
    <row r="14" spans="1:7" s="125" customFormat="1" ht="15" customHeight="1" x14ac:dyDescent="0.25">
      <c r="A14" s="272"/>
      <c r="B14" s="272"/>
      <c r="C14" s="272"/>
      <c r="D14" s="272"/>
      <c r="E14" s="272" t="s">
        <v>114</v>
      </c>
      <c r="F14" s="272" t="s">
        <v>114</v>
      </c>
      <c r="G14" s="272"/>
    </row>
    <row r="15" spans="1:7" s="125" customFormat="1" ht="15" customHeight="1" x14ac:dyDescent="0.25">
      <c r="A15" s="273"/>
      <c r="B15" s="273"/>
      <c r="C15" s="273"/>
      <c r="D15" s="273"/>
      <c r="E15" s="273" t="s">
        <v>115</v>
      </c>
      <c r="F15" s="273" t="s">
        <v>115</v>
      </c>
      <c r="G15" s="273"/>
    </row>
    <row r="16" spans="1:7" s="125" customFormat="1" ht="15" customHeight="1" x14ac:dyDescent="0.25">
      <c r="A16" s="127" t="s">
        <v>116</v>
      </c>
      <c r="B16" s="127" t="s">
        <v>117</v>
      </c>
      <c r="C16" s="102" t="s">
        <v>118</v>
      </c>
      <c r="D16" s="126" t="s">
        <v>119</v>
      </c>
      <c r="E16" s="126" t="s">
        <v>120</v>
      </c>
      <c r="F16" s="126" t="s">
        <v>121</v>
      </c>
      <c r="G16" s="97" t="s">
        <v>122</v>
      </c>
    </row>
    <row r="17" spans="1:7" ht="15" customHeight="1" x14ac:dyDescent="0.2">
      <c r="A17" s="135" t="s">
        <v>123</v>
      </c>
      <c r="B17" s="135" t="s">
        <v>124</v>
      </c>
      <c r="C17" s="135" t="s">
        <v>125</v>
      </c>
      <c r="D17" s="166">
        <v>200</v>
      </c>
      <c r="E17" s="180">
        <v>100</v>
      </c>
      <c r="F17" s="188">
        <f>E17/$E$45</f>
        <v>0.2857142857142857</v>
      </c>
      <c r="G17" s="123">
        <f>D17*F17</f>
        <v>57.142857142857139</v>
      </c>
    </row>
    <row r="18" spans="1:7" ht="15" customHeight="1" x14ac:dyDescent="0.2">
      <c r="A18" s="135" t="s">
        <v>126</v>
      </c>
      <c r="B18" s="135" t="s">
        <v>127</v>
      </c>
      <c r="C18" s="135" t="s">
        <v>128</v>
      </c>
      <c r="D18" s="166">
        <v>300</v>
      </c>
      <c r="E18" s="180">
        <v>250</v>
      </c>
      <c r="F18" s="188">
        <f t="shared" ref="F18:F44" si="0">E18/$E$45</f>
        <v>0.7142857142857143</v>
      </c>
      <c r="G18" s="123">
        <f t="shared" ref="G18:G44" si="1">D18*F18</f>
        <v>214.28571428571428</v>
      </c>
    </row>
    <row r="19" spans="1:7" ht="15" customHeight="1" x14ac:dyDescent="0.2">
      <c r="A19" s="157"/>
      <c r="B19" s="157"/>
      <c r="C19" s="157"/>
      <c r="D19" s="166"/>
      <c r="E19" s="180"/>
      <c r="F19" s="188">
        <f t="shared" si="0"/>
        <v>0</v>
      </c>
      <c r="G19" s="123">
        <f t="shared" si="1"/>
        <v>0</v>
      </c>
    </row>
    <row r="20" spans="1:7" ht="15" customHeight="1" x14ac:dyDescent="0.2">
      <c r="A20" s="157"/>
      <c r="B20" s="157"/>
      <c r="C20" s="157"/>
      <c r="D20" s="166"/>
      <c r="E20" s="180"/>
      <c r="F20" s="188">
        <f t="shared" si="0"/>
        <v>0</v>
      </c>
      <c r="G20" s="123">
        <f t="shared" si="1"/>
        <v>0</v>
      </c>
    </row>
    <row r="21" spans="1:7" s="124" customFormat="1" ht="15" customHeight="1" x14ac:dyDescent="0.2">
      <c r="A21" s="157"/>
      <c r="B21" s="157"/>
      <c r="C21" s="169"/>
      <c r="D21" s="166"/>
      <c r="E21" s="180"/>
      <c r="F21" s="188">
        <f t="shared" si="0"/>
        <v>0</v>
      </c>
      <c r="G21" s="123">
        <f t="shared" si="1"/>
        <v>0</v>
      </c>
    </row>
    <row r="22" spans="1:7" s="124" customFormat="1" ht="15" customHeight="1" x14ac:dyDescent="0.2">
      <c r="A22" s="157"/>
      <c r="B22" s="157"/>
      <c r="C22" s="169"/>
      <c r="D22" s="166"/>
      <c r="E22" s="180"/>
      <c r="F22" s="188">
        <f t="shared" si="0"/>
        <v>0</v>
      </c>
      <c r="G22" s="123">
        <f t="shared" si="1"/>
        <v>0</v>
      </c>
    </row>
    <row r="23" spans="1:7" s="122" customFormat="1" ht="15" customHeight="1" x14ac:dyDescent="0.2">
      <c r="A23" s="157"/>
      <c r="B23" s="157"/>
      <c r="C23" s="169"/>
      <c r="D23" s="166"/>
      <c r="E23" s="180"/>
      <c r="F23" s="188">
        <f t="shared" si="0"/>
        <v>0</v>
      </c>
      <c r="G23" s="123">
        <f t="shared" si="1"/>
        <v>0</v>
      </c>
    </row>
    <row r="24" spans="1:7" s="122" customFormat="1" ht="15" customHeight="1" x14ac:dyDescent="0.2">
      <c r="A24" s="157"/>
      <c r="B24" s="157"/>
      <c r="C24" s="169"/>
      <c r="D24" s="166"/>
      <c r="E24" s="180"/>
      <c r="F24" s="188">
        <f t="shared" si="0"/>
        <v>0</v>
      </c>
      <c r="G24" s="123">
        <f t="shared" si="1"/>
        <v>0</v>
      </c>
    </row>
    <row r="25" spans="1:7" s="122" customFormat="1" ht="15" customHeight="1" x14ac:dyDescent="0.2">
      <c r="A25" s="157"/>
      <c r="B25" s="157"/>
      <c r="C25" s="169"/>
      <c r="D25" s="166"/>
      <c r="E25" s="180"/>
      <c r="F25" s="188">
        <f t="shared" si="0"/>
        <v>0</v>
      </c>
      <c r="G25" s="123">
        <f t="shared" si="1"/>
        <v>0</v>
      </c>
    </row>
    <row r="26" spans="1:7" ht="15" customHeight="1" x14ac:dyDescent="0.2">
      <c r="A26" s="157"/>
      <c r="B26" s="157"/>
      <c r="C26" s="169"/>
      <c r="D26" s="166"/>
      <c r="E26" s="180"/>
      <c r="F26" s="188">
        <f t="shared" si="0"/>
        <v>0</v>
      </c>
      <c r="G26" s="123">
        <f t="shared" si="1"/>
        <v>0</v>
      </c>
    </row>
    <row r="27" spans="1:7" ht="15" customHeight="1" x14ac:dyDescent="0.2">
      <c r="A27" s="157"/>
      <c r="B27" s="157"/>
      <c r="C27" s="169"/>
      <c r="D27" s="166"/>
      <c r="E27" s="180"/>
      <c r="F27" s="188">
        <f t="shared" si="0"/>
        <v>0</v>
      </c>
      <c r="G27" s="123">
        <f t="shared" si="1"/>
        <v>0</v>
      </c>
    </row>
    <row r="28" spans="1:7" ht="15" customHeight="1" x14ac:dyDescent="0.2">
      <c r="A28" s="157"/>
      <c r="B28" s="157"/>
      <c r="C28" s="169"/>
      <c r="D28" s="166"/>
      <c r="E28" s="180"/>
      <c r="F28" s="188">
        <f t="shared" si="0"/>
        <v>0</v>
      </c>
      <c r="G28" s="123">
        <f t="shared" si="1"/>
        <v>0</v>
      </c>
    </row>
    <row r="29" spans="1:7" ht="15" customHeight="1" x14ac:dyDescent="0.2">
      <c r="A29" s="157"/>
      <c r="B29" s="157"/>
      <c r="C29" s="157"/>
      <c r="D29" s="166"/>
      <c r="E29" s="180"/>
      <c r="F29" s="188">
        <f t="shared" si="0"/>
        <v>0</v>
      </c>
      <c r="G29" s="123">
        <f t="shared" si="1"/>
        <v>0</v>
      </c>
    </row>
    <row r="30" spans="1:7" ht="15" customHeight="1" x14ac:dyDescent="0.2">
      <c r="A30" s="157"/>
      <c r="B30" s="157"/>
      <c r="C30" s="157"/>
      <c r="D30" s="166"/>
      <c r="E30" s="180"/>
      <c r="F30" s="188">
        <f t="shared" si="0"/>
        <v>0</v>
      </c>
      <c r="G30" s="123">
        <f t="shared" si="1"/>
        <v>0</v>
      </c>
    </row>
    <row r="31" spans="1:7" ht="15" customHeight="1" x14ac:dyDescent="0.2">
      <c r="A31" s="157"/>
      <c r="B31" s="157"/>
      <c r="C31" s="169"/>
      <c r="D31" s="166"/>
      <c r="E31" s="180"/>
      <c r="F31" s="188">
        <f t="shared" si="0"/>
        <v>0</v>
      </c>
      <c r="G31" s="123">
        <f t="shared" si="1"/>
        <v>0</v>
      </c>
    </row>
    <row r="32" spans="1:7" ht="15" customHeight="1" x14ac:dyDescent="0.2">
      <c r="A32" s="157"/>
      <c r="B32" s="157"/>
      <c r="C32" s="169"/>
      <c r="D32" s="166"/>
      <c r="E32" s="180"/>
      <c r="F32" s="188">
        <f t="shared" si="0"/>
        <v>0</v>
      </c>
      <c r="G32" s="123">
        <f t="shared" si="1"/>
        <v>0</v>
      </c>
    </row>
    <row r="33" spans="1:9" s="124" customFormat="1" ht="15" customHeight="1" x14ac:dyDescent="0.2">
      <c r="A33" s="157"/>
      <c r="B33" s="157"/>
      <c r="C33" s="169"/>
      <c r="D33" s="166"/>
      <c r="E33" s="180"/>
      <c r="F33" s="188">
        <f t="shared" si="0"/>
        <v>0</v>
      </c>
      <c r="G33" s="123">
        <f t="shared" si="1"/>
        <v>0</v>
      </c>
    </row>
    <row r="34" spans="1:9" s="124" customFormat="1" ht="15" customHeight="1" x14ac:dyDescent="0.2">
      <c r="A34" s="157"/>
      <c r="B34" s="157"/>
      <c r="C34" s="169"/>
      <c r="D34" s="166"/>
      <c r="E34" s="180"/>
      <c r="F34" s="188">
        <f t="shared" si="0"/>
        <v>0</v>
      </c>
      <c r="G34" s="123">
        <f t="shared" si="1"/>
        <v>0</v>
      </c>
    </row>
    <row r="35" spans="1:9" s="122" customFormat="1" ht="15" customHeight="1" x14ac:dyDescent="0.2">
      <c r="A35" s="157"/>
      <c r="B35" s="157"/>
      <c r="C35" s="169"/>
      <c r="D35" s="166"/>
      <c r="E35" s="180"/>
      <c r="F35" s="188">
        <f t="shared" si="0"/>
        <v>0</v>
      </c>
      <c r="G35" s="123">
        <f t="shared" si="1"/>
        <v>0</v>
      </c>
    </row>
    <row r="36" spans="1:9" s="122" customFormat="1" ht="15" customHeight="1" x14ac:dyDescent="0.2">
      <c r="A36" s="157"/>
      <c r="B36" s="157"/>
      <c r="C36" s="169"/>
      <c r="D36" s="166"/>
      <c r="E36" s="180"/>
      <c r="F36" s="188">
        <f t="shared" si="0"/>
        <v>0</v>
      </c>
      <c r="G36" s="123">
        <f t="shared" si="1"/>
        <v>0</v>
      </c>
    </row>
    <row r="37" spans="1:9" s="122" customFormat="1" ht="15" customHeight="1" x14ac:dyDescent="0.2">
      <c r="A37" s="157"/>
      <c r="B37" s="157"/>
      <c r="C37" s="169"/>
      <c r="D37" s="166"/>
      <c r="E37" s="180"/>
      <c r="F37" s="188">
        <f t="shared" si="0"/>
        <v>0</v>
      </c>
      <c r="G37" s="123">
        <f t="shared" si="1"/>
        <v>0</v>
      </c>
    </row>
    <row r="38" spans="1:9" ht="15" customHeight="1" x14ac:dyDescent="0.2">
      <c r="A38" s="157"/>
      <c r="B38" s="157"/>
      <c r="C38" s="169"/>
      <c r="D38" s="166"/>
      <c r="E38" s="180"/>
      <c r="F38" s="188">
        <f t="shared" si="0"/>
        <v>0</v>
      </c>
      <c r="G38" s="123">
        <f t="shared" si="1"/>
        <v>0</v>
      </c>
    </row>
    <row r="39" spans="1:9" s="124" customFormat="1" ht="15" customHeight="1" x14ac:dyDescent="0.2">
      <c r="A39" s="157"/>
      <c r="B39" s="157"/>
      <c r="C39" s="169"/>
      <c r="D39" s="166"/>
      <c r="E39" s="180"/>
      <c r="F39" s="188">
        <f t="shared" si="0"/>
        <v>0</v>
      </c>
      <c r="G39" s="123">
        <f t="shared" si="1"/>
        <v>0</v>
      </c>
    </row>
    <row r="40" spans="1:9" s="124" customFormat="1" ht="15" customHeight="1" x14ac:dyDescent="0.2">
      <c r="A40" s="157"/>
      <c r="B40" s="157"/>
      <c r="C40" s="169"/>
      <c r="D40" s="166"/>
      <c r="E40" s="180"/>
      <c r="F40" s="188">
        <f t="shared" si="0"/>
        <v>0</v>
      </c>
      <c r="G40" s="123">
        <f t="shared" si="1"/>
        <v>0</v>
      </c>
    </row>
    <row r="41" spans="1:9" s="122" customFormat="1" ht="15" customHeight="1" x14ac:dyDescent="0.2">
      <c r="A41" s="157"/>
      <c r="B41" s="157"/>
      <c r="C41" s="169"/>
      <c r="D41" s="166"/>
      <c r="E41" s="180"/>
      <c r="F41" s="188">
        <f t="shared" si="0"/>
        <v>0</v>
      </c>
      <c r="G41" s="123">
        <f t="shared" si="1"/>
        <v>0</v>
      </c>
    </row>
    <row r="42" spans="1:9" s="122" customFormat="1" ht="15" customHeight="1" x14ac:dyDescent="0.2">
      <c r="A42" s="157"/>
      <c r="B42" s="157"/>
      <c r="C42" s="169"/>
      <c r="D42" s="166"/>
      <c r="E42" s="180"/>
      <c r="F42" s="188">
        <f t="shared" si="0"/>
        <v>0</v>
      </c>
      <c r="G42" s="123">
        <f t="shared" si="1"/>
        <v>0</v>
      </c>
    </row>
    <row r="43" spans="1:9" s="122" customFormat="1" ht="15" customHeight="1" x14ac:dyDescent="0.2">
      <c r="A43" s="157"/>
      <c r="B43" s="157"/>
      <c r="C43" s="169"/>
      <c r="D43" s="166"/>
      <c r="E43" s="180"/>
      <c r="F43" s="188">
        <f t="shared" si="0"/>
        <v>0</v>
      </c>
      <c r="G43" s="123">
        <f t="shared" si="1"/>
        <v>0</v>
      </c>
    </row>
    <row r="44" spans="1:9" ht="15" customHeight="1" thickBot="1" x14ac:dyDescent="0.25">
      <c r="A44" s="157"/>
      <c r="B44" s="157"/>
      <c r="C44" s="169"/>
      <c r="D44" s="166"/>
      <c r="E44" s="180"/>
      <c r="F44" s="188">
        <f t="shared" si="0"/>
        <v>0</v>
      </c>
      <c r="G44" s="123">
        <f t="shared" si="1"/>
        <v>0</v>
      </c>
    </row>
    <row r="45" spans="1:9" ht="15" customHeight="1" thickBot="1" x14ac:dyDescent="0.3">
      <c r="C45" s="193"/>
      <c r="D45" s="193" t="s">
        <v>129</v>
      </c>
      <c r="E45" s="181">
        <f>SUM(E17:E44)</f>
        <v>350</v>
      </c>
      <c r="F45" s="178">
        <f>SUM(F17:F44)</f>
        <v>1</v>
      </c>
      <c r="G45" s="179">
        <f>SUM(G17:G44)</f>
        <v>271.42857142857144</v>
      </c>
    </row>
    <row r="46" spans="1:9" s="116" customFormat="1" ht="15" customHeight="1" x14ac:dyDescent="0.25">
      <c r="A46" s="121"/>
      <c r="B46" s="121"/>
      <c r="C46" s="120"/>
      <c r="D46" s="119"/>
      <c r="E46" s="119"/>
      <c r="F46" s="118"/>
      <c r="G46" s="117"/>
    </row>
    <row r="47" spans="1:9" s="69" customFormat="1" ht="15" customHeight="1" thickBot="1" x14ac:dyDescent="0.35">
      <c r="A47" s="75" t="s">
        <v>130</v>
      </c>
      <c r="B47" s="74"/>
      <c r="C47" s="73"/>
      <c r="D47" s="72"/>
      <c r="E47" s="72"/>
      <c r="F47" s="72"/>
      <c r="G47" s="70"/>
      <c r="H47" s="70"/>
      <c r="I47" s="70"/>
    </row>
    <row r="48" spans="1:9" s="46" customFormat="1" ht="15" customHeight="1" thickBot="1" x14ac:dyDescent="0.3">
      <c r="A48" s="67"/>
      <c r="B48" s="66" t="s">
        <v>53</v>
      </c>
      <c r="C48" s="65" t="s">
        <v>131</v>
      </c>
      <c r="D48" s="64"/>
      <c r="E48" s="64"/>
      <c r="F48" s="49"/>
      <c r="G48" s="47"/>
      <c r="H48" s="47"/>
      <c r="I48" s="47"/>
    </row>
    <row r="49" spans="1:9" s="46" customFormat="1" ht="15" customHeight="1" x14ac:dyDescent="0.25">
      <c r="A49" s="63">
        <v>1</v>
      </c>
      <c r="B49" s="162" t="s">
        <v>132</v>
      </c>
      <c r="C49" s="62"/>
      <c r="D49" s="54"/>
      <c r="E49" s="54"/>
      <c r="F49" s="49"/>
      <c r="G49" s="47"/>
      <c r="H49" s="47"/>
      <c r="I49" s="47"/>
    </row>
    <row r="50" spans="1:9" s="46" customFormat="1" ht="15" customHeight="1" x14ac:dyDescent="0.25">
      <c r="A50" s="218">
        <f t="shared" ref="A50:A58" si="2">1+A49</f>
        <v>2</v>
      </c>
      <c r="B50" s="163" t="s">
        <v>133</v>
      </c>
      <c r="C50" s="57"/>
      <c r="D50" s="54"/>
      <c r="E50" s="54"/>
      <c r="F50" s="49"/>
      <c r="G50" s="47"/>
      <c r="H50" s="47"/>
      <c r="I50" s="47"/>
    </row>
    <row r="51" spans="1:9" s="46" customFormat="1" ht="15" customHeight="1" x14ac:dyDescent="0.25">
      <c r="A51" s="218">
        <f t="shared" si="2"/>
        <v>3</v>
      </c>
      <c r="B51" s="163" t="s">
        <v>134</v>
      </c>
      <c r="C51" s="57"/>
      <c r="D51" s="54"/>
      <c r="E51" s="54"/>
      <c r="F51" s="49"/>
      <c r="G51" s="47"/>
      <c r="H51" s="47"/>
      <c r="I51" s="47"/>
    </row>
    <row r="52" spans="1:9" s="46" customFormat="1" ht="15" customHeight="1" x14ac:dyDescent="0.25">
      <c r="A52" s="218">
        <f t="shared" si="2"/>
        <v>4</v>
      </c>
      <c r="B52" s="163" t="s">
        <v>135</v>
      </c>
      <c r="C52" s="57"/>
      <c r="D52" s="54"/>
      <c r="E52" s="54"/>
      <c r="F52" s="49"/>
      <c r="G52" s="47"/>
      <c r="H52" s="47"/>
      <c r="I52" s="47"/>
    </row>
    <row r="53" spans="1:9" s="46" customFormat="1" ht="15" customHeight="1" x14ac:dyDescent="0.25">
      <c r="A53" s="218">
        <f t="shared" si="2"/>
        <v>5</v>
      </c>
      <c r="B53" s="163" t="s">
        <v>136</v>
      </c>
      <c r="C53" s="57"/>
      <c r="D53" s="54"/>
      <c r="E53" s="54"/>
      <c r="F53" s="49"/>
      <c r="G53" s="47"/>
      <c r="H53" s="47"/>
      <c r="I53" s="47"/>
    </row>
    <row r="54" spans="1:9" s="46" customFormat="1" ht="15" customHeight="1" x14ac:dyDescent="0.25">
      <c r="A54" s="218">
        <f t="shared" si="2"/>
        <v>6</v>
      </c>
      <c r="B54" s="163" t="s">
        <v>137</v>
      </c>
      <c r="C54" s="57"/>
      <c r="D54" s="54"/>
      <c r="E54" s="54"/>
      <c r="F54" s="49"/>
      <c r="G54" s="47"/>
      <c r="H54" s="47"/>
      <c r="I54" s="47"/>
    </row>
    <row r="55" spans="1:9" s="46" customFormat="1" ht="15" customHeight="1" x14ac:dyDescent="0.25">
      <c r="A55" s="218">
        <f t="shared" si="2"/>
        <v>7</v>
      </c>
      <c r="B55" s="163" t="s">
        <v>138</v>
      </c>
      <c r="C55" s="57"/>
      <c r="D55" s="54"/>
      <c r="E55" s="54"/>
      <c r="F55" s="47"/>
      <c r="G55" s="47"/>
      <c r="H55" s="47"/>
      <c r="I55" s="47"/>
    </row>
    <row r="56" spans="1:9" s="46" customFormat="1" ht="15" customHeight="1" x14ac:dyDescent="0.25">
      <c r="A56" s="218">
        <f t="shared" si="2"/>
        <v>8</v>
      </c>
      <c r="B56" s="164"/>
      <c r="C56" s="57"/>
      <c r="D56" s="54"/>
      <c r="E56" s="54"/>
      <c r="F56" s="47"/>
      <c r="G56" s="47"/>
      <c r="H56" s="47"/>
      <c r="I56" s="47"/>
    </row>
    <row r="57" spans="1:9" s="46" customFormat="1" ht="15" customHeight="1" x14ac:dyDescent="0.25">
      <c r="A57" s="218">
        <f t="shared" si="2"/>
        <v>9</v>
      </c>
      <c r="B57" s="164"/>
      <c r="C57" s="57"/>
      <c r="D57" s="54"/>
      <c r="E57" s="54"/>
      <c r="F57" s="47"/>
      <c r="G57" s="47"/>
      <c r="H57" s="47"/>
      <c r="I57" s="47"/>
    </row>
    <row r="58" spans="1:9" s="46" customFormat="1" ht="15" customHeight="1" thickBot="1" x14ac:dyDescent="0.3">
      <c r="A58" s="56">
        <f t="shared" si="2"/>
        <v>10</v>
      </c>
      <c r="B58" s="165"/>
      <c r="C58" s="55"/>
      <c r="D58" s="54"/>
      <c r="E58" s="54"/>
      <c r="F58" s="47"/>
      <c r="G58" s="47"/>
      <c r="H58" s="47"/>
      <c r="I58" s="47"/>
    </row>
    <row r="59" spans="1:9" s="46" customFormat="1" ht="15" customHeight="1" thickBot="1" x14ac:dyDescent="0.3">
      <c r="A59" s="53"/>
      <c r="B59" s="52" t="s">
        <v>139</v>
      </c>
      <c r="C59" s="51">
        <f>SUM(C49:C58)</f>
        <v>0</v>
      </c>
      <c r="D59" s="50"/>
      <c r="E59" s="50"/>
      <c r="F59" s="47"/>
      <c r="G59" s="47"/>
      <c r="H59" s="47"/>
      <c r="I59" s="47"/>
    </row>
    <row r="60" spans="1:9" s="46" customFormat="1" ht="15" customHeight="1" x14ac:dyDescent="0.25">
      <c r="A60" s="49"/>
      <c r="B60" s="48"/>
      <c r="C60" s="48"/>
      <c r="D60" s="48"/>
      <c r="E60" s="48"/>
      <c r="F60" s="47"/>
      <c r="G60" s="47"/>
      <c r="H60" s="47"/>
      <c r="I60" s="47"/>
    </row>
    <row r="61" spans="1:9" s="206" customFormat="1" ht="74.25" customHeight="1" x14ac:dyDescent="0.25">
      <c r="A61" s="269" t="s">
        <v>140</v>
      </c>
      <c r="B61" s="269"/>
      <c r="C61" s="269"/>
      <c r="D61" s="208"/>
      <c r="E61" s="208"/>
      <c r="F61" s="208"/>
    </row>
    <row r="62" spans="1:9" s="206" customFormat="1" ht="15" customHeight="1" x14ac:dyDescent="0.25">
      <c r="B62" s="211" t="s">
        <v>141</v>
      </c>
      <c r="C62" s="207"/>
      <c r="D62" s="208"/>
      <c r="E62" s="208"/>
      <c r="F62" s="208"/>
    </row>
    <row r="63" spans="1:9" s="206" customFormat="1" ht="15" customHeight="1" x14ac:dyDescent="0.25">
      <c r="B63" s="211" t="s">
        <v>142</v>
      </c>
      <c r="C63" s="207"/>
      <c r="D63" s="208"/>
      <c r="E63" s="208"/>
      <c r="F63" s="208"/>
    </row>
    <row r="64" spans="1:9" s="206" customFormat="1" ht="15" customHeight="1" x14ac:dyDescent="0.25">
      <c r="B64" s="211" t="s">
        <v>143</v>
      </c>
      <c r="C64" s="207"/>
      <c r="D64" s="208"/>
      <c r="E64" s="208"/>
      <c r="F64" s="208"/>
    </row>
    <row r="65" spans="1:6" s="206" customFormat="1" ht="15" customHeight="1" x14ac:dyDescent="0.25">
      <c r="B65" s="211" t="s">
        <v>144</v>
      </c>
      <c r="C65" s="207"/>
      <c r="D65" s="208"/>
      <c r="E65" s="208"/>
      <c r="F65" s="208"/>
    </row>
    <row r="66" spans="1:6" s="206" customFormat="1" ht="15" customHeight="1" x14ac:dyDescent="0.25">
      <c r="B66" s="211" t="s">
        <v>145</v>
      </c>
      <c r="C66" s="207"/>
      <c r="D66" s="208"/>
      <c r="E66" s="208"/>
      <c r="F66" s="208"/>
    </row>
    <row r="67" spans="1:6" s="206" customFormat="1" ht="15" customHeight="1" x14ac:dyDescent="0.25">
      <c r="B67" s="211" t="s">
        <v>146</v>
      </c>
      <c r="C67" s="207"/>
      <c r="D67" s="208"/>
      <c r="E67" s="208"/>
      <c r="F67" s="208"/>
    </row>
    <row r="68" spans="1:6" s="206" customFormat="1" ht="15" customHeight="1" x14ac:dyDescent="0.25">
      <c r="B68" s="211" t="s">
        <v>147</v>
      </c>
      <c r="C68" s="207"/>
      <c r="D68" s="208"/>
      <c r="E68" s="208"/>
      <c r="F68" s="208"/>
    </row>
    <row r="69" spans="1:6" s="206" customFormat="1" ht="38.25" customHeight="1" x14ac:dyDescent="0.25">
      <c r="A69" s="269" t="s">
        <v>148</v>
      </c>
      <c r="B69" s="270"/>
      <c r="C69" s="270"/>
      <c r="D69" s="208"/>
      <c r="E69" s="208"/>
      <c r="F69" s="208"/>
    </row>
    <row r="70" spans="1:6" s="206" customFormat="1" ht="15" customHeight="1" x14ac:dyDescent="0.25">
      <c r="B70" s="211" t="s">
        <v>149</v>
      </c>
      <c r="C70" s="207"/>
      <c r="D70" s="208"/>
      <c r="E70" s="208"/>
      <c r="F70" s="208"/>
    </row>
    <row r="71" spans="1:6" s="206" customFormat="1" ht="15" customHeight="1" x14ac:dyDescent="0.25">
      <c r="B71" s="211" t="s">
        <v>150</v>
      </c>
      <c r="C71" s="207"/>
      <c r="D71" s="208"/>
      <c r="E71" s="208"/>
      <c r="F71" s="208"/>
    </row>
    <row r="72" spans="1:6" s="206" customFormat="1" ht="15" customHeight="1" x14ac:dyDescent="0.25">
      <c r="B72" s="211" t="s">
        <v>151</v>
      </c>
      <c r="C72" s="207"/>
      <c r="D72" s="208"/>
      <c r="E72" s="208"/>
      <c r="F72" s="208"/>
    </row>
    <row r="73" spans="1:6" s="206" customFormat="1" ht="15" customHeight="1" x14ac:dyDescent="0.25">
      <c r="B73" s="211" t="s">
        <v>152</v>
      </c>
      <c r="C73" s="207"/>
      <c r="D73" s="208"/>
      <c r="E73" s="208"/>
      <c r="F73" s="208"/>
    </row>
    <row r="74" spans="1:6" s="206" customFormat="1" ht="15" customHeight="1" x14ac:dyDescent="0.25">
      <c r="B74" s="211" t="s">
        <v>153</v>
      </c>
      <c r="C74" s="207"/>
      <c r="D74" s="208"/>
      <c r="E74" s="208"/>
      <c r="F74" s="208"/>
    </row>
    <row r="75" spans="1:6" s="206" customFormat="1" ht="15" customHeight="1" x14ac:dyDescent="0.25">
      <c r="B75" s="211" t="s">
        <v>154</v>
      </c>
      <c r="C75" s="207"/>
      <c r="D75" s="208"/>
      <c r="E75" s="208"/>
      <c r="F75" s="208"/>
    </row>
    <row r="76" spans="1:6" s="206" customFormat="1" ht="15" customHeight="1" x14ac:dyDescent="0.25">
      <c r="B76" s="211" t="s">
        <v>155</v>
      </c>
      <c r="C76" s="207"/>
      <c r="D76" s="208"/>
      <c r="E76" s="208"/>
      <c r="F76" s="208"/>
    </row>
    <row r="77" spans="1:6" s="206" customFormat="1" ht="15" customHeight="1" x14ac:dyDescent="0.25">
      <c r="B77" s="211" t="s">
        <v>156</v>
      </c>
      <c r="C77" s="207"/>
      <c r="D77" s="208"/>
      <c r="E77" s="208"/>
      <c r="F77" s="208"/>
    </row>
    <row r="78" spans="1:6" s="206" customFormat="1" ht="15" customHeight="1" x14ac:dyDescent="0.25">
      <c r="B78" s="211" t="s">
        <v>157</v>
      </c>
      <c r="C78" s="207"/>
      <c r="D78" s="208"/>
      <c r="E78" s="208"/>
      <c r="F78" s="208"/>
    </row>
    <row r="79" spans="1:6" s="209" customFormat="1" ht="15" customHeight="1" x14ac:dyDescent="0.25">
      <c r="C79" s="210"/>
      <c r="D79" s="208"/>
      <c r="E79" s="208"/>
      <c r="F79" s="208"/>
    </row>
    <row r="80" spans="1:6"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sheetData>
  <mergeCells count="14">
    <mergeCell ref="A61:C61"/>
    <mergeCell ref="A69:C69"/>
    <mergeCell ref="G12:G15"/>
    <mergeCell ref="E12:E15"/>
    <mergeCell ref="B3:C3"/>
    <mergeCell ref="B4:C4"/>
    <mergeCell ref="B5:C5"/>
    <mergeCell ref="B6:C6"/>
    <mergeCell ref="A9:G9"/>
    <mergeCell ref="A12:A15"/>
    <mergeCell ref="B12:B15"/>
    <mergeCell ref="C12:C15"/>
    <mergeCell ref="D12:D15"/>
    <mergeCell ref="F12:F15"/>
  </mergeCells>
  <printOptions horizontalCentered="1"/>
  <pageMargins left="1" right="1" top="1" bottom="1" header="0.41" footer="0.35"/>
  <pageSetup scale="42"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H135"/>
  <sheetViews>
    <sheetView zoomScaleNormal="100" zoomScaleSheetLayoutView="100" workbookViewId="0"/>
  </sheetViews>
  <sheetFormatPr defaultColWidth="9.109375" defaultRowHeight="11.4" x14ac:dyDescent="0.2"/>
  <cols>
    <col min="1" max="1" width="25.109375" style="68" customWidth="1"/>
    <col min="2" max="2" width="46.109375" style="68" customWidth="1"/>
    <col min="3" max="3" width="44.44140625" style="115" customWidth="1"/>
    <col min="4" max="4" width="28.88671875" style="114" customWidth="1"/>
    <col min="5" max="5" width="15.6640625" style="114" customWidth="1"/>
    <col min="6" max="6" width="22.109375" style="68" customWidth="1"/>
    <col min="7" max="7" width="15.33203125" style="68" customWidth="1"/>
    <col min="8" max="16384" width="9.109375" style="68"/>
  </cols>
  <sheetData>
    <row r="1" spans="1:6" ht="19.2" x14ac:dyDescent="0.2">
      <c r="A1" s="190" t="s">
        <v>38</v>
      </c>
    </row>
    <row r="2" spans="1:6" ht="13.2" x14ac:dyDescent="0.25">
      <c r="A2"/>
    </row>
    <row r="3" spans="1:6" s="105" customFormat="1" ht="13.8" x14ac:dyDescent="0.25">
      <c r="A3" s="140" t="s">
        <v>39</v>
      </c>
      <c r="B3" s="255" t="s">
        <v>40</v>
      </c>
      <c r="C3" s="256"/>
      <c r="D3" s="111"/>
      <c r="E3" s="111"/>
    </row>
    <row r="4" spans="1:6" s="105" customFormat="1" ht="13.8" x14ac:dyDescent="0.25">
      <c r="A4" s="140" t="s">
        <v>41</v>
      </c>
      <c r="B4" s="255" t="s">
        <v>42</v>
      </c>
      <c r="C4" s="256"/>
      <c r="D4" s="113"/>
      <c r="E4" s="111"/>
    </row>
    <row r="5" spans="1:6" s="105" customFormat="1" ht="13.8" x14ac:dyDescent="0.25">
      <c r="A5" s="140" t="s">
        <v>43</v>
      </c>
      <c r="B5" s="257"/>
      <c r="C5" s="258"/>
      <c r="D5" s="111"/>
      <c r="E5" s="111"/>
    </row>
    <row r="6" spans="1:6" s="105" customFormat="1" ht="52.5" customHeight="1" x14ac:dyDescent="0.25">
      <c r="A6" s="168" t="s">
        <v>44</v>
      </c>
      <c r="B6" s="267" t="s">
        <v>158</v>
      </c>
      <c r="C6" s="268"/>
      <c r="D6" s="111"/>
      <c r="E6" s="111"/>
    </row>
    <row r="7" spans="1:6" ht="13.8" x14ac:dyDescent="0.25">
      <c r="A7" s="105"/>
      <c r="B7" s="105"/>
      <c r="C7" s="112"/>
      <c r="D7" s="111"/>
      <c r="E7" s="111"/>
      <c r="F7" s="105"/>
    </row>
    <row r="8" spans="1:6" ht="9" customHeight="1" x14ac:dyDescent="0.25">
      <c r="A8" s="109"/>
      <c r="B8" s="109"/>
      <c r="C8" s="108"/>
      <c r="D8" s="107"/>
      <c r="E8" s="107"/>
      <c r="F8" s="105"/>
    </row>
    <row r="9" spans="1:6" ht="20.25" customHeight="1" x14ac:dyDescent="0.2">
      <c r="A9" s="274" t="s">
        <v>159</v>
      </c>
      <c r="B9" s="274"/>
      <c r="C9" s="274"/>
      <c r="D9" s="274"/>
      <c r="E9" s="274"/>
      <c r="F9" s="274"/>
    </row>
    <row r="10" spans="1:6" s="114" customFormat="1" ht="16.5" customHeight="1" thickBot="1" x14ac:dyDescent="0.25">
      <c r="A10" s="133"/>
      <c r="B10" s="133"/>
      <c r="C10" s="133"/>
      <c r="D10" s="133"/>
      <c r="E10" s="133"/>
      <c r="F10" s="125"/>
    </row>
    <row r="11" spans="1:6" s="125" customFormat="1" ht="12" hidden="1" customHeight="1" thickBot="1" x14ac:dyDescent="0.3">
      <c r="A11" s="132"/>
      <c r="B11" s="131"/>
      <c r="C11" s="130"/>
      <c r="D11" s="129"/>
      <c r="E11" s="129"/>
      <c r="F11" s="128"/>
    </row>
    <row r="12" spans="1:6" s="125" customFormat="1" ht="15" customHeight="1" x14ac:dyDescent="0.25">
      <c r="A12" s="271" t="s">
        <v>106</v>
      </c>
      <c r="B12" s="271" t="s">
        <v>107</v>
      </c>
      <c r="C12" s="271" t="s">
        <v>108</v>
      </c>
      <c r="D12" s="271" t="s">
        <v>109</v>
      </c>
      <c r="E12" s="271" t="s">
        <v>111</v>
      </c>
      <c r="F12" s="271" t="s">
        <v>112</v>
      </c>
    </row>
    <row r="13" spans="1:6" s="125" customFormat="1" ht="15" customHeight="1" x14ac:dyDescent="0.25">
      <c r="A13" s="272"/>
      <c r="B13" s="272"/>
      <c r="C13" s="272"/>
      <c r="D13" s="272"/>
      <c r="E13" s="272" t="s">
        <v>113</v>
      </c>
      <c r="F13" s="272"/>
    </row>
    <row r="14" spans="1:6" s="125" customFormat="1" ht="15" customHeight="1" x14ac:dyDescent="0.25">
      <c r="A14" s="272"/>
      <c r="B14" s="272"/>
      <c r="C14" s="272"/>
      <c r="D14" s="272"/>
      <c r="E14" s="272" t="s">
        <v>114</v>
      </c>
      <c r="F14" s="272"/>
    </row>
    <row r="15" spans="1:6" s="125" customFormat="1" ht="15" customHeight="1" x14ac:dyDescent="0.25">
      <c r="A15" s="273"/>
      <c r="B15" s="273"/>
      <c r="C15" s="273"/>
      <c r="D15" s="273"/>
      <c r="E15" s="273" t="s">
        <v>115</v>
      </c>
      <c r="F15" s="273"/>
    </row>
    <row r="16" spans="1:6" s="125" customFormat="1" ht="15" customHeight="1" x14ac:dyDescent="0.25">
      <c r="A16" s="127" t="s">
        <v>116</v>
      </c>
      <c r="B16" s="127" t="s">
        <v>117</v>
      </c>
      <c r="C16" s="127" t="s">
        <v>118</v>
      </c>
      <c r="D16" s="102" t="s">
        <v>119</v>
      </c>
      <c r="E16" s="126" t="s">
        <v>120</v>
      </c>
      <c r="F16" s="97" t="s">
        <v>160</v>
      </c>
    </row>
    <row r="17" spans="1:6" ht="15" customHeight="1" x14ac:dyDescent="0.2">
      <c r="A17" s="135" t="s">
        <v>123</v>
      </c>
      <c r="B17" s="135" t="s">
        <v>124</v>
      </c>
      <c r="C17" s="135" t="s">
        <v>125</v>
      </c>
      <c r="D17" s="166">
        <v>200</v>
      </c>
      <c r="E17" s="167">
        <v>0.8</v>
      </c>
      <c r="F17" s="123">
        <f>D17*E17</f>
        <v>160</v>
      </c>
    </row>
    <row r="18" spans="1:6" ht="15" customHeight="1" x14ac:dyDescent="0.2">
      <c r="A18" s="135" t="s">
        <v>126</v>
      </c>
      <c r="B18" s="135" t="s">
        <v>127</v>
      </c>
      <c r="C18" s="135" t="s">
        <v>128</v>
      </c>
      <c r="D18" s="166">
        <v>300</v>
      </c>
      <c r="E18" s="167">
        <v>0.1</v>
      </c>
      <c r="F18" s="123">
        <f t="shared" ref="F18:F44" si="0">D18*E18</f>
        <v>30</v>
      </c>
    </row>
    <row r="19" spans="1:6" ht="15" customHeight="1" x14ac:dyDescent="0.2">
      <c r="A19" s="157"/>
      <c r="B19" s="157"/>
      <c r="C19" s="157"/>
      <c r="D19" s="166"/>
      <c r="E19" s="167">
        <v>0.1</v>
      </c>
      <c r="F19" s="123">
        <f t="shared" si="0"/>
        <v>0</v>
      </c>
    </row>
    <row r="20" spans="1:6" ht="15" customHeight="1" x14ac:dyDescent="0.2">
      <c r="A20" s="157"/>
      <c r="B20" s="157"/>
      <c r="C20" s="157"/>
      <c r="D20" s="166"/>
      <c r="E20" s="167">
        <v>0</v>
      </c>
      <c r="F20" s="123">
        <f t="shared" si="0"/>
        <v>0</v>
      </c>
    </row>
    <row r="21" spans="1:6" s="124" customFormat="1" ht="15" customHeight="1" x14ac:dyDescent="0.2">
      <c r="A21" s="157"/>
      <c r="B21" s="157"/>
      <c r="C21" s="169"/>
      <c r="D21" s="166"/>
      <c r="E21" s="167">
        <v>0</v>
      </c>
      <c r="F21" s="123">
        <f t="shared" si="0"/>
        <v>0</v>
      </c>
    </row>
    <row r="22" spans="1:6" s="124" customFormat="1" ht="15" customHeight="1" x14ac:dyDescent="0.2">
      <c r="A22" s="157"/>
      <c r="B22" s="157"/>
      <c r="C22" s="169"/>
      <c r="D22" s="166"/>
      <c r="E22" s="167">
        <v>0</v>
      </c>
      <c r="F22" s="123">
        <f t="shared" si="0"/>
        <v>0</v>
      </c>
    </row>
    <row r="23" spans="1:6" s="122" customFormat="1" ht="15" customHeight="1" x14ac:dyDescent="0.2">
      <c r="A23" s="157"/>
      <c r="B23" s="157"/>
      <c r="C23" s="169"/>
      <c r="D23" s="166"/>
      <c r="E23" s="167">
        <v>0</v>
      </c>
      <c r="F23" s="123">
        <f t="shared" si="0"/>
        <v>0</v>
      </c>
    </row>
    <row r="24" spans="1:6" s="122" customFormat="1" ht="15" customHeight="1" x14ac:dyDescent="0.2">
      <c r="A24" s="157"/>
      <c r="B24" s="157"/>
      <c r="C24" s="169"/>
      <c r="D24" s="166"/>
      <c r="E24" s="167">
        <v>0</v>
      </c>
      <c r="F24" s="123">
        <f t="shared" si="0"/>
        <v>0</v>
      </c>
    </row>
    <row r="25" spans="1:6" s="122" customFormat="1" ht="15" customHeight="1" x14ac:dyDescent="0.2">
      <c r="A25" s="157"/>
      <c r="B25" s="157"/>
      <c r="C25" s="169"/>
      <c r="D25" s="166"/>
      <c r="E25" s="167">
        <v>0</v>
      </c>
      <c r="F25" s="123">
        <f t="shared" si="0"/>
        <v>0</v>
      </c>
    </row>
    <row r="26" spans="1:6" ht="15" customHeight="1" x14ac:dyDescent="0.2">
      <c r="A26" s="157"/>
      <c r="B26" s="157"/>
      <c r="C26" s="169"/>
      <c r="D26" s="166"/>
      <c r="E26" s="167">
        <v>0</v>
      </c>
      <c r="F26" s="123">
        <f t="shared" si="0"/>
        <v>0</v>
      </c>
    </row>
    <row r="27" spans="1:6" ht="15" customHeight="1" x14ac:dyDescent="0.2">
      <c r="A27" s="157"/>
      <c r="B27" s="157"/>
      <c r="C27" s="169"/>
      <c r="D27" s="166"/>
      <c r="E27" s="167">
        <v>0</v>
      </c>
      <c r="F27" s="123">
        <f t="shared" si="0"/>
        <v>0</v>
      </c>
    </row>
    <row r="28" spans="1:6" ht="15" customHeight="1" x14ac:dyDescent="0.2">
      <c r="A28" s="157"/>
      <c r="B28" s="157"/>
      <c r="C28" s="169"/>
      <c r="D28" s="166"/>
      <c r="E28" s="167">
        <v>0</v>
      </c>
      <c r="F28" s="123">
        <f t="shared" si="0"/>
        <v>0</v>
      </c>
    </row>
    <row r="29" spans="1:6" ht="15" customHeight="1" x14ac:dyDescent="0.2">
      <c r="A29" s="157"/>
      <c r="B29" s="157"/>
      <c r="C29" s="157"/>
      <c r="D29" s="166"/>
      <c r="E29" s="167">
        <v>0</v>
      </c>
      <c r="F29" s="123">
        <f t="shared" si="0"/>
        <v>0</v>
      </c>
    </row>
    <row r="30" spans="1:6" ht="15" customHeight="1" x14ac:dyDescent="0.2">
      <c r="A30" s="157"/>
      <c r="B30" s="157"/>
      <c r="C30" s="157"/>
      <c r="D30" s="166"/>
      <c r="E30" s="167">
        <v>0</v>
      </c>
      <c r="F30" s="123">
        <f t="shared" si="0"/>
        <v>0</v>
      </c>
    </row>
    <row r="31" spans="1:6" ht="15" customHeight="1" x14ac:dyDescent="0.2">
      <c r="A31" s="157"/>
      <c r="B31" s="157"/>
      <c r="C31" s="169"/>
      <c r="D31" s="166"/>
      <c r="E31" s="167">
        <v>0</v>
      </c>
      <c r="F31" s="123">
        <f t="shared" si="0"/>
        <v>0</v>
      </c>
    </row>
    <row r="32" spans="1:6" ht="15" customHeight="1" x14ac:dyDescent="0.2">
      <c r="A32" s="157"/>
      <c r="B32" s="157"/>
      <c r="C32" s="169"/>
      <c r="D32" s="166"/>
      <c r="E32" s="167">
        <v>0</v>
      </c>
      <c r="F32" s="123">
        <f t="shared" si="0"/>
        <v>0</v>
      </c>
    </row>
    <row r="33" spans="1:8" s="124" customFormat="1" ht="15" customHeight="1" x14ac:dyDescent="0.2">
      <c r="A33" s="157"/>
      <c r="B33" s="157"/>
      <c r="C33" s="169"/>
      <c r="D33" s="166"/>
      <c r="E33" s="167">
        <v>0</v>
      </c>
      <c r="F33" s="123">
        <f t="shared" si="0"/>
        <v>0</v>
      </c>
    </row>
    <row r="34" spans="1:8" s="124" customFormat="1" ht="15" customHeight="1" x14ac:dyDescent="0.2">
      <c r="A34" s="157"/>
      <c r="B34" s="157"/>
      <c r="C34" s="169"/>
      <c r="D34" s="166"/>
      <c r="E34" s="167">
        <v>0</v>
      </c>
      <c r="F34" s="123">
        <f t="shared" si="0"/>
        <v>0</v>
      </c>
    </row>
    <row r="35" spans="1:8" s="122" customFormat="1" ht="15" customHeight="1" x14ac:dyDescent="0.2">
      <c r="A35" s="157"/>
      <c r="B35" s="157"/>
      <c r="C35" s="169"/>
      <c r="D35" s="166"/>
      <c r="E35" s="167">
        <v>0</v>
      </c>
      <c r="F35" s="123">
        <f t="shared" si="0"/>
        <v>0</v>
      </c>
    </row>
    <row r="36" spans="1:8" s="122" customFormat="1" ht="15" customHeight="1" x14ac:dyDescent="0.2">
      <c r="A36" s="157"/>
      <c r="B36" s="157"/>
      <c r="C36" s="169"/>
      <c r="D36" s="166"/>
      <c r="E36" s="167">
        <v>0</v>
      </c>
      <c r="F36" s="123">
        <f t="shared" si="0"/>
        <v>0</v>
      </c>
    </row>
    <row r="37" spans="1:8" s="122" customFormat="1" ht="15" customHeight="1" x14ac:dyDescent="0.2">
      <c r="A37" s="157"/>
      <c r="B37" s="157"/>
      <c r="C37" s="169"/>
      <c r="D37" s="166"/>
      <c r="E37" s="167">
        <v>0</v>
      </c>
      <c r="F37" s="123">
        <f t="shared" si="0"/>
        <v>0</v>
      </c>
    </row>
    <row r="38" spans="1:8" ht="15" customHeight="1" x14ac:dyDescent="0.2">
      <c r="A38" s="157"/>
      <c r="B38" s="157"/>
      <c r="C38" s="169"/>
      <c r="D38" s="166"/>
      <c r="E38" s="167">
        <v>0</v>
      </c>
      <c r="F38" s="123">
        <f t="shared" si="0"/>
        <v>0</v>
      </c>
    </row>
    <row r="39" spans="1:8" s="124" customFormat="1" ht="15" customHeight="1" x14ac:dyDescent="0.2">
      <c r="A39" s="157"/>
      <c r="B39" s="157"/>
      <c r="C39" s="169"/>
      <c r="D39" s="166"/>
      <c r="E39" s="167">
        <v>0</v>
      </c>
      <c r="F39" s="123">
        <f t="shared" si="0"/>
        <v>0</v>
      </c>
    </row>
    <row r="40" spans="1:8" s="124" customFormat="1" ht="15" customHeight="1" x14ac:dyDescent="0.2">
      <c r="A40" s="157"/>
      <c r="B40" s="157"/>
      <c r="C40" s="169"/>
      <c r="D40" s="166"/>
      <c r="E40" s="167">
        <v>0</v>
      </c>
      <c r="F40" s="123">
        <f t="shared" si="0"/>
        <v>0</v>
      </c>
    </row>
    <row r="41" spans="1:8" s="122" customFormat="1" ht="15" customHeight="1" x14ac:dyDescent="0.2">
      <c r="A41" s="157"/>
      <c r="B41" s="157"/>
      <c r="C41" s="169"/>
      <c r="D41" s="166"/>
      <c r="E41" s="167">
        <v>0</v>
      </c>
      <c r="F41" s="123">
        <f t="shared" si="0"/>
        <v>0</v>
      </c>
    </row>
    <row r="42" spans="1:8" s="122" customFormat="1" ht="15" customHeight="1" x14ac:dyDescent="0.2">
      <c r="A42" s="157"/>
      <c r="B42" s="157"/>
      <c r="C42" s="169"/>
      <c r="D42" s="166"/>
      <c r="E42" s="167">
        <v>0</v>
      </c>
      <c r="F42" s="123">
        <f t="shared" si="0"/>
        <v>0</v>
      </c>
    </row>
    <row r="43" spans="1:8" s="122" customFormat="1" ht="15" customHeight="1" x14ac:dyDescent="0.2">
      <c r="A43" s="157"/>
      <c r="B43" s="157"/>
      <c r="C43" s="169"/>
      <c r="D43" s="166"/>
      <c r="E43" s="167">
        <v>0</v>
      </c>
      <c r="F43" s="123">
        <f t="shared" si="0"/>
        <v>0</v>
      </c>
    </row>
    <row r="44" spans="1:8" ht="15" customHeight="1" thickBot="1" x14ac:dyDescent="0.25">
      <c r="A44" s="157"/>
      <c r="B44" s="157"/>
      <c r="C44" s="169"/>
      <c r="D44" s="166"/>
      <c r="E44" s="167">
        <v>0</v>
      </c>
      <c r="F44" s="123">
        <f t="shared" si="0"/>
        <v>0</v>
      </c>
    </row>
    <row r="45" spans="1:8" ht="15" customHeight="1" thickBot="1" x14ac:dyDescent="0.3">
      <c r="C45" s="193"/>
      <c r="D45" s="193" t="s">
        <v>129</v>
      </c>
      <c r="E45" s="178">
        <f>SUM(E17:E44)</f>
        <v>1</v>
      </c>
      <c r="F45" s="179">
        <f>SUM(F17:F44)</f>
        <v>190</v>
      </c>
    </row>
    <row r="46" spans="1:8" s="116" customFormat="1" ht="15" customHeight="1" x14ac:dyDescent="0.25">
      <c r="A46" s="121"/>
      <c r="B46" s="121"/>
      <c r="C46" s="120"/>
      <c r="D46" s="194"/>
      <c r="E46" s="118"/>
      <c r="F46" s="117"/>
    </row>
    <row r="47" spans="1:8" s="69" customFormat="1" ht="15" customHeight="1" thickBot="1" x14ac:dyDescent="0.35">
      <c r="A47" s="75" t="s">
        <v>130</v>
      </c>
      <c r="B47" s="74"/>
      <c r="C47" s="73"/>
      <c r="D47" s="72"/>
      <c r="E47" s="72"/>
      <c r="F47" s="70"/>
      <c r="G47" s="70"/>
      <c r="H47" s="70"/>
    </row>
    <row r="48" spans="1:8" s="46" customFormat="1" ht="15" customHeight="1" thickBot="1" x14ac:dyDescent="0.3">
      <c r="A48" s="67"/>
      <c r="B48" s="66" t="s">
        <v>53</v>
      </c>
      <c r="C48" s="65" t="s">
        <v>131</v>
      </c>
      <c r="D48" s="64"/>
      <c r="E48" s="49"/>
      <c r="F48" s="47"/>
      <c r="G48" s="47"/>
      <c r="H48" s="47"/>
    </row>
    <row r="49" spans="1:8" s="46" customFormat="1" ht="15" customHeight="1" x14ac:dyDescent="0.25">
      <c r="A49" s="63">
        <v>1</v>
      </c>
      <c r="B49" s="162" t="s">
        <v>132</v>
      </c>
      <c r="C49" s="62"/>
      <c r="D49" s="54"/>
      <c r="E49" s="49"/>
      <c r="F49" s="47"/>
      <c r="G49" s="47"/>
      <c r="H49" s="47"/>
    </row>
    <row r="50" spans="1:8" s="46" customFormat="1" ht="15" customHeight="1" x14ac:dyDescent="0.25">
      <c r="A50" s="218">
        <f t="shared" ref="A50:A58" si="1">1+A49</f>
        <v>2</v>
      </c>
      <c r="B50" s="163" t="s">
        <v>133</v>
      </c>
      <c r="C50" s="57"/>
      <c r="D50" s="54"/>
      <c r="E50" s="49"/>
      <c r="F50" s="47"/>
      <c r="G50" s="47"/>
      <c r="H50" s="47"/>
    </row>
    <row r="51" spans="1:8" s="46" customFormat="1" ht="15" customHeight="1" x14ac:dyDescent="0.25">
      <c r="A51" s="218">
        <f t="shared" si="1"/>
        <v>3</v>
      </c>
      <c r="B51" s="163" t="s">
        <v>134</v>
      </c>
      <c r="C51" s="57"/>
      <c r="D51" s="54"/>
      <c r="E51" s="49"/>
      <c r="F51" s="47"/>
      <c r="G51" s="47"/>
      <c r="H51" s="47"/>
    </row>
    <row r="52" spans="1:8" s="46" customFormat="1" ht="15" customHeight="1" x14ac:dyDescent="0.25">
      <c r="A52" s="218">
        <f t="shared" si="1"/>
        <v>4</v>
      </c>
      <c r="B52" s="163" t="s">
        <v>135</v>
      </c>
      <c r="C52" s="57"/>
      <c r="D52" s="54"/>
      <c r="E52" s="49"/>
      <c r="F52" s="47"/>
      <c r="G52" s="47"/>
      <c r="H52" s="47"/>
    </row>
    <row r="53" spans="1:8" s="46" customFormat="1" ht="15" customHeight="1" x14ac:dyDescent="0.25">
      <c r="A53" s="218">
        <f t="shared" si="1"/>
        <v>5</v>
      </c>
      <c r="B53" s="163" t="s">
        <v>136</v>
      </c>
      <c r="C53" s="57"/>
      <c r="D53" s="54"/>
      <c r="E53" s="49"/>
      <c r="F53" s="47"/>
      <c r="G53" s="47"/>
      <c r="H53" s="47"/>
    </row>
    <row r="54" spans="1:8" s="46" customFormat="1" ht="15" customHeight="1" x14ac:dyDescent="0.25">
      <c r="A54" s="218">
        <f t="shared" si="1"/>
        <v>6</v>
      </c>
      <c r="B54" s="163" t="s">
        <v>137</v>
      </c>
      <c r="C54" s="57"/>
      <c r="D54" s="54"/>
      <c r="E54" s="49"/>
      <c r="F54" s="47"/>
      <c r="G54" s="47"/>
      <c r="H54" s="47"/>
    </row>
    <row r="55" spans="1:8" s="46" customFormat="1" ht="15" customHeight="1" x14ac:dyDescent="0.25">
      <c r="A55" s="218">
        <f t="shared" si="1"/>
        <v>7</v>
      </c>
      <c r="B55" s="163" t="s">
        <v>138</v>
      </c>
      <c r="C55" s="57"/>
      <c r="D55" s="54"/>
      <c r="E55" s="47"/>
      <c r="F55" s="47"/>
      <c r="G55" s="47"/>
      <c r="H55" s="47"/>
    </row>
    <row r="56" spans="1:8" s="46" customFormat="1" ht="15" customHeight="1" x14ac:dyDescent="0.25">
      <c r="A56" s="218">
        <f t="shared" si="1"/>
        <v>8</v>
      </c>
      <c r="B56" s="164"/>
      <c r="C56" s="57"/>
      <c r="D56" s="54"/>
      <c r="E56" s="47"/>
      <c r="F56" s="47"/>
      <c r="G56" s="47"/>
      <c r="H56" s="47"/>
    </row>
    <row r="57" spans="1:8" s="46" customFormat="1" ht="15" customHeight="1" x14ac:dyDescent="0.25">
      <c r="A57" s="218">
        <f t="shared" si="1"/>
        <v>9</v>
      </c>
      <c r="B57" s="164"/>
      <c r="C57" s="57"/>
      <c r="D57" s="54"/>
      <c r="E57" s="47"/>
      <c r="F57" s="47"/>
      <c r="G57" s="47"/>
      <c r="H57" s="47"/>
    </row>
    <row r="58" spans="1:8" s="46" customFormat="1" ht="15" customHeight="1" thickBot="1" x14ac:dyDescent="0.3">
      <c r="A58" s="56">
        <f t="shared" si="1"/>
        <v>10</v>
      </c>
      <c r="B58" s="165"/>
      <c r="C58" s="55"/>
      <c r="D58" s="54"/>
      <c r="E58" s="47"/>
      <c r="F58" s="47"/>
      <c r="G58" s="47"/>
      <c r="H58" s="47"/>
    </row>
    <row r="59" spans="1:8" s="46" customFormat="1" ht="15" customHeight="1" thickBot="1" x14ac:dyDescent="0.3">
      <c r="A59" s="53"/>
      <c r="B59" s="52" t="s">
        <v>139</v>
      </c>
      <c r="C59" s="51">
        <f>SUM(C49:C58)</f>
        <v>0</v>
      </c>
      <c r="D59" s="50"/>
      <c r="E59" s="47"/>
      <c r="F59" s="47"/>
      <c r="G59" s="47"/>
      <c r="H59" s="47"/>
    </row>
    <row r="60" spans="1:8" s="46" customFormat="1" ht="15" customHeight="1" x14ac:dyDescent="0.25">
      <c r="A60" s="49"/>
      <c r="B60" s="48"/>
      <c r="C60" s="48"/>
      <c r="D60" s="48"/>
      <c r="E60" s="47"/>
      <c r="F60" s="47"/>
      <c r="G60" s="47"/>
      <c r="H60" s="47"/>
    </row>
    <row r="61" spans="1:8" ht="69.75" customHeight="1" x14ac:dyDescent="0.2">
      <c r="A61" s="269" t="s">
        <v>140</v>
      </c>
      <c r="B61" s="275"/>
      <c r="C61" s="216"/>
    </row>
    <row r="62" spans="1:8" ht="15" customHeight="1" x14ac:dyDescent="0.25">
      <c r="A62" s="206"/>
      <c r="B62" s="211" t="s">
        <v>141</v>
      </c>
      <c r="C62" s="207"/>
    </row>
    <row r="63" spans="1:8" ht="15" customHeight="1" x14ac:dyDescent="0.25">
      <c r="A63" s="206"/>
      <c r="B63" s="211" t="s">
        <v>142</v>
      </c>
      <c r="C63" s="207"/>
    </row>
    <row r="64" spans="1:8" ht="15" customHeight="1" x14ac:dyDescent="0.25">
      <c r="A64" s="206"/>
      <c r="B64" s="211" t="s">
        <v>143</v>
      </c>
      <c r="C64" s="207"/>
    </row>
    <row r="65" spans="1:3" ht="15" customHeight="1" x14ac:dyDescent="0.25">
      <c r="A65" s="206"/>
      <c r="B65" s="211" t="s">
        <v>144</v>
      </c>
      <c r="C65" s="207"/>
    </row>
    <row r="66" spans="1:3" ht="15" customHeight="1" x14ac:dyDescent="0.25">
      <c r="A66" s="206"/>
      <c r="B66" s="211" t="s">
        <v>145</v>
      </c>
      <c r="C66" s="207"/>
    </row>
    <row r="67" spans="1:3" ht="15" customHeight="1" x14ac:dyDescent="0.25">
      <c r="A67" s="206"/>
      <c r="B67" s="211" t="s">
        <v>146</v>
      </c>
      <c r="C67" s="207"/>
    </row>
    <row r="68" spans="1:3" ht="15" customHeight="1" x14ac:dyDescent="0.25">
      <c r="A68" s="206"/>
      <c r="B68" s="211" t="s">
        <v>147</v>
      </c>
      <c r="C68" s="207"/>
    </row>
    <row r="69" spans="1:3" ht="53.25" customHeight="1" x14ac:dyDescent="0.25">
      <c r="A69" s="269" t="s">
        <v>148</v>
      </c>
      <c r="B69" s="275"/>
      <c r="C69" s="217"/>
    </row>
    <row r="70" spans="1:3" ht="15" customHeight="1" x14ac:dyDescent="0.25">
      <c r="A70" s="206"/>
      <c r="B70" s="211" t="s">
        <v>149</v>
      </c>
      <c r="C70" s="207"/>
    </row>
    <row r="71" spans="1:3" ht="15" customHeight="1" x14ac:dyDescent="0.25">
      <c r="A71" s="206"/>
      <c r="B71" s="211" t="s">
        <v>150</v>
      </c>
      <c r="C71" s="207"/>
    </row>
    <row r="72" spans="1:3" ht="15" customHeight="1" x14ac:dyDescent="0.25">
      <c r="A72" s="206"/>
      <c r="B72" s="211" t="s">
        <v>151</v>
      </c>
      <c r="C72" s="207"/>
    </row>
    <row r="73" spans="1:3" ht="15" customHeight="1" x14ac:dyDescent="0.25">
      <c r="A73" s="206"/>
      <c r="B73" s="211" t="s">
        <v>152</v>
      </c>
      <c r="C73" s="207"/>
    </row>
    <row r="74" spans="1:3" ht="15" customHeight="1" x14ac:dyDescent="0.25">
      <c r="A74" s="206"/>
      <c r="B74" s="211" t="s">
        <v>153</v>
      </c>
      <c r="C74" s="207"/>
    </row>
    <row r="75" spans="1:3" ht="15" customHeight="1" x14ac:dyDescent="0.25">
      <c r="A75" s="206"/>
      <c r="B75" s="211" t="s">
        <v>154</v>
      </c>
      <c r="C75" s="207"/>
    </row>
    <row r="76" spans="1:3" ht="15" customHeight="1" x14ac:dyDescent="0.25">
      <c r="A76" s="206"/>
      <c r="B76" s="211" t="s">
        <v>155</v>
      </c>
      <c r="C76" s="207"/>
    </row>
    <row r="77" spans="1:3" ht="15" customHeight="1" x14ac:dyDescent="0.25">
      <c r="A77" s="206"/>
      <c r="B77" s="211" t="s">
        <v>156</v>
      </c>
      <c r="C77" s="207"/>
    </row>
    <row r="78" spans="1:3" ht="15" customHeight="1" x14ac:dyDescent="0.25">
      <c r="A78" s="206"/>
      <c r="B78" s="211" t="s">
        <v>157</v>
      </c>
      <c r="C78" s="207"/>
    </row>
    <row r="79" spans="1:3" ht="15" customHeight="1" x14ac:dyDescent="0.2"/>
    <row r="80" spans="1:3"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sheetData>
  <mergeCells count="13">
    <mergeCell ref="A61:B61"/>
    <mergeCell ref="A69:B69"/>
    <mergeCell ref="F12:F15"/>
    <mergeCell ref="B3:C3"/>
    <mergeCell ref="B4:C4"/>
    <mergeCell ref="B5:C5"/>
    <mergeCell ref="B6:C6"/>
    <mergeCell ref="A9:F9"/>
    <mergeCell ref="A12:A15"/>
    <mergeCell ref="B12:B15"/>
    <mergeCell ref="C12:C15"/>
    <mergeCell ref="D12:D15"/>
    <mergeCell ref="E12:E15"/>
  </mergeCells>
  <printOptions horizontalCentered="1"/>
  <pageMargins left="1" right="1" top="1" bottom="1" header="0.41" footer="0.35"/>
  <pageSetup scale="42"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EA0DA"/>
  </sheetPr>
  <dimension ref="A1:N95"/>
  <sheetViews>
    <sheetView zoomScaleNormal="100" workbookViewId="0"/>
  </sheetViews>
  <sheetFormatPr defaultColWidth="9.109375" defaultRowHeight="13.2" x14ac:dyDescent="0.25"/>
  <cols>
    <col min="1" max="1" width="21.109375" style="45" customWidth="1"/>
    <col min="2" max="2" width="67" style="38" customWidth="1"/>
    <col min="3" max="3" width="28.5546875" style="44" customWidth="1"/>
    <col min="4" max="4" width="30.6640625" style="44" customWidth="1"/>
    <col min="5" max="5" width="27.33203125" style="43" customWidth="1"/>
    <col min="6" max="6" width="28.5546875" style="43" customWidth="1"/>
    <col min="7" max="7" width="18.109375" style="40" customWidth="1"/>
    <col min="8" max="8" width="29.44140625" style="42" customWidth="1"/>
    <col min="9" max="9" width="15" style="41" customWidth="1"/>
    <col min="10" max="10" width="15" style="177" customWidth="1"/>
    <col min="11" max="11" width="20.33203125" style="40" customWidth="1"/>
    <col min="12" max="12" width="15" style="39" customWidth="1"/>
    <col min="13" max="13" width="14.88671875" style="38" customWidth="1"/>
    <col min="14" max="14" width="16.5546875" style="38" customWidth="1"/>
    <col min="15" max="15" width="9.109375" style="38"/>
    <col min="16" max="16" width="10.109375" style="38" bestFit="1" customWidth="1"/>
    <col min="17" max="16384" width="9.109375" style="38"/>
  </cols>
  <sheetData>
    <row r="1" spans="1:14" ht="19.2" x14ac:dyDescent="0.25">
      <c r="A1" s="190" t="s">
        <v>38</v>
      </c>
    </row>
    <row r="2" spans="1:14" x14ac:dyDescent="0.25">
      <c r="A2"/>
    </row>
    <row r="3" spans="1:14" s="105" customFormat="1" ht="13.8" x14ac:dyDescent="0.25">
      <c r="A3" s="140" t="s">
        <v>39</v>
      </c>
      <c r="B3" s="255" t="s">
        <v>40</v>
      </c>
      <c r="C3" s="256"/>
      <c r="D3" s="111"/>
      <c r="E3" s="111"/>
      <c r="F3" s="110"/>
      <c r="G3" s="110"/>
      <c r="J3" s="172"/>
    </row>
    <row r="4" spans="1:14" s="105" customFormat="1" ht="13.8" x14ac:dyDescent="0.25">
      <c r="A4" s="140" t="s">
        <v>41</v>
      </c>
      <c r="B4" s="255" t="s">
        <v>42</v>
      </c>
      <c r="C4" s="256"/>
      <c r="D4" s="113"/>
      <c r="E4" s="111"/>
      <c r="F4" s="110"/>
      <c r="G4" s="110"/>
      <c r="J4" s="172"/>
    </row>
    <row r="5" spans="1:14" s="105" customFormat="1" ht="13.8" x14ac:dyDescent="0.25">
      <c r="A5" s="140" t="s">
        <v>43</v>
      </c>
      <c r="B5" s="257"/>
      <c r="C5" s="258"/>
      <c r="D5" s="111"/>
      <c r="E5" s="111"/>
      <c r="F5" s="110"/>
      <c r="G5" s="110"/>
      <c r="J5" s="172"/>
    </row>
    <row r="6" spans="1:14" s="105" customFormat="1" ht="75.75" customHeight="1" x14ac:dyDescent="0.25">
      <c r="A6" s="168" t="s">
        <v>44</v>
      </c>
      <c r="B6" s="267" t="s">
        <v>161</v>
      </c>
      <c r="C6" s="268"/>
      <c r="D6" s="111"/>
      <c r="E6" s="111"/>
      <c r="F6" s="110"/>
      <c r="G6" s="110"/>
      <c r="J6" s="172"/>
    </row>
    <row r="7" spans="1:14" s="105" customFormat="1" ht="19.5" customHeight="1" thickBot="1" x14ac:dyDescent="0.3">
      <c r="A7" s="47"/>
      <c r="B7" s="47"/>
      <c r="C7" s="47"/>
      <c r="D7" s="111"/>
      <c r="E7" s="111"/>
      <c r="F7" s="110"/>
      <c r="G7" s="110"/>
      <c r="J7" s="172"/>
    </row>
    <row r="8" spans="1:14" s="46" customFormat="1" ht="33" customHeight="1" thickBot="1" x14ac:dyDescent="0.3">
      <c r="A8" s="285" t="s">
        <v>162</v>
      </c>
      <c r="B8" s="286"/>
      <c r="C8" s="195">
        <f>L62</f>
        <v>2.6500000000000004</v>
      </c>
      <c r="E8" s="47"/>
      <c r="F8" s="47"/>
      <c r="G8" s="47"/>
      <c r="H8" s="47"/>
      <c r="I8" s="47"/>
      <c r="J8" s="176"/>
      <c r="K8" s="47"/>
      <c r="L8" s="47"/>
      <c r="M8" s="47"/>
    </row>
    <row r="9" spans="1:14" s="46" customFormat="1" ht="36" customHeight="1" thickBot="1" x14ac:dyDescent="0.3">
      <c r="A9" s="287" t="s">
        <v>163</v>
      </c>
      <c r="B9" s="288"/>
      <c r="C9" s="196">
        <f>N62/M62</f>
        <v>0.39622641509433965</v>
      </c>
      <c r="E9" s="47"/>
      <c r="F9" s="47"/>
      <c r="G9" s="47"/>
      <c r="H9" s="47"/>
      <c r="I9" s="47"/>
      <c r="J9" s="176"/>
      <c r="K9" s="47"/>
      <c r="L9" s="47"/>
      <c r="M9" s="47"/>
    </row>
    <row r="10" spans="1:14" s="105" customFormat="1" ht="13.8" x14ac:dyDescent="0.25">
      <c r="C10" s="112"/>
      <c r="D10" s="111"/>
      <c r="E10" s="111"/>
      <c r="F10" s="110"/>
      <c r="G10" s="110"/>
      <c r="J10" s="172"/>
    </row>
    <row r="11" spans="1:14" s="105" customFormat="1" ht="9" customHeight="1" thickBot="1" x14ac:dyDescent="0.3">
      <c r="A11" s="109"/>
      <c r="B11" s="109"/>
      <c r="C11" s="108"/>
      <c r="D11" s="107"/>
      <c r="E11" s="107"/>
      <c r="F11" s="106"/>
      <c r="G11" s="106"/>
      <c r="J11" s="172"/>
    </row>
    <row r="12" spans="1:14" s="105" customFormat="1" ht="20.25" customHeight="1" thickBot="1" x14ac:dyDescent="0.3">
      <c r="A12" s="293" t="s">
        <v>164</v>
      </c>
      <c r="B12" s="294"/>
      <c r="C12" s="294"/>
      <c r="D12" s="294"/>
      <c r="E12" s="294"/>
      <c r="F12" s="294"/>
      <c r="G12" s="294"/>
      <c r="H12" s="294"/>
      <c r="I12" s="294"/>
      <c r="J12" s="295"/>
      <c r="K12" s="295"/>
      <c r="L12" s="295"/>
      <c r="M12" s="295"/>
      <c r="N12" s="296"/>
    </row>
    <row r="13" spans="1:14" s="90" customFormat="1" ht="15" customHeight="1" x14ac:dyDescent="0.25">
      <c r="A13" s="283" t="s">
        <v>165</v>
      </c>
      <c r="B13" s="299" t="s">
        <v>166</v>
      </c>
      <c r="C13" s="301" t="s">
        <v>167</v>
      </c>
      <c r="D13" s="301" t="s">
        <v>106</v>
      </c>
      <c r="E13" s="301" t="s">
        <v>107</v>
      </c>
      <c r="F13" s="301" t="s">
        <v>108</v>
      </c>
      <c r="G13" s="305" t="s">
        <v>168</v>
      </c>
      <c r="H13" s="307" t="s">
        <v>169</v>
      </c>
      <c r="I13" s="303" t="s">
        <v>170</v>
      </c>
      <c r="J13" s="305" t="s">
        <v>110</v>
      </c>
      <c r="K13" s="305" t="s">
        <v>171</v>
      </c>
      <c r="L13" s="297" t="s">
        <v>172</v>
      </c>
      <c r="M13" s="289" t="s">
        <v>173</v>
      </c>
      <c r="N13" s="291" t="s">
        <v>174</v>
      </c>
    </row>
    <row r="14" spans="1:14" s="90" customFormat="1" ht="28.5" customHeight="1" x14ac:dyDescent="0.25">
      <c r="A14" s="284"/>
      <c r="B14" s="300"/>
      <c r="C14" s="300"/>
      <c r="D14" s="300" t="s">
        <v>106</v>
      </c>
      <c r="E14" s="302"/>
      <c r="F14" s="300"/>
      <c r="G14" s="306"/>
      <c r="H14" s="308"/>
      <c r="I14" s="304"/>
      <c r="J14" s="306"/>
      <c r="K14" s="306"/>
      <c r="L14" s="298"/>
      <c r="M14" s="290"/>
      <c r="N14" s="292"/>
    </row>
    <row r="15" spans="1:14" s="90" customFormat="1" ht="21.75" customHeight="1" x14ac:dyDescent="0.25">
      <c r="A15" s="284"/>
      <c r="B15" s="300"/>
      <c r="C15" s="300"/>
      <c r="D15" s="300"/>
      <c r="E15" s="302"/>
      <c r="F15" s="300"/>
      <c r="G15" s="306"/>
      <c r="H15" s="308"/>
      <c r="I15" s="304"/>
      <c r="J15" s="306"/>
      <c r="K15" s="306"/>
      <c r="L15" s="298"/>
      <c r="M15" s="290"/>
      <c r="N15" s="292"/>
    </row>
    <row r="16" spans="1:14" s="90" customFormat="1" ht="6" customHeight="1" x14ac:dyDescent="0.25">
      <c r="A16" s="284"/>
      <c r="B16" s="300"/>
      <c r="C16" s="300"/>
      <c r="D16" s="300"/>
      <c r="E16" s="302"/>
      <c r="F16" s="300"/>
      <c r="G16" s="306"/>
      <c r="H16" s="308"/>
      <c r="I16" s="304"/>
      <c r="J16" s="306"/>
      <c r="K16" s="306"/>
      <c r="L16" s="298"/>
      <c r="M16" s="290"/>
      <c r="N16" s="292"/>
    </row>
    <row r="17" spans="1:14" s="104" customFormat="1" ht="9.75" hidden="1" customHeight="1" x14ac:dyDescent="0.25">
      <c r="A17" s="284"/>
      <c r="B17" s="300"/>
      <c r="C17" s="300"/>
      <c r="D17" s="300"/>
      <c r="E17" s="302"/>
      <c r="F17" s="300"/>
      <c r="G17" s="306"/>
      <c r="H17" s="308"/>
      <c r="I17" s="304"/>
      <c r="J17" s="306"/>
      <c r="K17" s="306"/>
      <c r="L17" s="298"/>
      <c r="M17" s="290"/>
      <c r="N17" s="292"/>
    </row>
    <row r="18" spans="1:14" s="95" customFormat="1" ht="15" customHeight="1" x14ac:dyDescent="0.25">
      <c r="A18" s="103" t="s">
        <v>175</v>
      </c>
      <c r="B18" s="102" t="s">
        <v>176</v>
      </c>
      <c r="C18" s="102" t="s">
        <v>118</v>
      </c>
      <c r="D18" s="102" t="s">
        <v>119</v>
      </c>
      <c r="E18" s="102" t="s">
        <v>120</v>
      </c>
      <c r="F18" s="101" t="s">
        <v>177</v>
      </c>
      <c r="G18" s="97" t="s">
        <v>178</v>
      </c>
      <c r="H18" s="100" t="s">
        <v>179</v>
      </c>
      <c r="I18" s="99" t="s">
        <v>180</v>
      </c>
      <c r="J18" s="98" t="s">
        <v>181</v>
      </c>
      <c r="K18" s="98" t="s">
        <v>182</v>
      </c>
      <c r="L18" s="98" t="s">
        <v>183</v>
      </c>
      <c r="M18" s="97" t="s">
        <v>184</v>
      </c>
      <c r="N18" s="96" t="s">
        <v>185</v>
      </c>
    </row>
    <row r="19" spans="1:14" s="84" customFormat="1" ht="13.5" customHeight="1" x14ac:dyDescent="0.2">
      <c r="A19" s="280">
        <v>1</v>
      </c>
      <c r="B19" s="282" t="s">
        <v>186</v>
      </c>
      <c r="C19" s="157" t="s">
        <v>187</v>
      </c>
      <c r="D19" s="135" t="s">
        <v>123</v>
      </c>
      <c r="E19" s="135" t="s">
        <v>124</v>
      </c>
      <c r="F19" s="135" t="s">
        <v>125</v>
      </c>
      <c r="G19" s="158">
        <v>200</v>
      </c>
      <c r="H19" s="159">
        <v>1.2</v>
      </c>
      <c r="I19" s="89">
        <f>G19*H19</f>
        <v>240</v>
      </c>
      <c r="J19" s="161">
        <v>50</v>
      </c>
      <c r="K19" s="88">
        <f>IF($J$62=0,0,J19/$J$62)</f>
        <v>0.66666666666666663</v>
      </c>
      <c r="L19" s="87">
        <f>I19*K19/100</f>
        <v>1.6</v>
      </c>
      <c r="M19" s="86">
        <f>I19*J19</f>
        <v>12000</v>
      </c>
      <c r="N19" s="85">
        <f>IF(C19="Individual Contractor",M19,0)</f>
        <v>0</v>
      </c>
    </row>
    <row r="20" spans="1:14" s="84" customFormat="1" ht="12" customHeight="1" x14ac:dyDescent="0.2">
      <c r="A20" s="281"/>
      <c r="B20" s="282"/>
      <c r="C20" s="157" t="s">
        <v>188</v>
      </c>
      <c r="D20" s="135" t="s">
        <v>126</v>
      </c>
      <c r="E20" s="135" t="s">
        <v>127</v>
      </c>
      <c r="F20" s="135" t="s">
        <v>128</v>
      </c>
      <c r="G20" s="160">
        <v>300</v>
      </c>
      <c r="H20" s="159">
        <v>1.05</v>
      </c>
      <c r="I20" s="89">
        <f>G20*H20</f>
        <v>315</v>
      </c>
      <c r="J20" s="161">
        <v>25</v>
      </c>
      <c r="K20" s="88">
        <f>IF($J$62=0,0,J20/$J$62)</f>
        <v>0.33333333333333331</v>
      </c>
      <c r="L20" s="87">
        <f>I20*K20/100</f>
        <v>1.05</v>
      </c>
      <c r="M20" s="86">
        <f>I20*J20</f>
        <v>7875</v>
      </c>
      <c r="N20" s="85">
        <f>IF(C20="Individual Contractor",M20,0)</f>
        <v>7875</v>
      </c>
    </row>
    <row r="21" spans="1:14" s="84" customFormat="1" ht="12" customHeight="1" x14ac:dyDescent="0.2">
      <c r="A21" s="281"/>
      <c r="B21" s="282"/>
      <c r="C21" s="157"/>
      <c r="D21" s="135"/>
      <c r="E21" s="135"/>
      <c r="F21" s="135"/>
      <c r="G21" s="160"/>
      <c r="H21" s="159"/>
      <c r="I21" s="89">
        <f>G21*H21</f>
        <v>0</v>
      </c>
      <c r="J21" s="161"/>
      <c r="K21" s="88">
        <f>IF($J$62=0,0,J21/$J$62)</f>
        <v>0</v>
      </c>
      <c r="L21" s="87">
        <f>I21*K21/100</f>
        <v>0</v>
      </c>
      <c r="M21" s="86">
        <f>I21*J21</f>
        <v>0</v>
      </c>
      <c r="N21" s="85">
        <f>IF(C21="Individual Contractor",M21,0)</f>
        <v>0</v>
      </c>
    </row>
    <row r="22" spans="1:14" s="90" customFormat="1" ht="9" customHeight="1" x14ac:dyDescent="0.25">
      <c r="A22" s="94"/>
      <c r="B22" s="170"/>
      <c r="C22" s="170"/>
      <c r="D22" s="170"/>
      <c r="E22" s="170"/>
      <c r="F22" s="170"/>
      <c r="G22" s="170"/>
      <c r="H22" s="171"/>
      <c r="I22" s="93"/>
      <c r="J22" s="170"/>
      <c r="K22" s="92"/>
      <c r="L22" s="92"/>
      <c r="M22" s="92"/>
      <c r="N22" s="91"/>
    </row>
    <row r="23" spans="1:14" s="84" customFormat="1" ht="13.5" customHeight="1" x14ac:dyDescent="0.2">
      <c r="A23" s="280">
        <v>2</v>
      </c>
      <c r="B23" s="282" t="s">
        <v>189</v>
      </c>
      <c r="C23" s="157"/>
      <c r="D23" s="135"/>
      <c r="E23" s="135"/>
      <c r="F23" s="135"/>
      <c r="G23" s="158"/>
      <c r="H23" s="159"/>
      <c r="I23" s="89">
        <f>G23*H23</f>
        <v>0</v>
      </c>
      <c r="J23" s="161"/>
      <c r="K23" s="88">
        <f>IF($J$62=0,0,J23/$J$62)</f>
        <v>0</v>
      </c>
      <c r="L23" s="87">
        <f>I23*K23/100</f>
        <v>0</v>
      </c>
      <c r="M23" s="86">
        <f>I23*J23</f>
        <v>0</v>
      </c>
      <c r="N23" s="85">
        <f>IF(C23="Individual Contractor",M23,0)</f>
        <v>0</v>
      </c>
    </row>
    <row r="24" spans="1:14" s="84" customFormat="1" ht="12" customHeight="1" x14ac:dyDescent="0.2">
      <c r="A24" s="281"/>
      <c r="B24" s="282"/>
      <c r="C24" s="157"/>
      <c r="D24" s="135"/>
      <c r="E24" s="135"/>
      <c r="F24" s="135"/>
      <c r="G24" s="160"/>
      <c r="H24" s="159"/>
      <c r="I24" s="89">
        <f>G24*H24</f>
        <v>0</v>
      </c>
      <c r="J24" s="161"/>
      <c r="K24" s="88">
        <f>IF($J$62=0,0,J24/$J$62)</f>
        <v>0</v>
      </c>
      <c r="L24" s="87">
        <f>I24*K24/100</f>
        <v>0</v>
      </c>
      <c r="M24" s="86">
        <f>I24*J24</f>
        <v>0</v>
      </c>
      <c r="N24" s="85">
        <f>IF(C24="Individual Contractor",M24,0)</f>
        <v>0</v>
      </c>
    </row>
    <row r="25" spans="1:14" s="84" customFormat="1" ht="12" customHeight="1" x14ac:dyDescent="0.2">
      <c r="A25" s="281"/>
      <c r="B25" s="282"/>
      <c r="C25" s="157"/>
      <c r="D25" s="135"/>
      <c r="E25" s="135"/>
      <c r="F25" s="135"/>
      <c r="G25" s="160"/>
      <c r="H25" s="159"/>
      <c r="I25" s="89">
        <f>G25*H25</f>
        <v>0</v>
      </c>
      <c r="J25" s="161"/>
      <c r="K25" s="88">
        <f>IF($J$62=0,0,J25/$J$62)</f>
        <v>0</v>
      </c>
      <c r="L25" s="87">
        <f>I25*K25/100</f>
        <v>0</v>
      </c>
      <c r="M25" s="86">
        <f>I25*J25</f>
        <v>0</v>
      </c>
      <c r="N25" s="85">
        <f>IF(C25="Individual Contractor",M25,0)</f>
        <v>0</v>
      </c>
    </row>
    <row r="26" spans="1:14" s="90" customFormat="1" ht="9" customHeight="1" x14ac:dyDescent="0.25">
      <c r="A26" s="94"/>
      <c r="B26" s="170"/>
      <c r="C26" s="170"/>
      <c r="D26" s="170"/>
      <c r="E26" s="170"/>
      <c r="F26" s="170"/>
      <c r="G26" s="170"/>
      <c r="H26" s="171"/>
      <c r="I26" s="93"/>
      <c r="J26" s="170"/>
      <c r="K26" s="92"/>
      <c r="L26" s="92"/>
      <c r="M26" s="92"/>
      <c r="N26" s="91"/>
    </row>
    <row r="27" spans="1:14" s="84" customFormat="1" ht="13.5" customHeight="1" x14ac:dyDescent="0.2">
      <c r="A27" s="280">
        <v>3</v>
      </c>
      <c r="B27" s="282" t="s">
        <v>190</v>
      </c>
      <c r="C27" s="157"/>
      <c r="D27" s="135"/>
      <c r="E27" s="135"/>
      <c r="F27" s="135"/>
      <c r="G27" s="158"/>
      <c r="H27" s="159"/>
      <c r="I27" s="89">
        <f>G27*H27</f>
        <v>0</v>
      </c>
      <c r="J27" s="161"/>
      <c r="K27" s="88">
        <f>IF($J$62=0,0,J27/$J$62)</f>
        <v>0</v>
      </c>
      <c r="L27" s="87">
        <f>I27*K27/100</f>
        <v>0</v>
      </c>
      <c r="M27" s="86">
        <f>I27*J27</f>
        <v>0</v>
      </c>
      <c r="N27" s="85">
        <f>IF(C27="Individual Contractor",M27,0)</f>
        <v>0</v>
      </c>
    </row>
    <row r="28" spans="1:14" s="84" customFormat="1" ht="12" customHeight="1" x14ac:dyDescent="0.2">
      <c r="A28" s="281"/>
      <c r="B28" s="282"/>
      <c r="C28" s="157"/>
      <c r="D28" s="135"/>
      <c r="E28" s="135"/>
      <c r="F28" s="135"/>
      <c r="G28" s="160"/>
      <c r="H28" s="159"/>
      <c r="I28" s="89">
        <f>G28*H28</f>
        <v>0</v>
      </c>
      <c r="J28" s="161"/>
      <c r="K28" s="88">
        <f>IF($J$62=0,0,J28/$J$62)</f>
        <v>0</v>
      </c>
      <c r="L28" s="87">
        <f>I28*K28/100</f>
        <v>0</v>
      </c>
      <c r="M28" s="86">
        <f>I28*J28</f>
        <v>0</v>
      </c>
      <c r="N28" s="85">
        <f>IF(C28="Individual Contractor",M28,0)</f>
        <v>0</v>
      </c>
    </row>
    <row r="29" spans="1:14" s="84" customFormat="1" ht="12" customHeight="1" x14ac:dyDescent="0.2">
      <c r="A29" s="281"/>
      <c r="B29" s="282"/>
      <c r="C29" s="157"/>
      <c r="D29" s="135"/>
      <c r="E29" s="135"/>
      <c r="F29" s="135"/>
      <c r="G29" s="160"/>
      <c r="H29" s="159"/>
      <c r="I29" s="89">
        <f>G29*H29</f>
        <v>0</v>
      </c>
      <c r="J29" s="161"/>
      <c r="K29" s="88">
        <f>IF($J$62=0,0,J29/$J$62)</f>
        <v>0</v>
      </c>
      <c r="L29" s="87">
        <f>I29*K29/100</f>
        <v>0</v>
      </c>
      <c r="M29" s="86">
        <f>I29*J29</f>
        <v>0</v>
      </c>
      <c r="N29" s="85">
        <f>IF(C29="Individual Contractor",M29,0)</f>
        <v>0</v>
      </c>
    </row>
    <row r="30" spans="1:14" s="90" customFormat="1" ht="9" customHeight="1" x14ac:dyDescent="0.25">
      <c r="A30" s="94"/>
      <c r="B30" s="170"/>
      <c r="C30" s="170"/>
      <c r="D30" s="170"/>
      <c r="E30" s="170"/>
      <c r="F30" s="170"/>
      <c r="G30" s="170"/>
      <c r="H30" s="171"/>
      <c r="I30" s="93"/>
      <c r="J30" s="170"/>
      <c r="K30" s="92"/>
      <c r="L30" s="92"/>
      <c r="M30" s="92"/>
      <c r="N30" s="91"/>
    </row>
    <row r="31" spans="1:14" s="84" customFormat="1" ht="13.5" customHeight="1" x14ac:dyDescent="0.2">
      <c r="A31" s="280">
        <v>4</v>
      </c>
      <c r="B31" s="282" t="s">
        <v>191</v>
      </c>
      <c r="C31" s="157"/>
      <c r="D31" s="135"/>
      <c r="E31" s="135"/>
      <c r="F31" s="135"/>
      <c r="G31" s="158"/>
      <c r="H31" s="159"/>
      <c r="I31" s="89">
        <f>G31*H31</f>
        <v>0</v>
      </c>
      <c r="J31" s="161"/>
      <c r="K31" s="88">
        <f>IF($J$62=0,0,J31/$J$62)</f>
        <v>0</v>
      </c>
      <c r="L31" s="87">
        <f>I31*K31/100</f>
        <v>0</v>
      </c>
      <c r="M31" s="86">
        <f>I31*J31</f>
        <v>0</v>
      </c>
      <c r="N31" s="85">
        <f>IF(C31="Individual Contractor",M31,0)</f>
        <v>0</v>
      </c>
    </row>
    <row r="32" spans="1:14" s="84" customFormat="1" ht="12" customHeight="1" x14ac:dyDescent="0.2">
      <c r="A32" s="281"/>
      <c r="B32" s="282"/>
      <c r="C32" s="157"/>
      <c r="D32" s="135"/>
      <c r="E32" s="135"/>
      <c r="F32" s="135"/>
      <c r="G32" s="160"/>
      <c r="H32" s="159"/>
      <c r="I32" s="89">
        <f>G32*H32</f>
        <v>0</v>
      </c>
      <c r="J32" s="161"/>
      <c r="K32" s="88">
        <f>IF($J$62=0,0,J32/$J$62)</f>
        <v>0</v>
      </c>
      <c r="L32" s="87">
        <f>I32*K32/100</f>
        <v>0</v>
      </c>
      <c r="M32" s="86">
        <f>I32*J32</f>
        <v>0</v>
      </c>
      <c r="N32" s="85">
        <f>IF(C32="Individual Contractor",M32,0)</f>
        <v>0</v>
      </c>
    </row>
    <row r="33" spans="1:14" s="84" customFormat="1" ht="12" customHeight="1" x14ac:dyDescent="0.2">
      <c r="A33" s="281"/>
      <c r="B33" s="282"/>
      <c r="C33" s="157"/>
      <c r="D33" s="135"/>
      <c r="E33" s="135"/>
      <c r="F33" s="135"/>
      <c r="G33" s="160"/>
      <c r="H33" s="159"/>
      <c r="I33" s="89">
        <f>G33*H33</f>
        <v>0</v>
      </c>
      <c r="J33" s="161"/>
      <c r="K33" s="88">
        <f>IF($J$62=0,0,J33/$J$62)</f>
        <v>0</v>
      </c>
      <c r="L33" s="87">
        <f>I33*K33/100</f>
        <v>0</v>
      </c>
      <c r="M33" s="86">
        <f>I33*J33</f>
        <v>0</v>
      </c>
      <c r="N33" s="85">
        <f>IF(C33="Individual Contractor",M33,0)</f>
        <v>0</v>
      </c>
    </row>
    <row r="34" spans="1:14" s="90" customFormat="1" ht="9" customHeight="1" x14ac:dyDescent="0.25">
      <c r="A34" s="94"/>
      <c r="B34" s="170"/>
      <c r="C34" s="170"/>
      <c r="D34" s="170"/>
      <c r="E34" s="170"/>
      <c r="F34" s="170"/>
      <c r="G34" s="170"/>
      <c r="H34" s="171"/>
      <c r="I34" s="93"/>
      <c r="J34" s="170"/>
      <c r="K34" s="92"/>
      <c r="L34" s="92"/>
      <c r="M34" s="92"/>
      <c r="N34" s="91"/>
    </row>
    <row r="35" spans="1:14" s="84" customFormat="1" ht="13.5" customHeight="1" x14ac:dyDescent="0.2">
      <c r="A35" s="280">
        <v>5</v>
      </c>
      <c r="B35" s="282" t="s">
        <v>192</v>
      </c>
      <c r="C35" s="157"/>
      <c r="D35" s="135"/>
      <c r="E35" s="135"/>
      <c r="F35" s="135"/>
      <c r="G35" s="158"/>
      <c r="H35" s="159"/>
      <c r="I35" s="89">
        <f>G35*H35</f>
        <v>0</v>
      </c>
      <c r="J35" s="161"/>
      <c r="K35" s="88">
        <f>IF($J$62=0,0,J35/$J$62)</f>
        <v>0</v>
      </c>
      <c r="L35" s="87">
        <f>I35*K35/100</f>
        <v>0</v>
      </c>
      <c r="M35" s="86">
        <f>I35*J35</f>
        <v>0</v>
      </c>
      <c r="N35" s="85">
        <f>IF(C35="Individual Contractor",M35,0)</f>
        <v>0</v>
      </c>
    </row>
    <row r="36" spans="1:14" s="84" customFormat="1" ht="12" customHeight="1" x14ac:dyDescent="0.2">
      <c r="A36" s="281"/>
      <c r="B36" s="282"/>
      <c r="C36" s="157"/>
      <c r="D36" s="135"/>
      <c r="E36" s="135"/>
      <c r="F36" s="135"/>
      <c r="G36" s="160"/>
      <c r="H36" s="159"/>
      <c r="I36" s="89">
        <f>G36*H36</f>
        <v>0</v>
      </c>
      <c r="J36" s="161"/>
      <c r="K36" s="88">
        <f>IF($J$62=0,0,J36/$J$62)</f>
        <v>0</v>
      </c>
      <c r="L36" s="87">
        <f>I36*K36/100</f>
        <v>0</v>
      </c>
      <c r="M36" s="86">
        <f>I36*J36</f>
        <v>0</v>
      </c>
      <c r="N36" s="85">
        <f>IF(C36="Individual Contractor",M36,0)</f>
        <v>0</v>
      </c>
    </row>
    <row r="37" spans="1:14" s="84" customFormat="1" ht="12" customHeight="1" x14ac:dyDescent="0.2">
      <c r="A37" s="281"/>
      <c r="B37" s="282"/>
      <c r="C37" s="157"/>
      <c r="D37" s="135"/>
      <c r="E37" s="135"/>
      <c r="F37" s="135"/>
      <c r="G37" s="160"/>
      <c r="H37" s="159"/>
      <c r="I37" s="89">
        <f>G37*H37</f>
        <v>0</v>
      </c>
      <c r="J37" s="161"/>
      <c r="K37" s="88">
        <f>IF($J$62=0,0,J37/$J$62)</f>
        <v>0</v>
      </c>
      <c r="L37" s="87">
        <f>I37*K37/100</f>
        <v>0</v>
      </c>
      <c r="M37" s="86">
        <f>I37*J37</f>
        <v>0</v>
      </c>
      <c r="N37" s="85">
        <f>IF(C37="Individual Contractor",M37,0)</f>
        <v>0</v>
      </c>
    </row>
    <row r="38" spans="1:14" s="90" customFormat="1" ht="9" customHeight="1" x14ac:dyDescent="0.25">
      <c r="A38" s="94"/>
      <c r="B38" s="170"/>
      <c r="C38" s="170"/>
      <c r="D38" s="170"/>
      <c r="E38" s="170"/>
      <c r="F38" s="170"/>
      <c r="G38" s="170"/>
      <c r="H38" s="171"/>
      <c r="I38" s="93"/>
      <c r="J38" s="170"/>
      <c r="K38" s="92"/>
      <c r="L38" s="92"/>
      <c r="M38" s="92"/>
      <c r="N38" s="91"/>
    </row>
    <row r="39" spans="1:14" s="84" customFormat="1" ht="13.5" customHeight="1" x14ac:dyDescent="0.2">
      <c r="A39" s="280">
        <v>6</v>
      </c>
      <c r="B39" s="282" t="s">
        <v>193</v>
      </c>
      <c r="C39" s="157"/>
      <c r="D39" s="135"/>
      <c r="E39" s="135"/>
      <c r="F39" s="135"/>
      <c r="G39" s="158"/>
      <c r="H39" s="159"/>
      <c r="I39" s="89">
        <f>G39*H39</f>
        <v>0</v>
      </c>
      <c r="J39" s="161"/>
      <c r="K39" s="88">
        <f>IF($J$62=0,0,J39/$J$62)</f>
        <v>0</v>
      </c>
      <c r="L39" s="87">
        <f>I39*K39/100</f>
        <v>0</v>
      </c>
      <c r="M39" s="86">
        <f>I39*J39</f>
        <v>0</v>
      </c>
      <c r="N39" s="85">
        <f>IF(C39="Individual Contractor",M39,0)</f>
        <v>0</v>
      </c>
    </row>
    <row r="40" spans="1:14" s="84" customFormat="1" ht="12" customHeight="1" x14ac:dyDescent="0.2">
      <c r="A40" s="281"/>
      <c r="B40" s="282"/>
      <c r="C40" s="157"/>
      <c r="D40" s="135"/>
      <c r="E40" s="135"/>
      <c r="F40" s="135"/>
      <c r="G40" s="160"/>
      <c r="H40" s="159"/>
      <c r="I40" s="89">
        <f>G40*H40</f>
        <v>0</v>
      </c>
      <c r="J40" s="161"/>
      <c r="K40" s="88">
        <f>IF($J$62=0,0,J40/$J$62)</f>
        <v>0</v>
      </c>
      <c r="L40" s="87">
        <f>I40*K40/100</f>
        <v>0</v>
      </c>
      <c r="M40" s="86">
        <f>I40*J40</f>
        <v>0</v>
      </c>
      <c r="N40" s="85">
        <f>IF(C40="Individual Contractor",M40,0)</f>
        <v>0</v>
      </c>
    </row>
    <row r="41" spans="1:14" s="84" customFormat="1" ht="12" customHeight="1" x14ac:dyDescent="0.2">
      <c r="A41" s="281"/>
      <c r="B41" s="282"/>
      <c r="C41" s="157"/>
      <c r="D41" s="135"/>
      <c r="E41" s="135"/>
      <c r="F41" s="135"/>
      <c r="G41" s="160"/>
      <c r="H41" s="159"/>
      <c r="I41" s="89">
        <f>G41*H41</f>
        <v>0</v>
      </c>
      <c r="J41" s="161"/>
      <c r="K41" s="88">
        <f>IF($J$62=0,0,J41/$J$62)</f>
        <v>0</v>
      </c>
      <c r="L41" s="87">
        <f>I41*K41/100</f>
        <v>0</v>
      </c>
      <c r="M41" s="86">
        <f>I41*J41</f>
        <v>0</v>
      </c>
      <c r="N41" s="85">
        <f>IF(C41="Individual Contractor",M41,0)</f>
        <v>0</v>
      </c>
    </row>
    <row r="42" spans="1:14" s="90" customFormat="1" ht="9" customHeight="1" x14ac:dyDescent="0.25">
      <c r="A42" s="94"/>
      <c r="B42" s="170"/>
      <c r="C42" s="170"/>
      <c r="D42" s="170"/>
      <c r="E42" s="170"/>
      <c r="F42" s="170"/>
      <c r="G42" s="170"/>
      <c r="H42" s="171"/>
      <c r="I42" s="93"/>
      <c r="J42" s="170"/>
      <c r="K42" s="92"/>
      <c r="L42" s="92"/>
      <c r="M42" s="92"/>
      <c r="N42" s="91"/>
    </row>
    <row r="43" spans="1:14" s="84" customFormat="1" ht="13.5" customHeight="1" x14ac:dyDescent="0.2">
      <c r="A43" s="280">
        <v>7</v>
      </c>
      <c r="B43" s="282" t="s">
        <v>194</v>
      </c>
      <c r="C43" s="157"/>
      <c r="D43" s="135"/>
      <c r="E43" s="135"/>
      <c r="F43" s="135"/>
      <c r="G43" s="158"/>
      <c r="H43" s="159"/>
      <c r="I43" s="89">
        <f>G43*H43</f>
        <v>0</v>
      </c>
      <c r="J43" s="161"/>
      <c r="K43" s="88">
        <f>IF($J$62=0,0,J43/$J$62)</f>
        <v>0</v>
      </c>
      <c r="L43" s="87">
        <f>I43*K43/100</f>
        <v>0</v>
      </c>
      <c r="M43" s="86">
        <f>I43*J43</f>
        <v>0</v>
      </c>
      <c r="N43" s="85">
        <f>IF(C43="Individual Contractor",M43,0)</f>
        <v>0</v>
      </c>
    </row>
    <row r="44" spans="1:14" s="84" customFormat="1" ht="12" customHeight="1" x14ac:dyDescent="0.2">
      <c r="A44" s="281"/>
      <c r="B44" s="282"/>
      <c r="C44" s="157"/>
      <c r="D44" s="135"/>
      <c r="E44" s="135"/>
      <c r="F44" s="135"/>
      <c r="G44" s="160"/>
      <c r="H44" s="159"/>
      <c r="I44" s="89">
        <f>G44*H44</f>
        <v>0</v>
      </c>
      <c r="J44" s="161"/>
      <c r="K44" s="88">
        <f>IF($J$62=0,0,J44/$J$62)</f>
        <v>0</v>
      </c>
      <c r="L44" s="87">
        <f>I44*K44/100</f>
        <v>0</v>
      </c>
      <c r="M44" s="86">
        <f>I44*J44</f>
        <v>0</v>
      </c>
      <c r="N44" s="85">
        <f>IF(C44="Individual Contractor",M44,0)</f>
        <v>0</v>
      </c>
    </row>
    <row r="45" spans="1:14" s="84" customFormat="1" ht="12" customHeight="1" x14ac:dyDescent="0.2">
      <c r="A45" s="281"/>
      <c r="B45" s="282"/>
      <c r="C45" s="157"/>
      <c r="D45" s="135"/>
      <c r="E45" s="135"/>
      <c r="F45" s="135"/>
      <c r="G45" s="160"/>
      <c r="H45" s="159"/>
      <c r="I45" s="89">
        <f>G45*H45</f>
        <v>0</v>
      </c>
      <c r="J45" s="161"/>
      <c r="K45" s="88">
        <f>IF($J$62=0,0,J45/$J$62)</f>
        <v>0</v>
      </c>
      <c r="L45" s="87">
        <f>I45*K45/100</f>
        <v>0</v>
      </c>
      <c r="M45" s="86">
        <f>I45*J45</f>
        <v>0</v>
      </c>
      <c r="N45" s="85">
        <f>IF(C45="Individual Contractor",M45,0)</f>
        <v>0</v>
      </c>
    </row>
    <row r="46" spans="1:14" s="90" customFormat="1" ht="9" customHeight="1" x14ac:dyDescent="0.25">
      <c r="A46" s="94"/>
      <c r="B46" s="170"/>
      <c r="C46" s="170"/>
      <c r="D46" s="170"/>
      <c r="E46" s="170"/>
      <c r="F46" s="170"/>
      <c r="G46" s="170"/>
      <c r="H46" s="171"/>
      <c r="I46" s="93"/>
      <c r="J46" s="170"/>
      <c r="K46" s="92"/>
      <c r="L46" s="92"/>
      <c r="M46" s="92"/>
      <c r="N46" s="91"/>
    </row>
    <row r="47" spans="1:14" s="84" customFormat="1" ht="13.5" customHeight="1" x14ac:dyDescent="0.2">
      <c r="A47" s="280">
        <v>8</v>
      </c>
      <c r="B47" s="282" t="s">
        <v>195</v>
      </c>
      <c r="C47" s="157"/>
      <c r="D47" s="135"/>
      <c r="E47" s="135"/>
      <c r="F47" s="135"/>
      <c r="G47" s="158"/>
      <c r="H47" s="159"/>
      <c r="I47" s="89">
        <f>G47*H47</f>
        <v>0</v>
      </c>
      <c r="J47" s="161"/>
      <c r="K47" s="88">
        <f>IF($J$62=0,0,J47/$J$62)</f>
        <v>0</v>
      </c>
      <c r="L47" s="87">
        <f>I47*K47/100</f>
        <v>0</v>
      </c>
      <c r="M47" s="86">
        <f>I47*J47</f>
        <v>0</v>
      </c>
      <c r="N47" s="85">
        <f>IF(C47="Individual Contractor",M47,0)</f>
        <v>0</v>
      </c>
    </row>
    <row r="48" spans="1:14" s="84" customFormat="1" ht="12" customHeight="1" x14ac:dyDescent="0.2">
      <c r="A48" s="281"/>
      <c r="B48" s="282"/>
      <c r="C48" s="157"/>
      <c r="D48" s="135"/>
      <c r="E48" s="135"/>
      <c r="F48" s="135"/>
      <c r="G48" s="160"/>
      <c r="H48" s="159"/>
      <c r="I48" s="89">
        <f>G48*H48</f>
        <v>0</v>
      </c>
      <c r="J48" s="161"/>
      <c r="K48" s="88">
        <f>IF($J$62=0,0,J48/$J$62)</f>
        <v>0</v>
      </c>
      <c r="L48" s="87">
        <f>I48*K48/100</f>
        <v>0</v>
      </c>
      <c r="M48" s="86">
        <f>I48*J48</f>
        <v>0</v>
      </c>
      <c r="N48" s="85">
        <f>IF(C48="Individual Contractor",M48,0)</f>
        <v>0</v>
      </c>
    </row>
    <row r="49" spans="1:14" s="84" customFormat="1" ht="12" customHeight="1" x14ac:dyDescent="0.2">
      <c r="A49" s="281"/>
      <c r="B49" s="282"/>
      <c r="C49" s="157"/>
      <c r="D49" s="135"/>
      <c r="E49" s="135"/>
      <c r="F49" s="135"/>
      <c r="G49" s="160"/>
      <c r="H49" s="159"/>
      <c r="I49" s="89">
        <f>G49*H49</f>
        <v>0</v>
      </c>
      <c r="J49" s="161"/>
      <c r="K49" s="88">
        <f>IF($J$62=0,0,J49/$J$62)</f>
        <v>0</v>
      </c>
      <c r="L49" s="87">
        <f>I49*K49/100</f>
        <v>0</v>
      </c>
      <c r="M49" s="86">
        <f>I49*J49</f>
        <v>0</v>
      </c>
      <c r="N49" s="85">
        <f>IF(C49="Individual Contractor",M49,0)</f>
        <v>0</v>
      </c>
    </row>
    <row r="50" spans="1:14" s="90" customFormat="1" ht="9" customHeight="1" x14ac:dyDescent="0.25">
      <c r="A50" s="94"/>
      <c r="B50" s="170"/>
      <c r="C50" s="170"/>
      <c r="D50" s="170"/>
      <c r="E50" s="170"/>
      <c r="F50" s="170"/>
      <c r="G50" s="170"/>
      <c r="H50" s="171"/>
      <c r="I50" s="93"/>
      <c r="J50" s="170"/>
      <c r="K50" s="92"/>
      <c r="L50" s="92"/>
      <c r="M50" s="92"/>
      <c r="N50" s="91"/>
    </row>
    <row r="51" spans="1:14" s="84" customFormat="1" ht="13.5" customHeight="1" x14ac:dyDescent="0.2">
      <c r="A51" s="280">
        <v>9</v>
      </c>
      <c r="B51" s="282" t="s">
        <v>196</v>
      </c>
      <c r="C51" s="157"/>
      <c r="D51" s="135"/>
      <c r="E51" s="135"/>
      <c r="F51" s="135"/>
      <c r="G51" s="158"/>
      <c r="H51" s="159"/>
      <c r="I51" s="89">
        <f>G51*H51</f>
        <v>0</v>
      </c>
      <c r="J51" s="161"/>
      <c r="K51" s="88">
        <f>IF($J$62=0,0,J51/$J$62)</f>
        <v>0</v>
      </c>
      <c r="L51" s="87">
        <f>I51*K51/100</f>
        <v>0</v>
      </c>
      <c r="M51" s="86">
        <f>I51*J51</f>
        <v>0</v>
      </c>
      <c r="N51" s="85">
        <f>IF(C51="Individual Contractor",M51,0)</f>
        <v>0</v>
      </c>
    </row>
    <row r="52" spans="1:14" s="84" customFormat="1" ht="12" customHeight="1" x14ac:dyDescent="0.2">
      <c r="A52" s="281"/>
      <c r="B52" s="282"/>
      <c r="C52" s="157"/>
      <c r="D52" s="135"/>
      <c r="E52" s="135"/>
      <c r="F52" s="135"/>
      <c r="G52" s="160"/>
      <c r="H52" s="159"/>
      <c r="I52" s="89">
        <f>G52*H52</f>
        <v>0</v>
      </c>
      <c r="J52" s="161"/>
      <c r="K52" s="88">
        <f>IF($J$62=0,0,J52/$J$62)</f>
        <v>0</v>
      </c>
      <c r="L52" s="87">
        <f>I52*K52/100</f>
        <v>0</v>
      </c>
      <c r="M52" s="86">
        <f>I52*J52</f>
        <v>0</v>
      </c>
      <c r="N52" s="85">
        <f>IF(C52="Individual Contractor",M52,0)</f>
        <v>0</v>
      </c>
    </row>
    <row r="53" spans="1:14" s="84" customFormat="1" ht="12" customHeight="1" x14ac:dyDescent="0.2">
      <c r="A53" s="281"/>
      <c r="B53" s="282"/>
      <c r="C53" s="157"/>
      <c r="D53" s="135"/>
      <c r="E53" s="135"/>
      <c r="F53" s="135"/>
      <c r="G53" s="160"/>
      <c r="H53" s="159"/>
      <c r="I53" s="89">
        <f>G53*H53</f>
        <v>0</v>
      </c>
      <c r="J53" s="161"/>
      <c r="K53" s="88">
        <f>IF($J$62=0,0,J53/$J$62)</f>
        <v>0</v>
      </c>
      <c r="L53" s="87">
        <f>I53*K53/100</f>
        <v>0</v>
      </c>
      <c r="M53" s="86">
        <f>I53*J53</f>
        <v>0</v>
      </c>
      <c r="N53" s="85">
        <f>IF(C53="Individual Contractor",M53,0)</f>
        <v>0</v>
      </c>
    </row>
    <row r="54" spans="1:14" s="90" customFormat="1" ht="9" customHeight="1" x14ac:dyDescent="0.25">
      <c r="A54" s="94"/>
      <c r="B54" s="170"/>
      <c r="C54" s="170"/>
      <c r="D54" s="170"/>
      <c r="E54" s="170"/>
      <c r="F54" s="170"/>
      <c r="G54" s="170"/>
      <c r="H54" s="171"/>
      <c r="I54" s="93"/>
      <c r="J54" s="170"/>
      <c r="K54" s="92"/>
      <c r="L54" s="92"/>
      <c r="M54" s="92"/>
      <c r="N54" s="91"/>
    </row>
    <row r="55" spans="1:14" s="84" customFormat="1" ht="13.5" customHeight="1" x14ac:dyDescent="0.2">
      <c r="A55" s="280">
        <v>10</v>
      </c>
      <c r="B55" s="282" t="s">
        <v>197</v>
      </c>
      <c r="C55" s="157"/>
      <c r="D55" s="135"/>
      <c r="E55" s="135"/>
      <c r="F55" s="135"/>
      <c r="G55" s="158"/>
      <c r="H55" s="159"/>
      <c r="I55" s="89">
        <f>G55*H55</f>
        <v>0</v>
      </c>
      <c r="J55" s="161"/>
      <c r="K55" s="88">
        <f>IF($J$62=0,0,J55/$J$62)</f>
        <v>0</v>
      </c>
      <c r="L55" s="87">
        <f>I55*K55/100</f>
        <v>0</v>
      </c>
      <c r="M55" s="86">
        <f>I55*J55</f>
        <v>0</v>
      </c>
      <c r="N55" s="85">
        <f>IF(C55="Individual Contractor",M55,0)</f>
        <v>0</v>
      </c>
    </row>
    <row r="56" spans="1:14" s="84" customFormat="1" ht="12" customHeight="1" x14ac:dyDescent="0.2">
      <c r="A56" s="281"/>
      <c r="B56" s="282"/>
      <c r="C56" s="157"/>
      <c r="D56" s="135"/>
      <c r="E56" s="135"/>
      <c r="F56" s="135"/>
      <c r="G56" s="160"/>
      <c r="H56" s="159"/>
      <c r="I56" s="89">
        <f>G56*H56</f>
        <v>0</v>
      </c>
      <c r="J56" s="161"/>
      <c r="K56" s="88">
        <f>IF($J$62=0,0,J56/$J$62)</f>
        <v>0</v>
      </c>
      <c r="L56" s="87">
        <f>I56*K56/100</f>
        <v>0</v>
      </c>
      <c r="M56" s="86">
        <f>I56*J56</f>
        <v>0</v>
      </c>
      <c r="N56" s="85">
        <f>IF(C56="Individual Contractor",M56,0)</f>
        <v>0</v>
      </c>
    </row>
    <row r="57" spans="1:14" s="84" customFormat="1" ht="12" customHeight="1" x14ac:dyDescent="0.2">
      <c r="A57" s="281"/>
      <c r="B57" s="282"/>
      <c r="C57" s="157"/>
      <c r="D57" s="135"/>
      <c r="E57" s="135"/>
      <c r="F57" s="135"/>
      <c r="G57" s="160"/>
      <c r="H57" s="159"/>
      <c r="I57" s="89">
        <f>G57*H57</f>
        <v>0</v>
      </c>
      <c r="J57" s="161"/>
      <c r="K57" s="88">
        <f>IF($J$62=0,0,J57/$J$62)</f>
        <v>0</v>
      </c>
      <c r="L57" s="87">
        <f>I57*K57/100</f>
        <v>0</v>
      </c>
      <c r="M57" s="86">
        <f>I57*J57</f>
        <v>0</v>
      </c>
      <c r="N57" s="85">
        <f>IF(C57="Individual Contractor",M57,0)</f>
        <v>0</v>
      </c>
    </row>
    <row r="58" spans="1:14" s="90" customFormat="1" ht="9" customHeight="1" x14ac:dyDescent="0.25">
      <c r="A58" s="94"/>
      <c r="B58" s="170"/>
      <c r="C58" s="170"/>
      <c r="D58" s="170"/>
      <c r="E58" s="170"/>
      <c r="F58" s="170"/>
      <c r="G58" s="170"/>
      <c r="H58" s="171"/>
      <c r="I58" s="93"/>
      <c r="J58" s="170"/>
      <c r="K58" s="92"/>
      <c r="L58" s="92"/>
      <c r="M58" s="92"/>
      <c r="N58" s="91"/>
    </row>
    <row r="59" spans="1:14" s="84" customFormat="1" ht="13.5" customHeight="1" x14ac:dyDescent="0.2">
      <c r="A59" s="280">
        <v>11</v>
      </c>
      <c r="B59" s="282" t="s">
        <v>198</v>
      </c>
      <c r="C59" s="157"/>
      <c r="D59" s="135"/>
      <c r="E59" s="135"/>
      <c r="F59" s="135"/>
      <c r="G59" s="158"/>
      <c r="H59" s="159"/>
      <c r="I59" s="89">
        <f>G59*H59</f>
        <v>0</v>
      </c>
      <c r="J59" s="161"/>
      <c r="K59" s="88">
        <f>IF($J$62=0,0,J59/$J$62)</f>
        <v>0</v>
      </c>
      <c r="L59" s="87">
        <f>I59*K59/100</f>
        <v>0</v>
      </c>
      <c r="M59" s="86">
        <f>I59*J59</f>
        <v>0</v>
      </c>
      <c r="N59" s="85">
        <f>IF(C59="Individual Contractor",M59,0)</f>
        <v>0</v>
      </c>
    </row>
    <row r="60" spans="1:14" s="84" customFormat="1" ht="12" customHeight="1" x14ac:dyDescent="0.2">
      <c r="A60" s="281"/>
      <c r="B60" s="282"/>
      <c r="C60" s="157"/>
      <c r="D60" s="135"/>
      <c r="E60" s="135"/>
      <c r="F60" s="135"/>
      <c r="G60" s="160"/>
      <c r="H60" s="159"/>
      <c r="I60" s="89">
        <f>G60*H60</f>
        <v>0</v>
      </c>
      <c r="J60" s="161"/>
      <c r="K60" s="88">
        <f>IF($J$62=0,0,J60/$J$62)</f>
        <v>0</v>
      </c>
      <c r="L60" s="87">
        <f>I60*K60/100</f>
        <v>0</v>
      </c>
      <c r="M60" s="86">
        <f>I60*J60</f>
        <v>0</v>
      </c>
      <c r="N60" s="85">
        <f>IF(C60="Individual Contractor",M60,0)</f>
        <v>0</v>
      </c>
    </row>
    <row r="61" spans="1:14" s="84" customFormat="1" ht="12" customHeight="1" thickBot="1" x14ac:dyDescent="0.25">
      <c r="A61" s="281"/>
      <c r="B61" s="282"/>
      <c r="C61" s="157"/>
      <c r="D61" s="135"/>
      <c r="E61" s="135"/>
      <c r="F61" s="135"/>
      <c r="G61" s="160"/>
      <c r="H61" s="159"/>
      <c r="I61" s="89">
        <f>G61*H61</f>
        <v>0</v>
      </c>
      <c r="J61" s="161"/>
      <c r="K61" s="88">
        <f>IF($J$62=0,0,J61/$J$62)</f>
        <v>0</v>
      </c>
      <c r="L61" s="87">
        <f>I61*K61/100</f>
        <v>0</v>
      </c>
      <c r="M61" s="86">
        <f>I61*J61</f>
        <v>0</v>
      </c>
      <c r="N61" s="85">
        <f>IF(C61="Individual Contractor",M61,0)</f>
        <v>0</v>
      </c>
    </row>
    <row r="62" spans="1:14" s="80" customFormat="1" ht="15.9" customHeight="1" thickBot="1" x14ac:dyDescent="0.35">
      <c r="A62" s="276" t="s">
        <v>199</v>
      </c>
      <c r="B62" s="277"/>
      <c r="C62" s="277"/>
      <c r="D62" s="277"/>
      <c r="E62" s="277"/>
      <c r="F62" s="277"/>
      <c r="G62" s="278"/>
      <c r="H62" s="278"/>
      <c r="I62" s="279"/>
      <c r="J62" s="173">
        <f>SUM(J19:J61)</f>
        <v>75</v>
      </c>
      <c r="K62" s="83">
        <f>SUM(K19:K61)</f>
        <v>1</v>
      </c>
      <c r="L62" s="82">
        <f>SUM(L19:L61)</f>
        <v>2.6500000000000004</v>
      </c>
      <c r="M62" s="81">
        <f>SUM(M19:M61)</f>
        <v>19875</v>
      </c>
      <c r="N62" s="81">
        <f>SUM(N19:N61)</f>
        <v>7875</v>
      </c>
    </row>
    <row r="63" spans="1:14" s="46" customFormat="1" ht="12" customHeight="1" x14ac:dyDescent="0.25">
      <c r="A63" s="49"/>
      <c r="B63" s="48"/>
      <c r="C63" s="48"/>
      <c r="D63" s="48"/>
      <c r="E63" s="49"/>
      <c r="F63" s="49"/>
      <c r="G63" s="77"/>
      <c r="H63" s="79"/>
      <c r="I63" s="78"/>
      <c r="J63" s="174"/>
      <c r="K63" s="77"/>
      <c r="L63" s="76"/>
    </row>
    <row r="64" spans="1:14" s="69" customFormat="1" ht="15" customHeight="1" thickBot="1" x14ac:dyDescent="0.35">
      <c r="A64" s="75" t="s">
        <v>200</v>
      </c>
      <c r="B64" s="74"/>
      <c r="C64" s="73"/>
      <c r="D64" s="72"/>
      <c r="E64" s="72"/>
      <c r="F64" s="72"/>
      <c r="G64" s="71"/>
      <c r="H64" s="70"/>
      <c r="I64" s="70"/>
      <c r="J64" s="175"/>
      <c r="K64" s="70"/>
      <c r="L64" s="70"/>
      <c r="M64" s="70"/>
    </row>
    <row r="65" spans="1:13" s="46" customFormat="1" ht="15" customHeight="1" thickBot="1" x14ac:dyDescent="0.3">
      <c r="A65" s="67"/>
      <c r="B65" s="66" t="s">
        <v>53</v>
      </c>
      <c r="C65" s="65" t="s">
        <v>131</v>
      </c>
      <c r="D65" s="64"/>
      <c r="E65" s="49"/>
      <c r="F65" s="61"/>
      <c r="G65" s="47"/>
      <c r="H65" s="47"/>
      <c r="I65" s="47"/>
      <c r="J65" s="176"/>
      <c r="K65" s="47"/>
      <c r="L65" s="47"/>
      <c r="M65" s="47"/>
    </row>
    <row r="66" spans="1:13" s="46" customFormat="1" ht="15" customHeight="1" x14ac:dyDescent="0.25">
      <c r="A66" s="63">
        <v>1</v>
      </c>
      <c r="B66" s="162" t="s">
        <v>132</v>
      </c>
      <c r="C66" s="62"/>
      <c r="D66" s="54"/>
      <c r="E66" s="49"/>
      <c r="F66" s="61"/>
      <c r="H66" s="47"/>
      <c r="I66" s="47"/>
      <c r="J66" s="176"/>
      <c r="K66" s="47"/>
      <c r="L66" s="47"/>
      <c r="M66" s="47"/>
    </row>
    <row r="67" spans="1:13" s="46" customFormat="1" ht="15" customHeight="1" x14ac:dyDescent="0.25">
      <c r="A67" s="218">
        <f t="shared" ref="A67:A75" si="0">1+A66</f>
        <v>2</v>
      </c>
      <c r="B67" s="163" t="s">
        <v>133</v>
      </c>
      <c r="C67" s="57"/>
      <c r="D67" s="54"/>
      <c r="E67" s="49"/>
      <c r="F67" s="60"/>
      <c r="G67" s="59"/>
      <c r="H67" s="47"/>
      <c r="I67" s="47"/>
      <c r="J67" s="176"/>
      <c r="K67" s="47"/>
      <c r="L67" s="47"/>
      <c r="M67" s="47"/>
    </row>
    <row r="68" spans="1:13" s="46" customFormat="1" ht="15" customHeight="1" x14ac:dyDescent="0.25">
      <c r="A68" s="218">
        <f t="shared" si="0"/>
        <v>3</v>
      </c>
      <c r="B68" s="163" t="s">
        <v>134</v>
      </c>
      <c r="C68" s="57"/>
      <c r="D68" s="54"/>
      <c r="E68" s="49"/>
      <c r="F68" s="58"/>
      <c r="G68" s="58"/>
      <c r="H68" s="47"/>
      <c r="I68" s="47"/>
      <c r="J68" s="176"/>
      <c r="K68" s="47"/>
      <c r="L68" s="47"/>
      <c r="M68" s="47"/>
    </row>
    <row r="69" spans="1:13" s="46" customFormat="1" ht="15" customHeight="1" x14ac:dyDescent="0.25">
      <c r="A69" s="218">
        <f t="shared" si="0"/>
        <v>4</v>
      </c>
      <c r="B69" s="163" t="s">
        <v>135</v>
      </c>
      <c r="C69" s="57"/>
      <c r="D69" s="54"/>
      <c r="E69" s="49"/>
      <c r="F69" s="58"/>
      <c r="G69" s="58"/>
      <c r="H69" s="47"/>
      <c r="I69" s="47"/>
      <c r="J69" s="176"/>
      <c r="K69" s="47"/>
      <c r="L69" s="47"/>
      <c r="M69" s="47"/>
    </row>
    <row r="70" spans="1:13" s="46" customFormat="1" ht="15" customHeight="1" x14ac:dyDescent="0.25">
      <c r="A70" s="218">
        <f t="shared" si="0"/>
        <v>5</v>
      </c>
      <c r="B70" s="163" t="s">
        <v>136</v>
      </c>
      <c r="C70" s="57"/>
      <c r="D70" s="54"/>
      <c r="E70" s="49"/>
      <c r="F70" s="60"/>
      <c r="G70" s="59"/>
      <c r="H70" s="47"/>
      <c r="I70" s="47"/>
      <c r="J70" s="176"/>
      <c r="K70" s="47"/>
      <c r="L70" s="47"/>
      <c r="M70" s="47"/>
    </row>
    <row r="71" spans="1:13" s="46" customFormat="1" ht="15" customHeight="1" x14ac:dyDescent="0.25">
      <c r="A71" s="218">
        <f t="shared" si="0"/>
        <v>6</v>
      </c>
      <c r="B71" s="163" t="s">
        <v>137</v>
      </c>
      <c r="C71" s="57"/>
      <c r="D71" s="54"/>
      <c r="E71" s="49"/>
      <c r="F71" s="58"/>
      <c r="G71" s="58"/>
      <c r="H71" s="47"/>
      <c r="I71" s="47"/>
      <c r="J71" s="176"/>
      <c r="K71" s="47"/>
      <c r="L71" s="47"/>
      <c r="M71" s="47"/>
    </row>
    <row r="72" spans="1:13" s="46" customFormat="1" ht="15" customHeight="1" x14ac:dyDescent="0.25">
      <c r="A72" s="218">
        <f t="shared" si="0"/>
        <v>7</v>
      </c>
      <c r="B72" s="163" t="s">
        <v>138</v>
      </c>
      <c r="C72" s="57"/>
      <c r="D72" s="54"/>
      <c r="E72" s="47"/>
      <c r="F72" s="47"/>
      <c r="G72" s="47"/>
      <c r="H72" s="47"/>
      <c r="I72" s="47"/>
      <c r="J72" s="176"/>
      <c r="K72" s="47"/>
      <c r="L72" s="47"/>
      <c r="M72" s="47"/>
    </row>
    <row r="73" spans="1:13" s="46" customFormat="1" ht="15" customHeight="1" x14ac:dyDescent="0.25">
      <c r="A73" s="218">
        <f t="shared" si="0"/>
        <v>8</v>
      </c>
      <c r="B73" s="164"/>
      <c r="C73" s="57"/>
      <c r="D73" s="54"/>
      <c r="E73" s="47"/>
      <c r="F73" s="47"/>
      <c r="G73" s="47"/>
      <c r="H73" s="47"/>
      <c r="I73" s="47"/>
      <c r="J73" s="176"/>
      <c r="K73" s="47"/>
      <c r="L73" s="47"/>
      <c r="M73" s="47"/>
    </row>
    <row r="74" spans="1:13" s="46" customFormat="1" ht="15" customHeight="1" x14ac:dyDescent="0.25">
      <c r="A74" s="218">
        <f t="shared" si="0"/>
        <v>9</v>
      </c>
      <c r="B74" s="164"/>
      <c r="C74" s="57"/>
      <c r="D74" s="54"/>
      <c r="E74" s="47"/>
      <c r="F74" s="47"/>
      <c r="G74" s="47"/>
      <c r="H74" s="47"/>
      <c r="I74" s="47"/>
      <c r="J74" s="176"/>
      <c r="K74" s="47"/>
      <c r="L74" s="47"/>
      <c r="M74" s="47"/>
    </row>
    <row r="75" spans="1:13" s="46" customFormat="1" ht="15" customHeight="1" thickBot="1" x14ac:dyDescent="0.3">
      <c r="A75" s="56">
        <f t="shared" si="0"/>
        <v>10</v>
      </c>
      <c r="B75" s="165"/>
      <c r="C75" s="55"/>
      <c r="D75" s="54"/>
      <c r="E75" s="47"/>
      <c r="F75" s="47"/>
      <c r="G75" s="47"/>
      <c r="H75" s="47"/>
      <c r="I75" s="47"/>
      <c r="J75" s="176"/>
      <c r="K75" s="47"/>
      <c r="L75" s="47"/>
      <c r="M75" s="47"/>
    </row>
    <row r="76" spans="1:13" s="46" customFormat="1" ht="15" customHeight="1" thickBot="1" x14ac:dyDescent="0.3">
      <c r="A76" s="53"/>
      <c r="B76" s="52" t="s">
        <v>139</v>
      </c>
      <c r="C76" s="51">
        <f>SUM(C66:C75)</f>
        <v>0</v>
      </c>
      <c r="D76" s="50"/>
      <c r="E76" s="47"/>
      <c r="F76" s="47"/>
      <c r="G76" s="47"/>
      <c r="H76" s="47"/>
      <c r="I76" s="47"/>
      <c r="J76" s="176"/>
      <c r="K76" s="47"/>
      <c r="L76" s="47"/>
      <c r="M76" s="47"/>
    </row>
    <row r="77" spans="1:13" s="46" customFormat="1" ht="15" customHeight="1" x14ac:dyDescent="0.25">
      <c r="A77" s="49"/>
      <c r="B77" s="48"/>
      <c r="C77" s="48"/>
      <c r="D77" s="48"/>
      <c r="E77" s="47"/>
      <c r="F77" s="47"/>
      <c r="G77" s="47"/>
      <c r="H77" s="47"/>
      <c r="I77" s="47"/>
      <c r="J77" s="176"/>
      <c r="K77" s="47"/>
      <c r="L77" s="47"/>
      <c r="M77" s="47"/>
    </row>
    <row r="78" spans="1:13" x14ac:dyDescent="0.25">
      <c r="A78" s="269" t="s">
        <v>140</v>
      </c>
      <c r="B78" s="275"/>
    </row>
    <row r="79" spans="1:13" ht="13.8" x14ac:dyDescent="0.25">
      <c r="A79" s="206"/>
      <c r="B79" s="211" t="s">
        <v>141</v>
      </c>
    </row>
    <row r="80" spans="1:13" ht="13.8" x14ac:dyDescent="0.25">
      <c r="A80" s="206"/>
      <c r="B80" s="211" t="s">
        <v>142</v>
      </c>
    </row>
    <row r="81" spans="1:2" ht="13.8" x14ac:dyDescent="0.25">
      <c r="A81" s="206"/>
      <c r="B81" s="211" t="s">
        <v>143</v>
      </c>
    </row>
    <row r="82" spans="1:2" ht="13.8" x14ac:dyDescent="0.25">
      <c r="A82" s="206"/>
      <c r="B82" s="211" t="s">
        <v>144</v>
      </c>
    </row>
    <row r="83" spans="1:2" ht="13.8" x14ac:dyDescent="0.25">
      <c r="A83" s="206"/>
      <c r="B83" s="211" t="s">
        <v>145</v>
      </c>
    </row>
    <row r="84" spans="1:2" ht="13.8" x14ac:dyDescent="0.25">
      <c r="A84" s="206"/>
      <c r="B84" s="211" t="s">
        <v>146</v>
      </c>
    </row>
    <row r="85" spans="1:2" ht="13.8" x14ac:dyDescent="0.25">
      <c r="A85" s="206"/>
      <c r="B85" s="211" t="s">
        <v>147</v>
      </c>
    </row>
    <row r="86" spans="1:2" x14ac:dyDescent="0.25">
      <c r="A86" s="269" t="s">
        <v>148</v>
      </c>
      <c r="B86" s="275"/>
    </row>
    <row r="87" spans="1:2" ht="13.8" x14ac:dyDescent="0.25">
      <c r="A87" s="206"/>
      <c r="B87" s="211" t="s">
        <v>149</v>
      </c>
    </row>
    <row r="88" spans="1:2" ht="13.8" x14ac:dyDescent="0.25">
      <c r="A88" s="206"/>
      <c r="B88" s="211" t="s">
        <v>150</v>
      </c>
    </row>
    <row r="89" spans="1:2" ht="13.8" x14ac:dyDescent="0.25">
      <c r="A89" s="206"/>
      <c r="B89" s="211" t="s">
        <v>151</v>
      </c>
    </row>
    <row r="90" spans="1:2" ht="13.8" x14ac:dyDescent="0.25">
      <c r="A90" s="206"/>
      <c r="B90" s="211" t="s">
        <v>152</v>
      </c>
    </row>
    <row r="91" spans="1:2" ht="13.8" x14ac:dyDescent="0.25">
      <c r="A91" s="206"/>
      <c r="B91" s="211" t="s">
        <v>153</v>
      </c>
    </row>
    <row r="92" spans="1:2" ht="13.8" x14ac:dyDescent="0.25">
      <c r="A92" s="206"/>
      <c r="B92" s="211" t="s">
        <v>154</v>
      </c>
    </row>
    <row r="93" spans="1:2" ht="13.8" x14ac:dyDescent="0.25">
      <c r="A93" s="206"/>
      <c r="B93" s="211" t="s">
        <v>155</v>
      </c>
    </row>
    <row r="94" spans="1:2" ht="13.8" x14ac:dyDescent="0.25">
      <c r="A94" s="206"/>
      <c r="B94" s="211" t="s">
        <v>156</v>
      </c>
    </row>
    <row r="95" spans="1:2" ht="13.8" x14ac:dyDescent="0.25">
      <c r="A95" s="206"/>
      <c r="B95" s="211" t="s">
        <v>157</v>
      </c>
    </row>
  </sheetData>
  <mergeCells count="46">
    <mergeCell ref="K13:K17"/>
    <mergeCell ref="A19:A21"/>
    <mergeCell ref="A31:A33"/>
    <mergeCell ref="B31:B33"/>
    <mergeCell ref="B19:B21"/>
    <mergeCell ref="A23:A25"/>
    <mergeCell ref="M13:M17"/>
    <mergeCell ref="N13:N17"/>
    <mergeCell ref="B43:B45"/>
    <mergeCell ref="A47:A49"/>
    <mergeCell ref="A12:N12"/>
    <mergeCell ref="A43:A45"/>
    <mergeCell ref="L13:L17"/>
    <mergeCell ref="B13:B17"/>
    <mergeCell ref="C13:C17"/>
    <mergeCell ref="E13:E17"/>
    <mergeCell ref="F13:F17"/>
    <mergeCell ref="I13:I17"/>
    <mergeCell ref="J13:J17"/>
    <mergeCell ref="D13:D17"/>
    <mergeCell ref="G13:G17"/>
    <mergeCell ref="H13:H17"/>
    <mergeCell ref="B3:C3"/>
    <mergeCell ref="B4:C4"/>
    <mergeCell ref="B5:C5"/>
    <mergeCell ref="B6:C6"/>
    <mergeCell ref="A35:A37"/>
    <mergeCell ref="B35:B37"/>
    <mergeCell ref="B23:B25"/>
    <mergeCell ref="A13:A17"/>
    <mergeCell ref="A27:A29"/>
    <mergeCell ref="B27:B29"/>
    <mergeCell ref="A8:B8"/>
    <mergeCell ref="A9:B9"/>
    <mergeCell ref="A86:B86"/>
    <mergeCell ref="A62:I62"/>
    <mergeCell ref="A39:A41"/>
    <mergeCell ref="B39:B41"/>
    <mergeCell ref="A51:A53"/>
    <mergeCell ref="A78:B78"/>
    <mergeCell ref="B47:B49"/>
    <mergeCell ref="B51:B53"/>
    <mergeCell ref="B59:B61"/>
    <mergeCell ref="A55:A57"/>
    <mergeCell ref="B55:B57"/>
    <mergeCell ref="A59:A61"/>
  </mergeCells>
  <dataValidations count="1">
    <dataValidation type="list" allowBlank="1" showInputMessage="1" showErrorMessage="1" sqref="C19:C21 C23:C25 C59:C61 C35:C37 C39:C41 C43:C45 C47:C49 C51:C53 C55:C57 C27:C29 C31:C33">
      <formula1>"Prime Contractor Employee, Subcontractor Employee, Individual Contractor"</formula1>
    </dataValidation>
  </dataValidations>
  <printOptions horizontalCentered="1"/>
  <pageMargins left="0.5" right="0.5" top="0.5" bottom="0.5" header="0.41" footer="0.35"/>
  <pageSetup paperSize="17" orientation="landscape" r:id="rId1"/>
  <headerFooter alignWithMargins="0">
    <oddFooter>&amp;R&amp;9Page &amp;P</oddFooter>
  </headerFooter>
  <rowBreaks count="1" manualBreakCount="1">
    <brk id="62"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EA0DA"/>
  </sheetPr>
  <dimension ref="A1:H33"/>
  <sheetViews>
    <sheetView tabSelected="1" zoomScale="90" zoomScaleNormal="90" zoomScaleSheetLayoutView="90" workbookViewId="0">
      <selection activeCell="C6" sqref="C6"/>
    </sheetView>
  </sheetViews>
  <sheetFormatPr defaultColWidth="9.109375" defaultRowHeight="13.8" x14ac:dyDescent="0.25"/>
  <cols>
    <col min="1" max="1" width="2.44140625" style="221" bestFit="1" customWidth="1"/>
    <col min="2" max="2" width="21.88671875" style="221" customWidth="1"/>
    <col min="3" max="3" width="52.6640625" style="221" customWidth="1"/>
    <col min="4" max="4" width="17.6640625" style="221" customWidth="1"/>
    <col min="5" max="5" width="28.88671875" style="232" customWidth="1"/>
    <col min="6" max="6" width="15.6640625" style="232" customWidth="1"/>
    <col min="7" max="7" width="29.109375" style="233" customWidth="1"/>
    <col min="8" max="8" width="22.109375" style="233" customWidth="1"/>
    <col min="9" max="11" width="22.109375" style="221" customWidth="1"/>
    <col min="12" max="12" width="29.44140625" style="221" customWidth="1"/>
    <col min="13" max="13" width="15.33203125" style="221" customWidth="1"/>
    <col min="14" max="16384" width="9.109375" style="221"/>
  </cols>
  <sheetData>
    <row r="1" spans="2:5" ht="28.5" customHeight="1" x14ac:dyDescent="0.25">
      <c r="B1" s="310" t="s">
        <v>213</v>
      </c>
      <c r="C1" s="310"/>
      <c r="D1" s="310"/>
      <c r="E1" s="221"/>
    </row>
    <row r="2" spans="2:5" x14ac:dyDescent="0.25">
      <c r="B2" s="248"/>
      <c r="E2" s="221"/>
    </row>
    <row r="3" spans="2:5" x14ac:dyDescent="0.25">
      <c r="B3" s="222" t="s">
        <v>39</v>
      </c>
      <c r="C3" s="230" t="s">
        <v>201</v>
      </c>
      <c r="E3" s="231"/>
    </row>
    <row r="4" spans="2:5" x14ac:dyDescent="0.25">
      <c r="B4" s="222"/>
      <c r="C4" s="230"/>
      <c r="E4" s="231"/>
    </row>
    <row r="5" spans="2:5" x14ac:dyDescent="0.25">
      <c r="B5" s="222" t="s">
        <v>41</v>
      </c>
      <c r="C5" s="234" t="s">
        <v>217</v>
      </c>
      <c r="E5" s="231"/>
    </row>
    <row r="6" spans="2:5" x14ac:dyDescent="0.25">
      <c r="B6" s="222"/>
      <c r="D6" s="234"/>
      <c r="E6" s="231"/>
    </row>
    <row r="7" spans="2:5" x14ac:dyDescent="0.25">
      <c r="B7" s="222" t="s">
        <v>43</v>
      </c>
      <c r="D7" s="223"/>
      <c r="E7" s="235"/>
    </row>
    <row r="8" spans="2:5" x14ac:dyDescent="0.25">
      <c r="B8" s="222"/>
      <c r="D8" s="223"/>
      <c r="E8" s="235"/>
    </row>
    <row r="9" spans="2:5" x14ac:dyDescent="0.25">
      <c r="B9" s="222" t="s">
        <v>214</v>
      </c>
      <c r="D9" s="223"/>
      <c r="E9" s="235"/>
    </row>
    <row r="10" spans="2:5" x14ac:dyDescent="0.25">
      <c r="B10" s="221" t="s">
        <v>211</v>
      </c>
      <c r="D10" s="223"/>
      <c r="E10" s="235"/>
    </row>
    <row r="11" spans="2:5" x14ac:dyDescent="0.25">
      <c r="B11" s="221" t="s">
        <v>212</v>
      </c>
      <c r="D11" s="223"/>
      <c r="E11" s="235"/>
    </row>
    <row r="12" spans="2:5" x14ac:dyDescent="0.25">
      <c r="B12" s="222"/>
      <c r="D12" s="223"/>
      <c r="E12" s="235"/>
    </row>
    <row r="13" spans="2:5" x14ac:dyDescent="0.25">
      <c r="B13" s="224" t="s">
        <v>44</v>
      </c>
      <c r="C13" s="225"/>
      <c r="E13" s="228"/>
    </row>
    <row r="14" spans="2:5" x14ac:dyDescent="0.25">
      <c r="B14" s="220" t="s">
        <v>215</v>
      </c>
      <c r="C14" s="225"/>
      <c r="E14" s="228"/>
    </row>
    <row r="15" spans="2:5" x14ac:dyDescent="0.25">
      <c r="B15" s="220" t="s">
        <v>210</v>
      </c>
      <c r="C15" s="225"/>
      <c r="E15" s="228"/>
    </row>
    <row r="16" spans="2:5" ht="27.75" customHeight="1" x14ac:dyDescent="0.25">
      <c r="B16" s="309" t="s">
        <v>216</v>
      </c>
      <c r="C16" s="309"/>
      <c r="D16" s="309"/>
      <c r="E16" s="228"/>
    </row>
    <row r="17" spans="1:8" x14ac:dyDescent="0.25">
      <c r="B17" s="226"/>
      <c r="C17" s="225"/>
      <c r="E17" s="228"/>
    </row>
    <row r="18" spans="1:8" x14ac:dyDescent="0.25">
      <c r="B18" s="227"/>
      <c r="C18" s="225"/>
      <c r="D18" s="228"/>
    </row>
    <row r="19" spans="1:8" x14ac:dyDescent="0.25">
      <c r="B19" s="229" t="s">
        <v>208</v>
      </c>
    </row>
    <row r="21" spans="1:8" x14ac:dyDescent="0.25">
      <c r="B21" s="236" t="s">
        <v>206</v>
      </c>
      <c r="C21" s="236"/>
      <c r="D21" s="237" t="s">
        <v>207</v>
      </c>
      <c r="E21" s="238"/>
      <c r="F21" s="238"/>
      <c r="G21" s="239"/>
      <c r="H21" s="239"/>
    </row>
    <row r="22" spans="1:8" x14ac:dyDescent="0.25">
      <c r="A22" s="221">
        <v>1</v>
      </c>
      <c r="B22" s="240" t="s">
        <v>202</v>
      </c>
      <c r="C22" s="219"/>
      <c r="D22" s="241">
        <v>0</v>
      </c>
      <c r="E22" s="238"/>
      <c r="F22" s="238"/>
      <c r="G22" s="239"/>
      <c r="H22" s="239"/>
    </row>
    <row r="23" spans="1:8" x14ac:dyDescent="0.25">
      <c r="A23" s="221">
        <v>2</v>
      </c>
      <c r="B23" s="219" t="s">
        <v>203</v>
      </c>
      <c r="D23" s="241">
        <v>0</v>
      </c>
      <c r="E23" s="238"/>
      <c r="F23" s="238"/>
      <c r="G23" s="239"/>
      <c r="H23" s="239"/>
    </row>
    <row r="24" spans="1:8" x14ac:dyDescent="0.25">
      <c r="A24" s="221">
        <v>3</v>
      </c>
      <c r="B24" s="240" t="s">
        <v>204</v>
      </c>
      <c r="D24" s="241">
        <v>0</v>
      </c>
      <c r="E24" s="238"/>
      <c r="F24" s="238"/>
      <c r="G24" s="239"/>
      <c r="H24" s="239"/>
    </row>
    <row r="25" spans="1:8" ht="15.6" x14ac:dyDescent="0.25">
      <c r="A25" s="221">
        <v>4</v>
      </c>
      <c r="B25" s="242" t="s">
        <v>205</v>
      </c>
      <c r="D25" s="243">
        <v>0</v>
      </c>
      <c r="E25" s="238"/>
      <c r="F25" s="238"/>
      <c r="G25" s="239"/>
      <c r="H25" s="239"/>
    </row>
    <row r="26" spans="1:8" x14ac:dyDescent="0.25">
      <c r="B26" s="244" t="s">
        <v>209</v>
      </c>
      <c r="C26" s="229"/>
      <c r="D26" s="245">
        <f>SUM(D22:D25)</f>
        <v>0</v>
      </c>
      <c r="E26" s="238"/>
      <c r="F26" s="238"/>
      <c r="G26" s="239"/>
      <c r="H26" s="239"/>
    </row>
    <row r="27" spans="1:8" x14ac:dyDescent="0.25">
      <c r="B27" s="246"/>
      <c r="D27" s="227"/>
      <c r="E27" s="238"/>
      <c r="F27" s="238"/>
      <c r="G27" s="239"/>
      <c r="H27" s="239"/>
    </row>
    <row r="28" spans="1:8" x14ac:dyDescent="0.25">
      <c r="B28" s="246"/>
      <c r="D28" s="227"/>
      <c r="E28" s="238"/>
      <c r="F28" s="238"/>
      <c r="G28" s="239"/>
      <c r="H28" s="239"/>
    </row>
    <row r="29" spans="1:8" x14ac:dyDescent="0.25">
      <c r="B29" s="219"/>
      <c r="D29" s="227"/>
      <c r="E29" s="238"/>
      <c r="F29" s="238"/>
      <c r="G29" s="239"/>
      <c r="H29" s="239"/>
    </row>
    <row r="30" spans="1:8" x14ac:dyDescent="0.25">
      <c r="B30" s="219"/>
      <c r="C30" s="247"/>
      <c r="D30" s="227"/>
      <c r="E30" s="238"/>
      <c r="F30" s="238"/>
      <c r="G30" s="239"/>
      <c r="H30" s="239"/>
    </row>
    <row r="31" spans="1:8" x14ac:dyDescent="0.25">
      <c r="B31" s="219"/>
      <c r="C31" s="247"/>
      <c r="D31" s="227"/>
      <c r="E31" s="238"/>
      <c r="F31" s="238"/>
      <c r="G31" s="239"/>
      <c r="H31" s="239"/>
    </row>
    <row r="32" spans="1:8" x14ac:dyDescent="0.25">
      <c r="B32" s="219"/>
      <c r="C32" s="247"/>
      <c r="D32" s="227"/>
      <c r="E32" s="238"/>
      <c r="F32" s="238"/>
      <c r="G32" s="239"/>
      <c r="H32" s="239"/>
    </row>
    <row r="33" spans="2:8" x14ac:dyDescent="0.25">
      <c r="B33" s="247"/>
      <c r="C33" s="247"/>
      <c r="D33" s="227"/>
      <c r="E33" s="238"/>
      <c r="F33" s="238"/>
      <c r="G33" s="239"/>
      <c r="H33" s="239"/>
    </row>
  </sheetData>
  <mergeCells count="2">
    <mergeCell ref="B16:D16"/>
    <mergeCell ref="B1:D1"/>
  </mergeCells>
  <printOptions horizontalCentered="1"/>
  <pageMargins left="0.25" right="0.25" top="0.75" bottom="0.75" header="0.41" footer="0.35"/>
  <pageSetup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499984740745262"/>
  </sheetPr>
  <dimension ref="A1:J38"/>
  <sheetViews>
    <sheetView workbookViewId="0"/>
  </sheetViews>
  <sheetFormatPr defaultRowHeight="13.2" x14ac:dyDescent="0.25"/>
  <cols>
    <col min="1" max="1" width="34.33203125" customWidth="1"/>
    <col min="2" max="2" width="31" customWidth="1"/>
    <col min="3" max="3" width="34.44140625" customWidth="1"/>
    <col min="4" max="4" width="22.33203125" customWidth="1"/>
    <col min="5" max="6" width="32" customWidth="1"/>
    <col min="7" max="7" width="22.5546875" customWidth="1"/>
    <col min="8" max="8" width="14.6640625" customWidth="1"/>
    <col min="9" max="9" width="21.44140625" customWidth="1"/>
    <col min="10" max="10" width="20.109375" customWidth="1"/>
  </cols>
  <sheetData>
    <row r="1" spans="1:10" s="191" customFormat="1" ht="19.2" x14ac:dyDescent="0.25">
      <c r="A1" s="190" t="s">
        <v>38</v>
      </c>
    </row>
    <row r="2" spans="1:10" s="191" customFormat="1" ht="13.8" x14ac:dyDescent="0.25">
      <c r="A2" s="192"/>
    </row>
    <row r="3" spans="1:10" ht="13.8" x14ac:dyDescent="0.25">
      <c r="A3" s="140" t="s">
        <v>39</v>
      </c>
      <c r="B3" s="255" t="s">
        <v>40</v>
      </c>
      <c r="C3" s="256"/>
      <c r="D3" s="1"/>
      <c r="E3" s="1"/>
      <c r="F3" s="1"/>
      <c r="G3" s="1"/>
      <c r="H3" s="2"/>
    </row>
    <row r="4" spans="1:10" ht="13.8" x14ac:dyDescent="0.25">
      <c r="A4" s="140" t="s">
        <v>41</v>
      </c>
      <c r="B4" s="255" t="s">
        <v>42</v>
      </c>
      <c r="C4" s="256"/>
      <c r="D4" s="1"/>
      <c r="E4" s="1"/>
      <c r="F4" s="1"/>
      <c r="G4" s="1"/>
      <c r="H4" s="3"/>
    </row>
    <row r="5" spans="1:10" ht="13.8" x14ac:dyDescent="0.25">
      <c r="A5" s="140" t="s">
        <v>43</v>
      </c>
      <c r="B5" s="257"/>
      <c r="C5" s="258"/>
      <c r="D5" s="1"/>
      <c r="E5" s="1"/>
      <c r="F5" s="1"/>
      <c r="G5" s="1"/>
      <c r="H5" s="2"/>
    </row>
    <row r="6" spans="1:10" ht="84" customHeight="1" x14ac:dyDescent="0.25">
      <c r="A6" s="140" t="s">
        <v>44</v>
      </c>
      <c r="B6" s="259" t="s">
        <v>45</v>
      </c>
      <c r="C6" s="258"/>
      <c r="D6" s="1"/>
      <c r="E6" s="1"/>
      <c r="F6" s="1"/>
      <c r="G6" s="1"/>
      <c r="H6" s="3"/>
    </row>
    <row r="7" spans="1:10" ht="71.25" customHeight="1" x14ac:dyDescent="0.25">
      <c r="A7" s="141" t="s">
        <v>46</v>
      </c>
      <c r="B7" s="255" t="s">
        <v>47</v>
      </c>
      <c r="C7" s="256"/>
      <c r="D7" s="1"/>
      <c r="E7" s="1"/>
      <c r="F7" s="1"/>
      <c r="G7" s="1"/>
      <c r="H7" s="3"/>
    </row>
    <row r="8" spans="1:10" ht="52.5" customHeight="1" x14ac:dyDescent="0.25">
      <c r="A8" s="141" t="s">
        <v>48</v>
      </c>
      <c r="B8" s="255" t="s">
        <v>47</v>
      </c>
      <c r="C8" s="256"/>
      <c r="D8" s="1"/>
      <c r="E8" s="1"/>
      <c r="F8" s="1"/>
      <c r="G8" s="1"/>
      <c r="H8" s="3"/>
    </row>
    <row r="9" spans="1:10" ht="52.5" customHeight="1" x14ac:dyDescent="0.25">
      <c r="A9" s="141" t="s">
        <v>49</v>
      </c>
      <c r="B9" s="255" t="s">
        <v>47</v>
      </c>
      <c r="C9" s="256"/>
    </row>
    <row r="10" spans="1:10" ht="48" customHeight="1" x14ac:dyDescent="0.25">
      <c r="A10" s="141" t="s">
        <v>50</v>
      </c>
      <c r="B10" s="253"/>
      <c r="C10" s="254"/>
    </row>
    <row r="11" spans="1:10" ht="13.8" x14ac:dyDescent="0.25">
      <c r="A11" s="1"/>
      <c r="B11" s="1"/>
      <c r="C11" s="1"/>
    </row>
    <row r="12" spans="1:10" ht="13.8" x14ac:dyDescent="0.25">
      <c r="A12" s="197" t="s">
        <v>51</v>
      </c>
      <c r="B12" s="1"/>
      <c r="C12" s="1"/>
    </row>
    <row r="13" spans="1:10" x14ac:dyDescent="0.25">
      <c r="A13" s="35" t="s">
        <v>52</v>
      </c>
      <c r="B13" s="35" t="s">
        <v>53</v>
      </c>
      <c r="C13" s="35" t="s">
        <v>54</v>
      </c>
      <c r="D13" s="35" t="s">
        <v>55</v>
      </c>
      <c r="E13" s="35" t="s">
        <v>56</v>
      </c>
      <c r="F13" s="35" t="s">
        <v>57</v>
      </c>
      <c r="G13" s="35" t="s">
        <v>58</v>
      </c>
      <c r="H13" s="35" t="s">
        <v>59</v>
      </c>
      <c r="I13" s="35" t="s">
        <v>60</v>
      </c>
      <c r="J13" s="35" t="s">
        <v>61</v>
      </c>
    </row>
    <row r="14" spans="1:10" x14ac:dyDescent="0.25">
      <c r="A14" s="30">
        <v>1</v>
      </c>
      <c r="B14" s="182" t="s">
        <v>62</v>
      </c>
      <c r="C14" s="182" t="s">
        <v>63</v>
      </c>
      <c r="D14" s="182" t="s">
        <v>64</v>
      </c>
      <c r="E14" s="138"/>
      <c r="F14" s="138"/>
      <c r="G14" s="137">
        <v>500</v>
      </c>
      <c r="H14" s="30" t="s">
        <v>65</v>
      </c>
      <c r="I14" s="142">
        <v>10000</v>
      </c>
      <c r="J14" s="31">
        <f>G14*I14</f>
        <v>5000000</v>
      </c>
    </row>
    <row r="15" spans="1:10" x14ac:dyDescent="0.25">
      <c r="A15" s="30">
        <v>2</v>
      </c>
      <c r="B15" s="182"/>
      <c r="C15" s="182"/>
      <c r="D15" s="182"/>
      <c r="E15" s="138"/>
      <c r="F15" s="138"/>
      <c r="G15" s="149"/>
      <c r="I15" s="142"/>
      <c r="J15" s="31"/>
    </row>
    <row r="16" spans="1:10" x14ac:dyDescent="0.25">
      <c r="A16" s="30">
        <v>3</v>
      </c>
      <c r="B16" s="182"/>
      <c r="C16" s="182"/>
      <c r="D16" s="182"/>
      <c r="E16" s="138"/>
      <c r="F16" s="138"/>
      <c r="G16" s="149"/>
      <c r="I16" s="142"/>
      <c r="J16" s="31"/>
    </row>
    <row r="17" spans="1:10" x14ac:dyDescent="0.25">
      <c r="A17" s="30">
        <v>4</v>
      </c>
      <c r="B17" s="182"/>
      <c r="C17" s="182"/>
      <c r="D17" s="182"/>
      <c r="E17" s="138"/>
      <c r="F17" s="138"/>
      <c r="G17" s="149"/>
      <c r="I17" s="142"/>
      <c r="J17" s="31"/>
    </row>
    <row r="18" spans="1:10" ht="13.8" thickBot="1" x14ac:dyDescent="0.3">
      <c r="A18" s="36">
        <v>5</v>
      </c>
      <c r="B18" s="185"/>
      <c r="C18" s="185"/>
      <c r="D18" s="185"/>
      <c r="E18" s="139"/>
      <c r="F18" s="139"/>
      <c r="G18" s="150"/>
      <c r="H18" s="32"/>
      <c r="I18" s="143"/>
      <c r="J18" s="33"/>
    </row>
    <row r="19" spans="1:10" ht="13.8" thickTop="1" x14ac:dyDescent="0.25">
      <c r="A19" s="34"/>
      <c r="I19" s="37" t="s">
        <v>66</v>
      </c>
      <c r="J19" s="144">
        <f>SUM(J14:J18)</f>
        <v>5000000</v>
      </c>
    </row>
    <row r="22" spans="1:10" ht="13.8" x14ac:dyDescent="0.25">
      <c r="A22" s="197" t="s">
        <v>67</v>
      </c>
      <c r="B22" s="1"/>
      <c r="C22" s="1"/>
    </row>
    <row r="23" spans="1:10" x14ac:dyDescent="0.25">
      <c r="A23" s="35" t="s">
        <v>52</v>
      </c>
      <c r="B23" s="35" t="s">
        <v>53</v>
      </c>
      <c r="C23" s="35" t="s">
        <v>54</v>
      </c>
      <c r="D23" s="35" t="s">
        <v>55</v>
      </c>
      <c r="E23" s="35" t="s">
        <v>56</v>
      </c>
      <c r="F23" s="35" t="s">
        <v>57</v>
      </c>
      <c r="G23" s="35" t="s">
        <v>58</v>
      </c>
      <c r="H23" s="35" t="s">
        <v>59</v>
      </c>
      <c r="I23" s="35" t="s">
        <v>60</v>
      </c>
      <c r="J23" s="35" t="s">
        <v>61</v>
      </c>
    </row>
    <row r="24" spans="1:10" x14ac:dyDescent="0.25">
      <c r="A24" s="30">
        <v>1</v>
      </c>
      <c r="B24" s="182" t="s">
        <v>62</v>
      </c>
      <c r="C24" s="182" t="s">
        <v>63</v>
      </c>
      <c r="D24" s="182" t="s">
        <v>64</v>
      </c>
      <c r="E24" s="138"/>
      <c r="F24" s="138"/>
      <c r="G24" s="137">
        <v>500</v>
      </c>
      <c r="H24" s="30" t="s">
        <v>65</v>
      </c>
      <c r="I24" s="142">
        <v>10000</v>
      </c>
      <c r="J24" s="31">
        <f>G24*I24</f>
        <v>5000000</v>
      </c>
    </row>
    <row r="25" spans="1:10" x14ac:dyDescent="0.25">
      <c r="A25" s="30">
        <v>2</v>
      </c>
      <c r="B25" s="182"/>
      <c r="C25" s="182"/>
      <c r="D25" s="182"/>
      <c r="E25" s="138"/>
      <c r="F25" s="138"/>
      <c r="G25" s="149"/>
      <c r="I25" s="142"/>
      <c r="J25" s="31"/>
    </row>
    <row r="26" spans="1:10" x14ac:dyDescent="0.25">
      <c r="A26" s="30">
        <v>3</v>
      </c>
      <c r="B26" s="182"/>
      <c r="C26" s="182"/>
      <c r="D26" s="182"/>
      <c r="E26" s="138"/>
      <c r="F26" s="138"/>
      <c r="G26" s="149"/>
      <c r="I26" s="142"/>
      <c r="J26" s="31"/>
    </row>
    <row r="27" spans="1:10" x14ac:dyDescent="0.25">
      <c r="A27" s="30">
        <v>4</v>
      </c>
      <c r="B27" s="182"/>
      <c r="C27" s="182"/>
      <c r="D27" s="182"/>
      <c r="E27" s="138"/>
      <c r="F27" s="138"/>
      <c r="G27" s="149"/>
      <c r="I27" s="142"/>
      <c r="J27" s="31"/>
    </row>
    <row r="28" spans="1:10" ht="13.8" thickBot="1" x14ac:dyDescent="0.3">
      <c r="A28" s="36">
        <v>5</v>
      </c>
      <c r="B28" s="185"/>
      <c r="C28" s="185"/>
      <c r="D28" s="185"/>
      <c r="E28" s="139"/>
      <c r="F28" s="139"/>
      <c r="G28" s="150"/>
      <c r="H28" s="32"/>
      <c r="I28" s="143"/>
      <c r="J28" s="33"/>
    </row>
    <row r="29" spans="1:10" ht="13.8" thickTop="1" x14ac:dyDescent="0.25">
      <c r="A29" s="34"/>
      <c r="I29" s="37" t="s">
        <v>66</v>
      </c>
      <c r="J29" s="144">
        <f>SUM(J24:J28)</f>
        <v>5000000</v>
      </c>
    </row>
    <row r="31" spans="1:10" ht="13.8" x14ac:dyDescent="0.25">
      <c r="A31" s="197" t="s">
        <v>68</v>
      </c>
      <c r="B31" s="1"/>
      <c r="C31" s="1"/>
    </row>
    <row r="32" spans="1:10" x14ac:dyDescent="0.25">
      <c r="A32" s="35" t="s">
        <v>52</v>
      </c>
      <c r="B32" s="35" t="s">
        <v>53</v>
      </c>
      <c r="C32" s="35" t="s">
        <v>54</v>
      </c>
      <c r="D32" s="35" t="s">
        <v>55</v>
      </c>
      <c r="E32" s="35" t="s">
        <v>56</v>
      </c>
      <c r="F32" s="35" t="s">
        <v>57</v>
      </c>
      <c r="G32" s="35" t="s">
        <v>58</v>
      </c>
      <c r="H32" s="35" t="s">
        <v>59</v>
      </c>
      <c r="I32" s="35" t="s">
        <v>60</v>
      </c>
      <c r="J32" s="35" t="s">
        <v>61</v>
      </c>
    </row>
    <row r="33" spans="1:10" x14ac:dyDescent="0.25">
      <c r="A33" s="30">
        <v>1</v>
      </c>
      <c r="B33" s="182" t="s">
        <v>62</v>
      </c>
      <c r="C33" s="182" t="s">
        <v>63</v>
      </c>
      <c r="D33" s="182" t="s">
        <v>64</v>
      </c>
      <c r="E33" s="138"/>
      <c r="F33" s="138"/>
      <c r="G33" s="137">
        <v>500</v>
      </c>
      <c r="H33" s="30" t="s">
        <v>65</v>
      </c>
      <c r="I33" s="142">
        <v>10000</v>
      </c>
      <c r="J33" s="31">
        <f>G33*I33</f>
        <v>5000000</v>
      </c>
    </row>
    <row r="34" spans="1:10" x14ac:dyDescent="0.25">
      <c r="A34" s="30">
        <v>2</v>
      </c>
      <c r="B34" s="182"/>
      <c r="C34" s="182"/>
      <c r="D34" s="182"/>
      <c r="E34" s="138"/>
      <c r="F34" s="138"/>
      <c r="G34" s="149"/>
      <c r="I34" s="142"/>
      <c r="J34" s="31"/>
    </row>
    <row r="35" spans="1:10" x14ac:dyDescent="0.25">
      <c r="A35" s="30">
        <v>3</v>
      </c>
      <c r="B35" s="182"/>
      <c r="C35" s="182"/>
      <c r="D35" s="182"/>
      <c r="E35" s="138"/>
      <c r="F35" s="138"/>
      <c r="G35" s="149"/>
      <c r="I35" s="142"/>
      <c r="J35" s="31"/>
    </row>
    <row r="36" spans="1:10" x14ac:dyDescent="0.25">
      <c r="A36" s="30">
        <v>4</v>
      </c>
      <c r="B36" s="182"/>
      <c r="C36" s="182"/>
      <c r="D36" s="182"/>
      <c r="E36" s="138"/>
      <c r="F36" s="138"/>
      <c r="G36" s="149"/>
      <c r="I36" s="142"/>
      <c r="J36" s="31"/>
    </row>
    <row r="37" spans="1:10" ht="13.8" thickBot="1" x14ac:dyDescent="0.3">
      <c r="A37" s="36">
        <v>5</v>
      </c>
      <c r="B37" s="185"/>
      <c r="C37" s="185"/>
      <c r="D37" s="185"/>
      <c r="E37" s="139"/>
      <c r="F37" s="139"/>
      <c r="G37" s="150"/>
      <c r="H37" s="32"/>
      <c r="I37" s="143"/>
      <c r="J37" s="33"/>
    </row>
    <row r="38" spans="1:10" ht="13.8" thickTop="1" x14ac:dyDescent="0.25">
      <c r="A38" s="34"/>
      <c r="I38" s="37" t="s">
        <v>66</v>
      </c>
      <c r="J38" s="144">
        <f>SUM(J33:J37)</f>
        <v>5000000</v>
      </c>
    </row>
  </sheetData>
  <mergeCells count="8">
    <mergeCell ref="B10:C10"/>
    <mergeCell ref="B3:C3"/>
    <mergeCell ref="B4:C4"/>
    <mergeCell ref="B5:C5"/>
    <mergeCell ref="B6:C6"/>
    <mergeCell ref="B9:C9"/>
    <mergeCell ref="B8:C8"/>
    <mergeCell ref="B7:C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499984740745262"/>
  </sheetPr>
  <dimension ref="A1:J22"/>
  <sheetViews>
    <sheetView workbookViewId="0"/>
  </sheetViews>
  <sheetFormatPr defaultRowHeight="13.2" x14ac:dyDescent="0.25"/>
  <cols>
    <col min="1" max="1" width="28.109375" customWidth="1"/>
    <col min="2" max="2" width="31" customWidth="1"/>
    <col min="3" max="3" width="34.44140625" customWidth="1"/>
    <col min="4" max="4" width="22.33203125" customWidth="1"/>
    <col min="5" max="6" width="32" customWidth="1"/>
    <col min="7" max="7" width="22.5546875" customWidth="1"/>
    <col min="8" max="8" width="14.6640625" customWidth="1"/>
    <col min="9" max="9" width="21.44140625" customWidth="1"/>
    <col min="10" max="10" width="20.109375" customWidth="1"/>
  </cols>
  <sheetData>
    <row r="1" spans="1:10" s="191" customFormat="1" ht="19.2" x14ac:dyDescent="0.25">
      <c r="A1" s="190" t="s">
        <v>38</v>
      </c>
    </row>
    <row r="2" spans="1:10" s="191" customFormat="1" ht="13.8" x14ac:dyDescent="0.25">
      <c r="A2" s="192"/>
    </row>
    <row r="3" spans="1:10" ht="13.8" x14ac:dyDescent="0.25">
      <c r="A3" s="140" t="s">
        <v>39</v>
      </c>
      <c r="B3" s="255" t="s">
        <v>40</v>
      </c>
      <c r="C3" s="256"/>
      <c r="D3" s="1"/>
      <c r="E3" s="1"/>
      <c r="F3" s="1"/>
      <c r="G3" s="1"/>
      <c r="H3" s="2"/>
    </row>
    <row r="4" spans="1:10" ht="13.8" x14ac:dyDescent="0.25">
      <c r="A4" s="140" t="s">
        <v>41</v>
      </c>
      <c r="B4" s="255" t="s">
        <v>42</v>
      </c>
      <c r="C4" s="256"/>
      <c r="D4" s="1"/>
      <c r="E4" s="1"/>
      <c r="F4" s="1"/>
      <c r="G4" s="1"/>
      <c r="H4" s="3"/>
    </row>
    <row r="5" spans="1:10" ht="13.8" x14ac:dyDescent="0.25">
      <c r="A5" s="140" t="s">
        <v>43</v>
      </c>
      <c r="B5" s="257"/>
      <c r="C5" s="258"/>
      <c r="D5" s="1"/>
      <c r="E5" s="1"/>
      <c r="F5" s="1"/>
      <c r="G5" s="1"/>
      <c r="H5" s="2"/>
    </row>
    <row r="6" spans="1:10" ht="84" customHeight="1" x14ac:dyDescent="0.25">
      <c r="A6" s="140" t="s">
        <v>44</v>
      </c>
      <c r="B6" s="259" t="s">
        <v>69</v>
      </c>
      <c r="C6" s="258"/>
      <c r="D6" s="1"/>
      <c r="E6" s="1"/>
      <c r="F6" s="1"/>
      <c r="G6" s="1"/>
      <c r="H6" s="3"/>
    </row>
    <row r="7" spans="1:10" ht="71.25" customHeight="1" x14ac:dyDescent="0.25">
      <c r="A7" s="141" t="s">
        <v>70</v>
      </c>
      <c r="B7" s="255" t="s">
        <v>47</v>
      </c>
      <c r="C7" s="256"/>
      <c r="D7" s="1"/>
      <c r="E7" s="1"/>
      <c r="F7" s="1"/>
      <c r="G7" s="1"/>
      <c r="H7" s="3"/>
    </row>
    <row r="8" spans="1:10" ht="52.5" customHeight="1" x14ac:dyDescent="0.25">
      <c r="A8" s="141" t="s">
        <v>71</v>
      </c>
      <c r="B8" s="255" t="s">
        <v>47</v>
      </c>
      <c r="C8" s="256"/>
      <c r="D8" s="1"/>
      <c r="E8" s="1"/>
      <c r="F8" s="1"/>
      <c r="G8" s="1"/>
      <c r="H8" s="3"/>
    </row>
    <row r="9" spans="1:10" ht="52.5" customHeight="1" x14ac:dyDescent="0.25">
      <c r="A9" s="141" t="s">
        <v>49</v>
      </c>
      <c r="B9" s="255" t="s">
        <v>47</v>
      </c>
      <c r="C9" s="256"/>
    </row>
    <row r="10" spans="1:10" ht="48" customHeight="1" x14ac:dyDescent="0.25">
      <c r="A10" s="141" t="s">
        <v>50</v>
      </c>
      <c r="B10" s="253"/>
      <c r="C10" s="254"/>
    </row>
    <row r="11" spans="1:10" ht="13.8" x14ac:dyDescent="0.25">
      <c r="A11" s="197"/>
      <c r="B11" s="1"/>
      <c r="C11" s="1"/>
    </row>
    <row r="12" spans="1:10" x14ac:dyDescent="0.25">
      <c r="A12" s="35" t="s">
        <v>72</v>
      </c>
      <c r="B12" s="35" t="s">
        <v>53</v>
      </c>
      <c r="C12" s="35" t="s">
        <v>54</v>
      </c>
      <c r="D12" s="35" t="s">
        <v>55</v>
      </c>
      <c r="E12" s="35" t="s">
        <v>56</v>
      </c>
      <c r="F12" s="35" t="s">
        <v>57</v>
      </c>
      <c r="G12" s="35" t="s">
        <v>58</v>
      </c>
      <c r="H12" s="35" t="s">
        <v>59</v>
      </c>
      <c r="I12" s="35" t="s">
        <v>60</v>
      </c>
      <c r="J12" s="35" t="s">
        <v>61</v>
      </c>
    </row>
    <row r="13" spans="1:10" x14ac:dyDescent="0.25">
      <c r="A13" s="30">
        <v>1</v>
      </c>
      <c r="B13" s="182" t="s">
        <v>62</v>
      </c>
      <c r="C13" s="182" t="s">
        <v>63</v>
      </c>
      <c r="D13" s="182" t="s">
        <v>64</v>
      </c>
      <c r="E13" s="138"/>
      <c r="F13" s="138"/>
      <c r="G13" s="137">
        <v>500</v>
      </c>
      <c r="H13" s="30" t="s">
        <v>65</v>
      </c>
      <c r="I13" s="142">
        <v>10000</v>
      </c>
      <c r="J13" s="31">
        <f>G13*I13</f>
        <v>5000000</v>
      </c>
    </row>
    <row r="14" spans="1:10" x14ac:dyDescent="0.25">
      <c r="A14" s="30">
        <v>2</v>
      </c>
      <c r="B14" s="182"/>
      <c r="C14" s="182"/>
      <c r="D14" s="182"/>
      <c r="E14" s="138"/>
      <c r="F14" s="138"/>
      <c r="G14" s="149"/>
      <c r="I14" s="142"/>
      <c r="J14" s="31"/>
    </row>
    <row r="15" spans="1:10" x14ac:dyDescent="0.25">
      <c r="A15" s="30">
        <v>3</v>
      </c>
      <c r="B15" s="182"/>
      <c r="C15" s="182"/>
      <c r="D15" s="182"/>
      <c r="E15" s="138"/>
      <c r="F15" s="138"/>
      <c r="G15" s="149"/>
      <c r="I15" s="142"/>
      <c r="J15" s="31"/>
    </row>
    <row r="16" spans="1:10" x14ac:dyDescent="0.25">
      <c r="A16" s="30">
        <v>4</v>
      </c>
      <c r="B16" s="182"/>
      <c r="C16" s="182"/>
      <c r="D16" s="182"/>
      <c r="E16" s="138"/>
      <c r="F16" s="138"/>
      <c r="G16" s="149"/>
      <c r="I16" s="142"/>
      <c r="J16" s="31"/>
    </row>
    <row r="17" spans="1:10" x14ac:dyDescent="0.25">
      <c r="A17" s="30">
        <v>5</v>
      </c>
      <c r="B17" s="182"/>
      <c r="C17" s="182"/>
      <c r="D17" s="182"/>
      <c r="E17" s="138"/>
      <c r="F17" s="138"/>
      <c r="G17" s="149"/>
      <c r="I17" s="142"/>
      <c r="J17" s="31"/>
    </row>
    <row r="18" spans="1:10" x14ac:dyDescent="0.25">
      <c r="A18" s="30">
        <v>6</v>
      </c>
      <c r="B18" s="182"/>
      <c r="C18" s="182"/>
      <c r="D18" s="182"/>
      <c r="E18" s="138"/>
      <c r="F18" s="138"/>
      <c r="G18" s="149"/>
      <c r="I18" s="142"/>
      <c r="J18" s="31"/>
    </row>
    <row r="19" spans="1:10" x14ac:dyDescent="0.25">
      <c r="A19" s="30">
        <v>7</v>
      </c>
      <c r="B19" s="182"/>
      <c r="C19" s="182"/>
      <c r="D19" s="182"/>
      <c r="E19" s="138"/>
      <c r="F19" s="138"/>
      <c r="G19" s="149"/>
      <c r="I19" s="142"/>
      <c r="J19" s="31"/>
    </row>
    <row r="20" spans="1:10" x14ac:dyDescent="0.25">
      <c r="A20" s="30">
        <v>8</v>
      </c>
      <c r="B20" s="182"/>
      <c r="C20" s="182"/>
      <c r="D20" s="182"/>
      <c r="E20" s="138"/>
      <c r="F20" s="138"/>
      <c r="G20" s="149"/>
      <c r="I20" s="142"/>
      <c r="J20" s="31"/>
    </row>
    <row r="21" spans="1:10" x14ac:dyDescent="0.25">
      <c r="A21" s="30">
        <v>9</v>
      </c>
      <c r="B21" s="182"/>
      <c r="C21" s="182"/>
      <c r="D21" s="182"/>
      <c r="E21" s="138"/>
      <c r="F21" s="138"/>
      <c r="G21" s="149"/>
      <c r="I21" s="142"/>
      <c r="J21" s="31"/>
    </row>
    <row r="22" spans="1:10" x14ac:dyDescent="0.25">
      <c r="A22" s="30">
        <v>10</v>
      </c>
      <c r="B22" s="182"/>
      <c r="C22" s="182"/>
      <c r="D22" s="182"/>
      <c r="E22" s="138"/>
      <c r="F22" s="138"/>
      <c r="G22" s="149"/>
      <c r="I22" s="142"/>
      <c r="J22" s="31"/>
    </row>
  </sheetData>
  <mergeCells count="8">
    <mergeCell ref="B10:C10"/>
    <mergeCell ref="B9:C9"/>
    <mergeCell ref="B7:C7"/>
    <mergeCell ref="B3:C3"/>
    <mergeCell ref="B4:C4"/>
    <mergeCell ref="B5:C5"/>
    <mergeCell ref="B6:C6"/>
    <mergeCell ref="B8:C8"/>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37"/>
  <sheetViews>
    <sheetView workbookViewId="0"/>
  </sheetViews>
  <sheetFormatPr defaultRowHeight="13.2" x14ac:dyDescent="0.25"/>
  <cols>
    <col min="1" max="1" width="28.109375" customWidth="1"/>
    <col min="2" max="2" width="31" customWidth="1"/>
    <col min="3" max="3" width="34.44140625" customWidth="1"/>
    <col min="4" max="4" width="22.33203125" customWidth="1"/>
    <col min="5" max="6" width="32" customWidth="1"/>
    <col min="7" max="7" width="22.5546875" customWidth="1"/>
    <col min="8" max="8" width="14.6640625" customWidth="1"/>
    <col min="9" max="9" width="21.44140625" customWidth="1"/>
    <col min="10" max="10" width="20.109375" customWidth="1"/>
  </cols>
  <sheetData>
    <row r="1" spans="1:10" ht="19.2" x14ac:dyDescent="0.25">
      <c r="A1" s="190" t="s">
        <v>38</v>
      </c>
    </row>
    <row r="3" spans="1:10" ht="13.8" x14ac:dyDescent="0.25">
      <c r="A3" s="140" t="s">
        <v>39</v>
      </c>
      <c r="B3" s="255" t="s">
        <v>40</v>
      </c>
      <c r="C3" s="256"/>
      <c r="D3" s="1"/>
      <c r="E3" s="1"/>
      <c r="F3" s="1"/>
      <c r="G3" s="1"/>
      <c r="H3" s="2"/>
    </row>
    <row r="4" spans="1:10" ht="13.8" x14ac:dyDescent="0.25">
      <c r="A4" s="140" t="s">
        <v>41</v>
      </c>
      <c r="B4" s="255" t="s">
        <v>42</v>
      </c>
      <c r="C4" s="256"/>
      <c r="D4" s="1"/>
      <c r="E4" s="1"/>
      <c r="F4" s="1"/>
      <c r="G4" s="1"/>
      <c r="H4" s="3"/>
    </row>
    <row r="5" spans="1:10" ht="13.8" x14ac:dyDescent="0.25">
      <c r="A5" s="140" t="s">
        <v>43</v>
      </c>
      <c r="B5" s="257"/>
      <c r="C5" s="258"/>
      <c r="D5" s="1"/>
      <c r="E5" s="1"/>
      <c r="F5" s="1"/>
      <c r="G5" s="1"/>
      <c r="H5" s="2"/>
    </row>
    <row r="6" spans="1:10" ht="71.25" customHeight="1" x14ac:dyDescent="0.25">
      <c r="A6" s="140" t="s">
        <v>44</v>
      </c>
      <c r="B6" s="259" t="s">
        <v>73</v>
      </c>
      <c r="C6" s="258"/>
      <c r="D6" s="1"/>
      <c r="E6" s="1"/>
      <c r="F6" s="1"/>
      <c r="G6" s="1"/>
      <c r="H6" s="3"/>
    </row>
    <row r="7" spans="1:10" ht="71.25" customHeight="1" x14ac:dyDescent="0.25">
      <c r="A7" s="141" t="s">
        <v>46</v>
      </c>
      <c r="B7" s="255" t="s">
        <v>47</v>
      </c>
      <c r="C7" s="256"/>
      <c r="D7" s="1"/>
      <c r="E7" s="1"/>
      <c r="F7" s="1"/>
      <c r="G7" s="1"/>
      <c r="H7" s="3"/>
    </row>
    <row r="8" spans="1:10" ht="52.5" customHeight="1" x14ac:dyDescent="0.25">
      <c r="A8" s="141" t="s">
        <v>48</v>
      </c>
      <c r="B8" s="255" t="s">
        <v>47</v>
      </c>
      <c r="C8" s="256"/>
      <c r="D8" s="1"/>
      <c r="E8" s="1"/>
      <c r="F8" s="1"/>
      <c r="G8" s="1"/>
      <c r="H8" s="3"/>
    </row>
    <row r="9" spans="1:10" ht="41.4" x14ac:dyDescent="0.25">
      <c r="A9" s="141" t="s">
        <v>49</v>
      </c>
      <c r="B9" s="255" t="s">
        <v>47</v>
      </c>
      <c r="C9" s="256"/>
    </row>
    <row r="10" spans="1:10" ht="48" customHeight="1" x14ac:dyDescent="0.25">
      <c r="A10" s="141" t="s">
        <v>50</v>
      </c>
      <c r="B10" s="253"/>
      <c r="C10" s="254"/>
    </row>
    <row r="11" spans="1:10" ht="31.5" customHeight="1" x14ac:dyDescent="0.25">
      <c r="A11" s="198"/>
      <c r="B11" s="212"/>
      <c r="C11" s="213"/>
      <c r="D11" s="214"/>
    </row>
    <row r="12" spans="1:10" ht="13.8" x14ac:dyDescent="0.25">
      <c r="A12" s="197" t="s">
        <v>51</v>
      </c>
      <c r="B12" s="1"/>
      <c r="C12" s="1"/>
    </row>
    <row r="13" spans="1:10" s="145" customFormat="1" ht="38.25" customHeight="1" x14ac:dyDescent="0.25">
      <c r="A13" s="35" t="s">
        <v>52</v>
      </c>
      <c r="B13" s="134" t="s">
        <v>53</v>
      </c>
      <c r="C13" s="134" t="s">
        <v>54</v>
      </c>
      <c r="D13" s="134" t="s">
        <v>55</v>
      </c>
      <c r="E13" s="134" t="s">
        <v>56</v>
      </c>
      <c r="F13" s="134" t="s">
        <v>57</v>
      </c>
      <c r="G13" s="134" t="s">
        <v>58</v>
      </c>
      <c r="H13" s="134" t="s">
        <v>59</v>
      </c>
      <c r="I13" s="134" t="s">
        <v>74</v>
      </c>
      <c r="J13" s="134" t="s">
        <v>75</v>
      </c>
    </row>
    <row r="14" spans="1:10" x14ac:dyDescent="0.25">
      <c r="A14" s="30">
        <v>1</v>
      </c>
      <c r="B14" s="182" t="s">
        <v>62</v>
      </c>
      <c r="C14" s="182" t="s">
        <v>76</v>
      </c>
      <c r="D14" s="182" t="s">
        <v>64</v>
      </c>
      <c r="E14" s="138"/>
      <c r="F14" s="138"/>
      <c r="G14" s="30">
        <v>500</v>
      </c>
      <c r="H14" s="30" t="s">
        <v>65</v>
      </c>
      <c r="I14" s="147">
        <v>7.0000000000000007E-2</v>
      </c>
      <c r="J14" s="137">
        <f>G14*I14</f>
        <v>35</v>
      </c>
    </row>
    <row r="15" spans="1:10" x14ac:dyDescent="0.25">
      <c r="A15" s="30">
        <v>2</v>
      </c>
      <c r="B15" s="182"/>
      <c r="C15" s="182"/>
      <c r="D15" s="182"/>
      <c r="E15" s="138"/>
      <c r="F15" s="138"/>
      <c r="I15" s="147"/>
      <c r="J15" s="137">
        <f t="shared" ref="J15:J18" si="0">H15*I15</f>
        <v>0</v>
      </c>
    </row>
    <row r="16" spans="1:10" x14ac:dyDescent="0.25">
      <c r="A16" s="30">
        <v>3</v>
      </c>
      <c r="B16" s="182"/>
      <c r="C16" s="182"/>
      <c r="D16" s="182"/>
      <c r="E16" s="138"/>
      <c r="F16" s="138"/>
      <c r="I16" s="147"/>
      <c r="J16" s="137">
        <f t="shared" si="0"/>
        <v>0</v>
      </c>
    </row>
    <row r="17" spans="1:10" x14ac:dyDescent="0.25">
      <c r="A17" s="30">
        <v>4</v>
      </c>
      <c r="B17" s="182"/>
      <c r="C17" s="182"/>
      <c r="D17" s="182"/>
      <c r="E17" s="138"/>
      <c r="F17" s="138"/>
      <c r="I17" s="147"/>
      <c r="J17" s="137">
        <f t="shared" si="0"/>
        <v>0</v>
      </c>
    </row>
    <row r="18" spans="1:10" ht="13.8" thickBot="1" x14ac:dyDescent="0.3">
      <c r="A18" s="36">
        <v>5</v>
      </c>
      <c r="B18" s="185"/>
      <c r="C18" s="185"/>
      <c r="D18" s="185"/>
      <c r="E18" s="139"/>
      <c r="F18" s="139"/>
      <c r="G18" s="32"/>
      <c r="H18" s="32"/>
      <c r="I18" s="148"/>
      <c r="J18" s="137">
        <f t="shared" si="0"/>
        <v>0</v>
      </c>
    </row>
    <row r="19" spans="1:10" ht="13.8" thickTop="1" x14ac:dyDescent="0.25">
      <c r="A19" s="34"/>
      <c r="I19" s="37" t="s">
        <v>77</v>
      </c>
      <c r="J19" s="146">
        <f>SUM(J14:J18)</f>
        <v>35</v>
      </c>
    </row>
    <row r="21" spans="1:10" ht="13.8" x14ac:dyDescent="0.25">
      <c r="A21" s="197" t="s">
        <v>67</v>
      </c>
      <c r="B21" s="1"/>
      <c r="C21" s="1"/>
    </row>
    <row r="22" spans="1:10" s="145" customFormat="1" ht="38.25" customHeight="1" x14ac:dyDescent="0.25">
      <c r="A22" s="35" t="s">
        <v>52</v>
      </c>
      <c r="B22" s="134" t="s">
        <v>53</v>
      </c>
      <c r="C22" s="134" t="s">
        <v>54</v>
      </c>
      <c r="D22" s="134" t="s">
        <v>55</v>
      </c>
      <c r="E22" s="134" t="s">
        <v>56</v>
      </c>
      <c r="F22" s="134" t="s">
        <v>57</v>
      </c>
      <c r="G22" s="134" t="s">
        <v>58</v>
      </c>
      <c r="H22" s="134" t="s">
        <v>59</v>
      </c>
      <c r="I22" s="134" t="s">
        <v>74</v>
      </c>
      <c r="J22" s="134" t="s">
        <v>75</v>
      </c>
    </row>
    <row r="23" spans="1:10" x14ac:dyDescent="0.25">
      <c r="A23" s="30">
        <v>1</v>
      </c>
      <c r="B23" s="182" t="s">
        <v>62</v>
      </c>
      <c r="C23" s="182" t="s">
        <v>76</v>
      </c>
      <c r="D23" s="182" t="s">
        <v>64</v>
      </c>
      <c r="E23" s="138"/>
      <c r="F23" s="138"/>
      <c r="G23" s="30">
        <v>500</v>
      </c>
      <c r="H23" s="30" t="s">
        <v>65</v>
      </c>
      <c r="I23" s="147">
        <v>7.0000000000000007E-2</v>
      </c>
      <c r="J23" s="137">
        <f>G23*I23</f>
        <v>35</v>
      </c>
    </row>
    <row r="24" spans="1:10" x14ac:dyDescent="0.25">
      <c r="A24" s="30">
        <v>2</v>
      </c>
      <c r="B24" s="182"/>
      <c r="C24" s="182"/>
      <c r="D24" s="182"/>
      <c r="E24" s="138"/>
      <c r="F24" s="138"/>
      <c r="I24" s="147"/>
      <c r="J24" s="137">
        <f t="shared" ref="J24:J27" si="1">H24*I24</f>
        <v>0</v>
      </c>
    </row>
    <row r="25" spans="1:10" x14ac:dyDescent="0.25">
      <c r="A25" s="30">
        <v>3</v>
      </c>
      <c r="B25" s="182"/>
      <c r="C25" s="182"/>
      <c r="D25" s="182"/>
      <c r="E25" s="138"/>
      <c r="F25" s="138"/>
      <c r="I25" s="147"/>
      <c r="J25" s="137">
        <f t="shared" si="1"/>
        <v>0</v>
      </c>
    </row>
    <row r="26" spans="1:10" x14ac:dyDescent="0.25">
      <c r="A26" s="30">
        <v>4</v>
      </c>
      <c r="B26" s="182"/>
      <c r="C26" s="182"/>
      <c r="D26" s="182"/>
      <c r="E26" s="138"/>
      <c r="F26" s="138"/>
      <c r="I26" s="147"/>
      <c r="J26" s="137">
        <f t="shared" si="1"/>
        <v>0</v>
      </c>
    </row>
    <row r="27" spans="1:10" ht="13.8" thickBot="1" x14ac:dyDescent="0.3">
      <c r="A27" s="36">
        <v>5</v>
      </c>
      <c r="B27" s="185"/>
      <c r="C27" s="185"/>
      <c r="D27" s="185"/>
      <c r="E27" s="139"/>
      <c r="F27" s="139"/>
      <c r="G27" s="32"/>
      <c r="H27" s="32"/>
      <c r="I27" s="148"/>
      <c r="J27" s="137">
        <f t="shared" si="1"/>
        <v>0</v>
      </c>
    </row>
    <row r="28" spans="1:10" ht="13.8" thickTop="1" x14ac:dyDescent="0.25">
      <c r="A28" s="34"/>
      <c r="I28" s="37" t="s">
        <v>77</v>
      </c>
      <c r="J28" s="146">
        <f>SUM(J23:J27)</f>
        <v>35</v>
      </c>
    </row>
    <row r="30" spans="1:10" ht="13.8" x14ac:dyDescent="0.25">
      <c r="A30" s="197" t="s">
        <v>68</v>
      </c>
      <c r="B30" s="1"/>
      <c r="C30" s="1"/>
    </row>
    <row r="31" spans="1:10" s="145" customFormat="1" ht="38.25" customHeight="1" x14ac:dyDescent="0.25">
      <c r="A31" s="35" t="s">
        <v>52</v>
      </c>
      <c r="B31" s="134" t="s">
        <v>53</v>
      </c>
      <c r="C31" s="134" t="s">
        <v>54</v>
      </c>
      <c r="D31" s="134" t="s">
        <v>55</v>
      </c>
      <c r="E31" s="134" t="s">
        <v>56</v>
      </c>
      <c r="F31" s="134" t="s">
        <v>57</v>
      </c>
      <c r="G31" s="134" t="s">
        <v>58</v>
      </c>
      <c r="H31" s="134" t="s">
        <v>59</v>
      </c>
      <c r="I31" s="134" t="s">
        <v>74</v>
      </c>
      <c r="J31" s="134" t="s">
        <v>75</v>
      </c>
    </row>
    <row r="32" spans="1:10" x14ac:dyDescent="0.25">
      <c r="A32" s="30">
        <v>1</v>
      </c>
      <c r="B32" s="182" t="s">
        <v>62</v>
      </c>
      <c r="C32" s="182" t="s">
        <v>76</v>
      </c>
      <c r="D32" s="182" t="s">
        <v>64</v>
      </c>
      <c r="E32" s="138"/>
      <c r="F32" s="138"/>
      <c r="G32" s="30">
        <v>500</v>
      </c>
      <c r="H32" s="30" t="s">
        <v>65</v>
      </c>
      <c r="I32" s="147">
        <v>7.0000000000000007E-2</v>
      </c>
      <c r="J32" s="137">
        <f>G32*I32</f>
        <v>35</v>
      </c>
    </row>
    <row r="33" spans="1:10" x14ac:dyDescent="0.25">
      <c r="A33" s="30">
        <v>2</v>
      </c>
      <c r="B33" s="182"/>
      <c r="C33" s="182"/>
      <c r="D33" s="182"/>
      <c r="E33" s="138"/>
      <c r="F33" s="138"/>
      <c r="I33" s="147"/>
      <c r="J33" s="137">
        <f t="shared" ref="J33:J36" si="2">H33*I33</f>
        <v>0</v>
      </c>
    </row>
    <row r="34" spans="1:10" x14ac:dyDescent="0.25">
      <c r="A34" s="30">
        <v>3</v>
      </c>
      <c r="B34" s="182"/>
      <c r="C34" s="182"/>
      <c r="D34" s="182"/>
      <c r="E34" s="138"/>
      <c r="F34" s="138"/>
      <c r="I34" s="147"/>
      <c r="J34" s="137">
        <f t="shared" si="2"/>
        <v>0</v>
      </c>
    </row>
    <row r="35" spans="1:10" x14ac:dyDescent="0.25">
      <c r="A35" s="30">
        <v>4</v>
      </c>
      <c r="B35" s="182"/>
      <c r="C35" s="182"/>
      <c r="D35" s="182"/>
      <c r="E35" s="138"/>
      <c r="F35" s="138"/>
      <c r="I35" s="147"/>
      <c r="J35" s="137">
        <f t="shared" si="2"/>
        <v>0</v>
      </c>
    </row>
    <row r="36" spans="1:10" ht="13.8" thickBot="1" x14ac:dyDescent="0.3">
      <c r="A36" s="36">
        <v>5</v>
      </c>
      <c r="B36" s="185"/>
      <c r="C36" s="185"/>
      <c r="D36" s="185"/>
      <c r="E36" s="139"/>
      <c r="F36" s="139"/>
      <c r="G36" s="32"/>
      <c r="H36" s="32"/>
      <c r="I36" s="148"/>
      <c r="J36" s="137">
        <f t="shared" si="2"/>
        <v>0</v>
      </c>
    </row>
    <row r="37" spans="1:10" ht="13.8" thickTop="1" x14ac:dyDescent="0.25">
      <c r="A37" s="34"/>
      <c r="I37" s="37" t="s">
        <v>77</v>
      </c>
      <c r="J37" s="146">
        <f>SUM(J32:J36)</f>
        <v>35</v>
      </c>
    </row>
  </sheetData>
  <mergeCells count="8">
    <mergeCell ref="B10:C10"/>
    <mergeCell ref="B3:C3"/>
    <mergeCell ref="B4:C4"/>
    <mergeCell ref="B5:C5"/>
    <mergeCell ref="B6:C6"/>
    <mergeCell ref="B9:C9"/>
    <mergeCell ref="B7:C7"/>
    <mergeCell ref="B8:C8"/>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22"/>
  <sheetViews>
    <sheetView workbookViewId="0"/>
  </sheetViews>
  <sheetFormatPr defaultRowHeight="13.2" x14ac:dyDescent="0.25"/>
  <cols>
    <col min="1" max="1" width="28.109375" customWidth="1"/>
    <col min="2" max="2" width="31" customWidth="1"/>
    <col min="3" max="3" width="34.44140625" customWidth="1"/>
    <col min="4" max="4" width="22.33203125" customWidth="1"/>
    <col min="5" max="6" width="32" customWidth="1"/>
    <col min="7" max="7" width="22.5546875" customWidth="1"/>
    <col min="8" max="8" width="14.6640625" customWidth="1"/>
    <col min="9" max="9" width="21.44140625" customWidth="1"/>
    <col min="10" max="10" width="20.109375" customWidth="1"/>
  </cols>
  <sheetData>
    <row r="1" spans="1:10" ht="19.2" x14ac:dyDescent="0.25">
      <c r="A1" s="190" t="s">
        <v>38</v>
      </c>
    </row>
    <row r="3" spans="1:10" ht="13.8" x14ac:dyDescent="0.25">
      <c r="A3" s="140" t="s">
        <v>39</v>
      </c>
      <c r="B3" s="255" t="s">
        <v>40</v>
      </c>
      <c r="C3" s="256"/>
      <c r="D3" s="1"/>
      <c r="E3" s="1"/>
      <c r="F3" s="1"/>
      <c r="G3" s="1"/>
      <c r="H3" s="2"/>
    </row>
    <row r="4" spans="1:10" ht="13.8" x14ac:dyDescent="0.25">
      <c r="A4" s="140" t="s">
        <v>41</v>
      </c>
      <c r="B4" s="255" t="s">
        <v>42</v>
      </c>
      <c r="C4" s="256"/>
      <c r="D4" s="1"/>
      <c r="E4" s="1"/>
      <c r="F4" s="1"/>
      <c r="G4" s="1"/>
      <c r="H4" s="3"/>
    </row>
    <row r="5" spans="1:10" ht="13.8" x14ac:dyDescent="0.25">
      <c r="A5" s="140" t="s">
        <v>43</v>
      </c>
      <c r="B5" s="257"/>
      <c r="C5" s="258"/>
      <c r="D5" s="1"/>
      <c r="E5" s="1"/>
      <c r="F5" s="1"/>
      <c r="G5" s="1"/>
      <c r="H5" s="2"/>
    </row>
    <row r="6" spans="1:10" ht="71.25" customHeight="1" x14ac:dyDescent="0.25">
      <c r="A6" s="140" t="s">
        <v>44</v>
      </c>
      <c r="B6" s="259" t="s">
        <v>78</v>
      </c>
      <c r="C6" s="258"/>
      <c r="D6" s="1"/>
      <c r="E6" s="1"/>
      <c r="F6" s="1"/>
      <c r="G6" s="1"/>
      <c r="H6" s="3"/>
    </row>
    <row r="7" spans="1:10" ht="71.25" customHeight="1" x14ac:dyDescent="0.25">
      <c r="A7" s="141" t="s">
        <v>70</v>
      </c>
      <c r="B7" s="255" t="s">
        <v>47</v>
      </c>
      <c r="C7" s="256"/>
      <c r="D7" s="1"/>
      <c r="E7" s="1"/>
      <c r="F7" s="1"/>
      <c r="G7" s="1"/>
      <c r="H7" s="3"/>
    </row>
    <row r="8" spans="1:10" ht="52.5" customHeight="1" x14ac:dyDescent="0.25">
      <c r="A8" s="141" t="s">
        <v>71</v>
      </c>
      <c r="B8" s="255" t="s">
        <v>47</v>
      </c>
      <c r="C8" s="256"/>
      <c r="D8" s="1"/>
      <c r="E8" s="1"/>
      <c r="F8" s="1"/>
      <c r="G8" s="1"/>
      <c r="H8" s="3"/>
    </row>
    <row r="9" spans="1:10" ht="41.4" x14ac:dyDescent="0.25">
      <c r="A9" s="141" t="s">
        <v>49</v>
      </c>
      <c r="B9" s="255" t="s">
        <v>47</v>
      </c>
      <c r="C9" s="256"/>
    </row>
    <row r="10" spans="1:10" ht="48" customHeight="1" x14ac:dyDescent="0.25">
      <c r="A10" s="141" t="s">
        <v>50</v>
      </c>
      <c r="B10" s="253"/>
      <c r="C10" s="254"/>
    </row>
    <row r="11" spans="1:10" s="214" customFormat="1" ht="21" customHeight="1" x14ac:dyDescent="0.25">
      <c r="A11" s="198"/>
      <c r="B11" s="212"/>
      <c r="C11" s="213"/>
    </row>
    <row r="12" spans="1:10" s="145" customFormat="1" ht="38.25" customHeight="1" x14ac:dyDescent="0.25">
      <c r="A12" s="35" t="s">
        <v>52</v>
      </c>
      <c r="B12" s="134" t="s">
        <v>53</v>
      </c>
      <c r="C12" s="134" t="s">
        <v>54</v>
      </c>
      <c r="D12" s="134" t="s">
        <v>55</v>
      </c>
      <c r="E12" s="134" t="s">
        <v>56</v>
      </c>
      <c r="F12" s="134" t="s">
        <v>57</v>
      </c>
      <c r="G12" s="134" t="s">
        <v>58</v>
      </c>
      <c r="H12" s="134" t="s">
        <v>59</v>
      </c>
      <c r="I12" s="134" t="s">
        <v>74</v>
      </c>
      <c r="J12" s="134" t="s">
        <v>75</v>
      </c>
    </row>
    <row r="13" spans="1:10" x14ac:dyDescent="0.25">
      <c r="A13" s="30">
        <v>1</v>
      </c>
      <c r="B13" s="182" t="s">
        <v>62</v>
      </c>
      <c r="C13" s="182" t="s">
        <v>76</v>
      </c>
      <c r="D13" s="182" t="s">
        <v>64</v>
      </c>
      <c r="E13" s="138"/>
      <c r="F13" s="138"/>
      <c r="G13" s="30">
        <v>500</v>
      </c>
      <c r="H13" s="30" t="s">
        <v>65</v>
      </c>
      <c r="I13" s="147">
        <v>7.0000000000000007E-2</v>
      </c>
      <c r="J13" s="137">
        <f>G13*I13</f>
        <v>35</v>
      </c>
    </row>
    <row r="14" spans="1:10" x14ac:dyDescent="0.25">
      <c r="A14" s="30">
        <v>2</v>
      </c>
      <c r="B14" s="182"/>
      <c r="C14" s="182"/>
      <c r="D14" s="182"/>
      <c r="E14" s="138"/>
      <c r="F14" s="138"/>
      <c r="I14" s="147"/>
      <c r="J14" s="137">
        <f t="shared" ref="J14:J22" si="0">G14*I14</f>
        <v>0</v>
      </c>
    </row>
    <row r="15" spans="1:10" x14ac:dyDescent="0.25">
      <c r="A15" s="30">
        <v>3</v>
      </c>
      <c r="B15" s="182"/>
      <c r="C15" s="182"/>
      <c r="D15" s="182"/>
      <c r="E15" s="138"/>
      <c r="F15" s="138"/>
      <c r="I15" s="147"/>
      <c r="J15" s="137">
        <f t="shared" si="0"/>
        <v>0</v>
      </c>
    </row>
    <row r="16" spans="1:10" x14ac:dyDescent="0.25">
      <c r="A16" s="30">
        <v>4</v>
      </c>
      <c r="B16" s="182"/>
      <c r="C16" s="182"/>
      <c r="D16" s="182"/>
      <c r="E16" s="138"/>
      <c r="F16" s="138"/>
      <c r="I16" s="147"/>
      <c r="J16" s="137">
        <f t="shared" si="0"/>
        <v>0</v>
      </c>
    </row>
    <row r="17" spans="1:10" x14ac:dyDescent="0.25">
      <c r="A17" s="30">
        <v>5</v>
      </c>
      <c r="B17" s="182"/>
      <c r="C17" s="182"/>
      <c r="D17" s="182"/>
      <c r="E17" s="138"/>
      <c r="F17" s="138"/>
      <c r="I17" s="147"/>
      <c r="J17" s="137">
        <f t="shared" si="0"/>
        <v>0</v>
      </c>
    </row>
    <row r="18" spans="1:10" x14ac:dyDescent="0.25">
      <c r="A18" s="30">
        <v>6</v>
      </c>
      <c r="B18" s="182"/>
      <c r="C18" s="182"/>
      <c r="D18" s="182"/>
      <c r="E18" s="138"/>
      <c r="F18" s="138"/>
      <c r="I18" s="147"/>
      <c r="J18" s="137">
        <f t="shared" si="0"/>
        <v>0</v>
      </c>
    </row>
    <row r="19" spans="1:10" x14ac:dyDescent="0.25">
      <c r="A19" s="30">
        <v>7</v>
      </c>
      <c r="B19" s="182"/>
      <c r="C19" s="182"/>
      <c r="D19" s="182"/>
      <c r="E19" s="138"/>
      <c r="F19" s="138"/>
      <c r="I19" s="147"/>
      <c r="J19" s="137">
        <f t="shared" si="0"/>
        <v>0</v>
      </c>
    </row>
    <row r="20" spans="1:10" x14ac:dyDescent="0.25">
      <c r="A20" s="30">
        <v>8</v>
      </c>
      <c r="B20" s="182"/>
      <c r="C20" s="182"/>
      <c r="D20" s="182"/>
      <c r="E20" s="138"/>
      <c r="F20" s="138"/>
      <c r="I20" s="147"/>
      <c r="J20" s="137">
        <f t="shared" si="0"/>
        <v>0</v>
      </c>
    </row>
    <row r="21" spans="1:10" x14ac:dyDescent="0.25">
      <c r="A21" s="30">
        <v>9</v>
      </c>
      <c r="B21" s="182"/>
      <c r="C21" s="182"/>
      <c r="D21" s="182"/>
      <c r="E21" s="138"/>
      <c r="F21" s="138"/>
      <c r="I21" s="147"/>
      <c r="J21" s="137">
        <f t="shared" si="0"/>
        <v>0</v>
      </c>
    </row>
    <row r="22" spans="1:10" x14ac:dyDescent="0.25">
      <c r="A22" s="30">
        <v>10</v>
      </c>
      <c r="B22" s="182"/>
      <c r="C22" s="182"/>
      <c r="D22" s="182"/>
      <c r="E22" s="138"/>
      <c r="F22" s="138"/>
      <c r="I22" s="147"/>
      <c r="J22" s="137">
        <f t="shared" si="0"/>
        <v>0</v>
      </c>
    </row>
  </sheetData>
  <mergeCells count="8">
    <mergeCell ref="B10:C10"/>
    <mergeCell ref="B3:C3"/>
    <mergeCell ref="B4:C4"/>
    <mergeCell ref="B5:C5"/>
    <mergeCell ref="B6:C6"/>
    <mergeCell ref="B9:C9"/>
    <mergeCell ref="B7:C7"/>
    <mergeCell ref="B8:C8"/>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36"/>
  <sheetViews>
    <sheetView workbookViewId="0"/>
  </sheetViews>
  <sheetFormatPr defaultRowHeight="13.2" x14ac:dyDescent="0.25"/>
  <cols>
    <col min="1" max="1" width="28.109375" customWidth="1"/>
    <col min="2" max="2" width="31" customWidth="1"/>
    <col min="3" max="3" width="34.44140625" customWidth="1"/>
    <col min="4" max="4" width="22.33203125" customWidth="1"/>
    <col min="5" max="6" width="32" customWidth="1"/>
    <col min="7" max="7" width="22.5546875" customWidth="1"/>
    <col min="8" max="8" width="14.6640625" customWidth="1"/>
    <col min="9" max="9" width="21.44140625" customWidth="1"/>
    <col min="10" max="10" width="20.109375" customWidth="1"/>
  </cols>
  <sheetData>
    <row r="1" spans="1:10" ht="19.2" x14ac:dyDescent="0.25">
      <c r="A1" s="190" t="s">
        <v>38</v>
      </c>
    </row>
    <row r="3" spans="1:10" ht="13.8" x14ac:dyDescent="0.25">
      <c r="A3" s="140" t="s">
        <v>39</v>
      </c>
      <c r="B3" s="255" t="s">
        <v>40</v>
      </c>
      <c r="C3" s="256"/>
      <c r="D3" s="1"/>
      <c r="E3" s="1"/>
      <c r="F3" s="1"/>
      <c r="G3" s="1"/>
      <c r="H3" s="2"/>
    </row>
    <row r="4" spans="1:10" ht="13.8" x14ac:dyDescent="0.25">
      <c r="A4" s="140" t="s">
        <v>41</v>
      </c>
      <c r="B4" s="255" t="s">
        <v>42</v>
      </c>
      <c r="C4" s="256"/>
      <c r="D4" s="1"/>
      <c r="E4" s="1"/>
      <c r="F4" s="1"/>
      <c r="G4" s="1"/>
      <c r="H4" s="3"/>
    </row>
    <row r="5" spans="1:10" ht="13.8" x14ac:dyDescent="0.25">
      <c r="A5" s="140" t="s">
        <v>43</v>
      </c>
      <c r="B5" s="257"/>
      <c r="C5" s="258"/>
      <c r="D5" s="1"/>
      <c r="E5" s="1"/>
      <c r="F5" s="1"/>
      <c r="G5" s="1"/>
      <c r="H5" s="2"/>
    </row>
    <row r="6" spans="1:10" ht="92.25" customHeight="1" x14ac:dyDescent="0.25">
      <c r="A6" s="140" t="s">
        <v>44</v>
      </c>
      <c r="B6" s="259" t="s">
        <v>79</v>
      </c>
      <c r="C6" s="258"/>
      <c r="D6" s="1"/>
      <c r="E6" s="1"/>
      <c r="F6" s="1"/>
      <c r="G6" s="1"/>
      <c r="H6" s="3"/>
    </row>
    <row r="7" spans="1:10" ht="71.25" customHeight="1" x14ac:dyDescent="0.25">
      <c r="A7" s="141" t="s">
        <v>46</v>
      </c>
      <c r="B7" s="255" t="s">
        <v>47</v>
      </c>
      <c r="C7" s="256"/>
      <c r="D7" s="1"/>
      <c r="E7" s="1"/>
      <c r="F7" s="1"/>
      <c r="G7" s="1"/>
      <c r="H7" s="3"/>
    </row>
    <row r="8" spans="1:10" ht="52.5" customHeight="1" x14ac:dyDescent="0.25">
      <c r="A8" s="141" t="s">
        <v>48</v>
      </c>
      <c r="B8" s="255" t="s">
        <v>47</v>
      </c>
      <c r="C8" s="256"/>
      <c r="D8" s="1"/>
      <c r="E8" s="1"/>
      <c r="F8" s="1"/>
      <c r="G8" s="1"/>
      <c r="H8" s="3"/>
    </row>
    <row r="9" spans="1:10" ht="41.4" x14ac:dyDescent="0.25">
      <c r="A9" s="141" t="s">
        <v>49</v>
      </c>
      <c r="B9" s="255" t="s">
        <v>47</v>
      </c>
      <c r="C9" s="256"/>
    </row>
    <row r="10" spans="1:10" ht="48" customHeight="1" x14ac:dyDescent="0.25">
      <c r="A10" s="141" t="s">
        <v>50</v>
      </c>
      <c r="B10" s="253"/>
      <c r="C10" s="254"/>
    </row>
    <row r="11" spans="1:10" ht="31.5" customHeight="1" x14ac:dyDescent="0.25"/>
    <row r="12" spans="1:10" ht="13.8" x14ac:dyDescent="0.25">
      <c r="A12" s="197" t="s">
        <v>51</v>
      </c>
      <c r="B12" s="1"/>
      <c r="C12" s="1"/>
    </row>
    <row r="13" spans="1:10" s="145" customFormat="1" ht="39.6" x14ac:dyDescent="0.25">
      <c r="A13" s="35" t="s">
        <v>52</v>
      </c>
      <c r="B13" s="134" t="s">
        <v>53</v>
      </c>
      <c r="C13" s="134" t="s">
        <v>54</v>
      </c>
      <c r="D13" s="134" t="s">
        <v>55</v>
      </c>
      <c r="E13" s="134" t="s">
        <v>56</v>
      </c>
      <c r="F13" s="134" t="s">
        <v>57</v>
      </c>
      <c r="G13" s="134" t="s">
        <v>58</v>
      </c>
      <c r="H13" s="134" t="s">
        <v>59</v>
      </c>
      <c r="I13" s="134" t="s">
        <v>80</v>
      </c>
      <c r="J13" s="134" t="s">
        <v>81</v>
      </c>
    </row>
    <row r="14" spans="1:10" x14ac:dyDescent="0.25">
      <c r="A14" s="30">
        <v>1</v>
      </c>
      <c r="B14" s="182" t="s">
        <v>62</v>
      </c>
      <c r="C14" s="182" t="s">
        <v>76</v>
      </c>
      <c r="D14" s="182" t="s">
        <v>64</v>
      </c>
      <c r="E14" s="138"/>
      <c r="F14" s="138"/>
      <c r="G14" s="30">
        <v>500</v>
      </c>
      <c r="H14" s="30" t="s">
        <v>65</v>
      </c>
      <c r="I14" s="147">
        <v>-7.0000000000000007E-2</v>
      </c>
      <c r="J14" s="137">
        <f>G14*I14</f>
        <v>-35</v>
      </c>
    </row>
    <row r="15" spans="1:10" x14ac:dyDescent="0.25">
      <c r="A15" s="30">
        <v>2</v>
      </c>
      <c r="B15" s="182"/>
      <c r="C15" s="182"/>
      <c r="D15" s="182"/>
      <c r="E15" s="138"/>
      <c r="F15" s="138"/>
      <c r="I15" s="147"/>
      <c r="J15" s="137">
        <f t="shared" ref="J15:J18" si="0">G15*I15</f>
        <v>0</v>
      </c>
    </row>
    <row r="16" spans="1:10" x14ac:dyDescent="0.25">
      <c r="A16" s="30">
        <v>3</v>
      </c>
      <c r="B16" s="182"/>
      <c r="C16" s="182"/>
      <c r="D16" s="182"/>
      <c r="E16" s="138"/>
      <c r="F16" s="138"/>
      <c r="I16" s="147"/>
      <c r="J16" s="137">
        <f t="shared" si="0"/>
        <v>0</v>
      </c>
    </row>
    <row r="17" spans="1:10" x14ac:dyDescent="0.25">
      <c r="A17" s="30">
        <v>4</v>
      </c>
      <c r="B17" s="182"/>
      <c r="C17" s="182"/>
      <c r="D17" s="182"/>
      <c r="E17" s="138"/>
      <c r="F17" s="138"/>
      <c r="I17" s="147"/>
      <c r="J17" s="137">
        <f t="shared" si="0"/>
        <v>0</v>
      </c>
    </row>
    <row r="18" spans="1:10" ht="13.8" thickBot="1" x14ac:dyDescent="0.3">
      <c r="A18" s="36">
        <v>5</v>
      </c>
      <c r="B18" s="185"/>
      <c r="C18" s="185"/>
      <c r="D18" s="185"/>
      <c r="E18" s="139"/>
      <c r="F18" s="139"/>
      <c r="G18" s="32"/>
      <c r="H18" s="32"/>
      <c r="I18" s="148"/>
      <c r="J18" s="137">
        <f t="shared" si="0"/>
        <v>0</v>
      </c>
    </row>
    <row r="19" spans="1:10" ht="13.8" thickTop="1" x14ac:dyDescent="0.25">
      <c r="A19" s="34"/>
      <c r="I19" s="37" t="s">
        <v>82</v>
      </c>
      <c r="J19" s="146">
        <f>SUM(J14:J18)</f>
        <v>-35</v>
      </c>
    </row>
    <row r="21" spans="1:10" ht="13.8" x14ac:dyDescent="0.25">
      <c r="A21" s="197" t="s">
        <v>67</v>
      </c>
      <c r="B21" s="1"/>
      <c r="C21" s="1"/>
    </row>
    <row r="22" spans="1:10" s="145" customFormat="1" ht="39.6" x14ac:dyDescent="0.25">
      <c r="A22" s="35" t="s">
        <v>52</v>
      </c>
      <c r="B22" s="134" t="s">
        <v>53</v>
      </c>
      <c r="C22" s="134" t="s">
        <v>54</v>
      </c>
      <c r="D22" s="134" t="s">
        <v>55</v>
      </c>
      <c r="E22" s="134" t="s">
        <v>56</v>
      </c>
      <c r="F22" s="134" t="s">
        <v>57</v>
      </c>
      <c r="G22" s="134" t="s">
        <v>58</v>
      </c>
      <c r="H22" s="134" t="s">
        <v>59</v>
      </c>
      <c r="I22" s="134" t="s">
        <v>80</v>
      </c>
      <c r="J22" s="134" t="s">
        <v>81</v>
      </c>
    </row>
    <row r="23" spans="1:10" x14ac:dyDescent="0.25">
      <c r="A23" s="30">
        <v>1</v>
      </c>
      <c r="B23" s="182" t="s">
        <v>62</v>
      </c>
      <c r="C23" s="182" t="s">
        <v>76</v>
      </c>
      <c r="D23" s="182" t="s">
        <v>64</v>
      </c>
      <c r="E23" s="138"/>
      <c r="F23" s="138"/>
      <c r="G23" s="30">
        <v>500</v>
      </c>
      <c r="H23" s="30" t="s">
        <v>65</v>
      </c>
      <c r="I23" s="147">
        <v>-7.0000000000000007E-2</v>
      </c>
      <c r="J23" s="137">
        <f>G23*I23</f>
        <v>-35</v>
      </c>
    </row>
    <row r="24" spans="1:10" x14ac:dyDescent="0.25">
      <c r="A24" s="30">
        <v>2</v>
      </c>
      <c r="B24" s="182"/>
      <c r="C24" s="182"/>
      <c r="D24" s="182"/>
      <c r="E24" s="138"/>
      <c r="F24" s="138"/>
      <c r="I24" s="147"/>
      <c r="J24" s="137">
        <f t="shared" ref="J24:J27" si="1">G24*I24</f>
        <v>0</v>
      </c>
    </row>
    <row r="25" spans="1:10" x14ac:dyDescent="0.25">
      <c r="A25" s="30">
        <v>3</v>
      </c>
      <c r="B25" s="182"/>
      <c r="C25" s="182"/>
      <c r="D25" s="182"/>
      <c r="E25" s="138"/>
      <c r="F25" s="138"/>
      <c r="I25" s="147"/>
      <c r="J25" s="137">
        <f t="shared" si="1"/>
        <v>0</v>
      </c>
    </row>
    <row r="26" spans="1:10" x14ac:dyDescent="0.25">
      <c r="A26" s="30">
        <v>4</v>
      </c>
      <c r="B26" s="182"/>
      <c r="C26" s="182"/>
      <c r="D26" s="182"/>
      <c r="E26" s="138"/>
      <c r="F26" s="138"/>
      <c r="I26" s="147"/>
      <c r="J26" s="137">
        <f t="shared" si="1"/>
        <v>0</v>
      </c>
    </row>
    <row r="27" spans="1:10" ht="13.8" thickBot="1" x14ac:dyDescent="0.3">
      <c r="A27" s="36">
        <v>5</v>
      </c>
      <c r="B27" s="185"/>
      <c r="C27" s="185"/>
      <c r="D27" s="185"/>
      <c r="E27" s="139"/>
      <c r="F27" s="139"/>
      <c r="G27" s="32"/>
      <c r="H27" s="32"/>
      <c r="I27" s="148"/>
      <c r="J27" s="137">
        <f t="shared" si="1"/>
        <v>0</v>
      </c>
    </row>
    <row r="28" spans="1:10" ht="13.8" thickTop="1" x14ac:dyDescent="0.25">
      <c r="A28" s="34"/>
      <c r="I28" s="37" t="s">
        <v>82</v>
      </c>
      <c r="J28" s="146">
        <f>SUM(J23:J27)</f>
        <v>-35</v>
      </c>
    </row>
    <row r="29" spans="1:10" ht="13.8" x14ac:dyDescent="0.25">
      <c r="A29" s="197" t="s">
        <v>68</v>
      </c>
      <c r="B29" s="1"/>
      <c r="C29" s="1"/>
    </row>
    <row r="30" spans="1:10" s="145" customFormat="1" ht="39.6" x14ac:dyDescent="0.25">
      <c r="A30" s="35" t="s">
        <v>52</v>
      </c>
      <c r="B30" s="134" t="s">
        <v>53</v>
      </c>
      <c r="C30" s="134" t="s">
        <v>54</v>
      </c>
      <c r="D30" s="134" t="s">
        <v>55</v>
      </c>
      <c r="E30" s="134" t="s">
        <v>56</v>
      </c>
      <c r="F30" s="134" t="s">
        <v>57</v>
      </c>
      <c r="G30" s="134" t="s">
        <v>58</v>
      </c>
      <c r="H30" s="134" t="s">
        <v>59</v>
      </c>
      <c r="I30" s="134" t="s">
        <v>80</v>
      </c>
      <c r="J30" s="134" t="s">
        <v>81</v>
      </c>
    </row>
    <row r="31" spans="1:10" x14ac:dyDescent="0.25">
      <c r="A31" s="30">
        <v>1</v>
      </c>
      <c r="B31" s="182" t="s">
        <v>62</v>
      </c>
      <c r="C31" s="182" t="s">
        <v>76</v>
      </c>
      <c r="D31" s="182" t="s">
        <v>64</v>
      </c>
      <c r="E31" s="138"/>
      <c r="F31" s="138"/>
      <c r="G31" s="30">
        <v>500</v>
      </c>
      <c r="H31" s="30" t="s">
        <v>65</v>
      </c>
      <c r="I31" s="147">
        <v>-7.0000000000000007E-2</v>
      </c>
      <c r="J31" s="137">
        <f>G31*I31</f>
        <v>-35</v>
      </c>
    </row>
    <row r="32" spans="1:10" x14ac:dyDescent="0.25">
      <c r="A32" s="30">
        <v>2</v>
      </c>
      <c r="B32" s="182"/>
      <c r="C32" s="182"/>
      <c r="D32" s="182"/>
      <c r="E32" s="138"/>
      <c r="F32" s="138"/>
      <c r="I32" s="147"/>
      <c r="J32" s="137">
        <f t="shared" ref="J32:J35" si="2">G32*I32</f>
        <v>0</v>
      </c>
    </row>
    <row r="33" spans="1:10" x14ac:dyDescent="0.25">
      <c r="A33" s="30">
        <v>3</v>
      </c>
      <c r="B33" s="182"/>
      <c r="C33" s="182"/>
      <c r="D33" s="182"/>
      <c r="E33" s="138"/>
      <c r="F33" s="138"/>
      <c r="I33" s="147"/>
      <c r="J33" s="137">
        <f t="shared" si="2"/>
        <v>0</v>
      </c>
    </row>
    <row r="34" spans="1:10" x14ac:dyDescent="0.25">
      <c r="A34" s="30">
        <v>4</v>
      </c>
      <c r="B34" s="182"/>
      <c r="C34" s="182"/>
      <c r="D34" s="182"/>
      <c r="E34" s="138"/>
      <c r="F34" s="138"/>
      <c r="I34" s="147"/>
      <c r="J34" s="137">
        <f t="shared" si="2"/>
        <v>0</v>
      </c>
    </row>
    <row r="35" spans="1:10" ht="13.8" thickBot="1" x14ac:dyDescent="0.3">
      <c r="A35" s="36">
        <v>5</v>
      </c>
      <c r="B35" s="185"/>
      <c r="C35" s="185"/>
      <c r="D35" s="185"/>
      <c r="E35" s="139"/>
      <c r="F35" s="139"/>
      <c r="G35" s="32"/>
      <c r="H35" s="32"/>
      <c r="I35" s="148"/>
      <c r="J35" s="137">
        <f t="shared" si="2"/>
        <v>0</v>
      </c>
    </row>
    <row r="36" spans="1:10" ht="13.8" thickTop="1" x14ac:dyDescent="0.25">
      <c r="A36" s="34"/>
      <c r="I36" s="37" t="s">
        <v>82</v>
      </c>
      <c r="J36" s="146">
        <f>SUM(J31:J35)</f>
        <v>-35</v>
      </c>
    </row>
  </sheetData>
  <mergeCells count="8">
    <mergeCell ref="B10:C10"/>
    <mergeCell ref="B8:C8"/>
    <mergeCell ref="B9:C9"/>
    <mergeCell ref="B3:C3"/>
    <mergeCell ref="B4:C4"/>
    <mergeCell ref="B5:C5"/>
    <mergeCell ref="B6:C6"/>
    <mergeCell ref="B7:C7"/>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heetViews>
  <sheetFormatPr defaultRowHeight="13.2" x14ac:dyDescent="0.25"/>
  <cols>
    <col min="1" max="1" width="28.109375" customWidth="1"/>
    <col min="2" max="2" width="31" customWidth="1"/>
    <col min="3" max="3" width="34.44140625" customWidth="1"/>
    <col min="4" max="4" width="22.33203125" customWidth="1"/>
    <col min="5" max="6" width="32" customWidth="1"/>
    <col min="7" max="7" width="22.5546875" customWidth="1"/>
    <col min="8" max="8" width="14.6640625" customWidth="1"/>
    <col min="9" max="9" width="21.44140625" customWidth="1"/>
    <col min="10" max="10" width="20.109375" customWidth="1"/>
  </cols>
  <sheetData>
    <row r="1" spans="1:10" ht="19.2" x14ac:dyDescent="0.25">
      <c r="A1" s="190" t="s">
        <v>38</v>
      </c>
    </row>
    <row r="3" spans="1:10" ht="13.8" x14ac:dyDescent="0.25">
      <c r="A3" s="140" t="s">
        <v>39</v>
      </c>
      <c r="B3" s="255" t="s">
        <v>40</v>
      </c>
      <c r="C3" s="256"/>
      <c r="D3" s="1"/>
      <c r="E3" s="1"/>
      <c r="F3" s="1"/>
      <c r="G3" s="1"/>
      <c r="H3" s="2"/>
    </row>
    <row r="4" spans="1:10" ht="13.8" x14ac:dyDescent="0.25">
      <c r="A4" s="140" t="s">
        <v>41</v>
      </c>
      <c r="B4" s="255" t="s">
        <v>42</v>
      </c>
      <c r="C4" s="256"/>
      <c r="D4" s="1"/>
      <c r="E4" s="1"/>
      <c r="F4" s="1"/>
      <c r="G4" s="1"/>
      <c r="H4" s="3"/>
    </row>
    <row r="5" spans="1:10" ht="13.8" x14ac:dyDescent="0.25">
      <c r="A5" s="140" t="s">
        <v>43</v>
      </c>
      <c r="B5" s="257"/>
      <c r="C5" s="258"/>
      <c r="D5" s="1"/>
      <c r="E5" s="1"/>
      <c r="F5" s="1"/>
      <c r="G5" s="1"/>
      <c r="H5" s="2"/>
    </row>
    <row r="6" spans="1:10" ht="92.25" customHeight="1" x14ac:dyDescent="0.25">
      <c r="A6" s="140" t="s">
        <v>44</v>
      </c>
      <c r="B6" s="259" t="s">
        <v>83</v>
      </c>
      <c r="C6" s="258"/>
      <c r="D6" s="1"/>
      <c r="E6" s="1"/>
      <c r="F6" s="1"/>
      <c r="G6" s="1"/>
      <c r="H6" s="3"/>
    </row>
    <row r="7" spans="1:10" ht="71.25" customHeight="1" x14ac:dyDescent="0.25">
      <c r="A7" s="141" t="s">
        <v>70</v>
      </c>
      <c r="B7" s="255" t="s">
        <v>47</v>
      </c>
      <c r="C7" s="256"/>
      <c r="D7" s="1"/>
      <c r="E7" s="1"/>
      <c r="F7" s="1"/>
      <c r="G7" s="1"/>
      <c r="H7" s="3"/>
    </row>
    <row r="8" spans="1:10" ht="52.5" customHeight="1" x14ac:dyDescent="0.25">
      <c r="A8" s="141" t="s">
        <v>71</v>
      </c>
      <c r="B8" s="255" t="s">
        <v>47</v>
      </c>
      <c r="C8" s="256"/>
      <c r="D8" s="1"/>
      <c r="E8" s="1"/>
      <c r="F8" s="1"/>
      <c r="G8" s="1"/>
      <c r="H8" s="3"/>
    </row>
    <row r="9" spans="1:10" ht="41.4" x14ac:dyDescent="0.25">
      <c r="A9" s="141" t="s">
        <v>49</v>
      </c>
      <c r="B9" s="255" t="s">
        <v>47</v>
      </c>
      <c r="C9" s="256"/>
    </row>
    <row r="10" spans="1:10" ht="48" customHeight="1" x14ac:dyDescent="0.25">
      <c r="A10" s="141" t="s">
        <v>50</v>
      </c>
      <c r="B10" s="253"/>
      <c r="C10" s="254"/>
    </row>
    <row r="11" spans="1:10" ht="13.8" x14ac:dyDescent="0.25">
      <c r="A11" s="136"/>
      <c r="B11" s="1"/>
      <c r="C11" s="1"/>
    </row>
    <row r="12" spans="1:10" ht="13.8" x14ac:dyDescent="0.25">
      <c r="A12" s="197" t="s">
        <v>51</v>
      </c>
      <c r="B12" s="1"/>
      <c r="C12" s="1"/>
    </row>
    <row r="13" spans="1:10" s="145" customFormat="1" ht="39.6" x14ac:dyDescent="0.25">
      <c r="A13" s="35" t="s">
        <v>52</v>
      </c>
      <c r="B13" s="134" t="s">
        <v>53</v>
      </c>
      <c r="C13" s="134" t="s">
        <v>54</v>
      </c>
      <c r="D13" s="134" t="s">
        <v>55</v>
      </c>
      <c r="E13" s="134" t="s">
        <v>56</v>
      </c>
      <c r="F13" s="134" t="s">
        <v>57</v>
      </c>
      <c r="G13" s="134" t="s">
        <v>58</v>
      </c>
      <c r="H13" s="134" t="s">
        <v>59</v>
      </c>
      <c r="I13" s="134" t="s">
        <v>80</v>
      </c>
      <c r="J13" s="134" t="s">
        <v>81</v>
      </c>
    </row>
    <row r="14" spans="1:10" x14ac:dyDescent="0.25">
      <c r="A14" s="30">
        <v>1</v>
      </c>
      <c r="B14" s="182" t="s">
        <v>62</v>
      </c>
      <c r="C14" s="182" t="s">
        <v>76</v>
      </c>
      <c r="D14" s="182" t="s">
        <v>64</v>
      </c>
      <c r="E14" s="138"/>
      <c r="F14" s="138"/>
      <c r="G14" s="30">
        <v>500</v>
      </c>
      <c r="H14" s="30" t="s">
        <v>65</v>
      </c>
      <c r="I14" s="147">
        <v>-7.0000000000000007E-2</v>
      </c>
      <c r="J14" s="137">
        <f>G14*I14</f>
        <v>-35</v>
      </c>
    </row>
    <row r="15" spans="1:10" x14ac:dyDescent="0.25">
      <c r="A15" s="30">
        <v>2</v>
      </c>
      <c r="B15" s="182"/>
      <c r="C15" s="182"/>
      <c r="D15" s="182"/>
      <c r="E15" s="138"/>
      <c r="F15" s="138"/>
      <c r="I15" s="147"/>
      <c r="J15" s="137">
        <f t="shared" ref="J15:J23" si="0">G15*I15</f>
        <v>0</v>
      </c>
    </row>
    <row r="16" spans="1:10" x14ac:dyDescent="0.25">
      <c r="A16" s="30">
        <v>3</v>
      </c>
      <c r="B16" s="182"/>
      <c r="C16" s="182"/>
      <c r="D16" s="182"/>
      <c r="E16" s="138"/>
      <c r="F16" s="138"/>
      <c r="I16" s="147"/>
      <c r="J16" s="137">
        <f t="shared" si="0"/>
        <v>0</v>
      </c>
    </row>
    <row r="17" spans="1:10" x14ac:dyDescent="0.25">
      <c r="A17" s="30">
        <v>4</v>
      </c>
      <c r="B17" s="182"/>
      <c r="C17" s="182"/>
      <c r="D17" s="182"/>
      <c r="E17" s="138"/>
      <c r="F17" s="138"/>
      <c r="I17" s="147"/>
      <c r="J17" s="137">
        <f t="shared" si="0"/>
        <v>0</v>
      </c>
    </row>
    <row r="18" spans="1:10" x14ac:dyDescent="0.25">
      <c r="A18" s="30">
        <v>5</v>
      </c>
      <c r="B18" s="182"/>
      <c r="C18" s="182"/>
      <c r="D18" s="182"/>
      <c r="E18" s="138"/>
      <c r="F18" s="138"/>
      <c r="I18" s="147"/>
      <c r="J18" s="137">
        <f t="shared" si="0"/>
        <v>0</v>
      </c>
    </row>
    <row r="19" spans="1:10" x14ac:dyDescent="0.25">
      <c r="A19" s="30">
        <v>6</v>
      </c>
      <c r="B19" s="182"/>
      <c r="C19" s="182"/>
      <c r="D19" s="182"/>
      <c r="E19" s="138"/>
      <c r="F19" s="138"/>
      <c r="I19" s="147"/>
      <c r="J19" s="137">
        <f t="shared" si="0"/>
        <v>0</v>
      </c>
    </row>
    <row r="20" spans="1:10" x14ac:dyDescent="0.25">
      <c r="A20" s="30">
        <v>7</v>
      </c>
      <c r="B20" s="182"/>
      <c r="C20" s="182"/>
      <c r="D20" s="182"/>
      <c r="E20" s="138"/>
      <c r="F20" s="138"/>
      <c r="I20" s="147"/>
      <c r="J20" s="137">
        <f t="shared" si="0"/>
        <v>0</v>
      </c>
    </row>
    <row r="21" spans="1:10" x14ac:dyDescent="0.25">
      <c r="A21" s="30">
        <v>8</v>
      </c>
      <c r="B21" s="182"/>
      <c r="C21" s="182"/>
      <c r="D21" s="182"/>
      <c r="E21" s="138"/>
      <c r="F21" s="138"/>
      <c r="I21" s="147"/>
      <c r="J21" s="137">
        <f t="shared" si="0"/>
        <v>0</v>
      </c>
    </row>
    <row r="22" spans="1:10" x14ac:dyDescent="0.25">
      <c r="A22" s="30">
        <v>9</v>
      </c>
      <c r="B22" s="182"/>
      <c r="C22" s="182"/>
      <c r="D22" s="182"/>
      <c r="E22" s="138"/>
      <c r="F22" s="138"/>
      <c r="I22" s="147"/>
      <c r="J22" s="137">
        <f t="shared" si="0"/>
        <v>0</v>
      </c>
    </row>
    <row r="23" spans="1:10" x14ac:dyDescent="0.25">
      <c r="A23" s="30">
        <v>10</v>
      </c>
      <c r="B23" s="182"/>
      <c r="C23" s="182"/>
      <c r="D23" s="182"/>
      <c r="E23" s="138"/>
      <c r="F23" s="138"/>
      <c r="I23" s="147"/>
      <c r="J23" s="137">
        <f t="shared" si="0"/>
        <v>0</v>
      </c>
    </row>
  </sheetData>
  <mergeCells count="8">
    <mergeCell ref="B10:C10"/>
    <mergeCell ref="B9:C9"/>
    <mergeCell ref="B3:C3"/>
    <mergeCell ref="B4:C4"/>
    <mergeCell ref="B5:C5"/>
    <mergeCell ref="B6:C6"/>
    <mergeCell ref="B7:C7"/>
    <mergeCell ref="B8:C8"/>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H36"/>
  <sheetViews>
    <sheetView workbookViewId="0"/>
  </sheetViews>
  <sheetFormatPr defaultRowHeight="13.2" x14ac:dyDescent="0.25"/>
  <cols>
    <col min="1" max="1" width="28.109375" customWidth="1"/>
    <col min="2" max="2" width="39" customWidth="1"/>
    <col min="3" max="3" width="34.44140625" customWidth="1"/>
    <col min="4" max="4" width="22.33203125" customWidth="1"/>
    <col min="5" max="6" width="32" customWidth="1"/>
    <col min="7" max="7" width="22.5546875" customWidth="1"/>
    <col min="8" max="8" width="14.6640625" customWidth="1"/>
    <col min="9" max="9" width="21.44140625" customWidth="1"/>
    <col min="10" max="10" width="20.109375" customWidth="1"/>
  </cols>
  <sheetData>
    <row r="1" spans="1:8" ht="19.2" x14ac:dyDescent="0.25">
      <c r="A1" s="190" t="s">
        <v>38</v>
      </c>
      <c r="B1" s="191"/>
    </row>
    <row r="2" spans="1:8" ht="13.8" x14ac:dyDescent="0.25">
      <c r="A2" s="192"/>
      <c r="B2" s="191"/>
    </row>
    <row r="3" spans="1:8" ht="13.8" x14ac:dyDescent="0.25">
      <c r="A3" s="140" t="s">
        <v>39</v>
      </c>
      <c r="B3" s="255" t="s">
        <v>40</v>
      </c>
      <c r="C3" s="256"/>
      <c r="D3" s="1"/>
      <c r="E3" s="1"/>
      <c r="F3" s="1"/>
      <c r="G3" s="1"/>
      <c r="H3" s="2"/>
    </row>
    <row r="4" spans="1:8" ht="13.8" x14ac:dyDescent="0.25">
      <c r="A4" s="140" t="s">
        <v>41</v>
      </c>
      <c r="B4" s="255" t="s">
        <v>42</v>
      </c>
      <c r="C4" s="256"/>
      <c r="D4" s="1"/>
      <c r="E4" s="1"/>
      <c r="F4" s="1"/>
      <c r="G4" s="1"/>
      <c r="H4" s="3"/>
    </row>
    <row r="5" spans="1:8" ht="13.8" x14ac:dyDescent="0.25">
      <c r="A5" s="140" t="s">
        <v>43</v>
      </c>
      <c r="B5" s="257"/>
      <c r="C5" s="258"/>
      <c r="D5" s="1"/>
      <c r="E5" s="1"/>
      <c r="F5" s="1"/>
      <c r="G5" s="1"/>
      <c r="H5" s="2"/>
    </row>
    <row r="6" spans="1:8" ht="78.75" customHeight="1" x14ac:dyDescent="0.25">
      <c r="A6" s="140" t="s">
        <v>44</v>
      </c>
      <c r="B6" s="259" t="s">
        <v>45</v>
      </c>
      <c r="C6" s="258"/>
      <c r="D6" s="1"/>
      <c r="E6" s="1"/>
      <c r="F6" s="1"/>
      <c r="G6" s="1"/>
      <c r="H6" s="3"/>
    </row>
    <row r="7" spans="1:8" ht="71.25" customHeight="1" x14ac:dyDescent="0.25">
      <c r="A7" s="141" t="s">
        <v>46</v>
      </c>
      <c r="B7" s="255" t="s">
        <v>47</v>
      </c>
      <c r="C7" s="256"/>
      <c r="D7" s="1"/>
      <c r="E7" s="1"/>
      <c r="F7" s="1"/>
      <c r="G7" s="1"/>
      <c r="H7" s="3"/>
    </row>
    <row r="8" spans="1:8" ht="52.5" customHeight="1" x14ac:dyDescent="0.25">
      <c r="A8" s="141" t="s">
        <v>48</v>
      </c>
      <c r="B8" s="255" t="s">
        <v>47</v>
      </c>
      <c r="C8" s="256"/>
      <c r="D8" s="1"/>
      <c r="E8" s="1"/>
      <c r="F8" s="1"/>
      <c r="G8" s="1"/>
      <c r="H8" s="3"/>
    </row>
    <row r="9" spans="1:8" ht="52.5" customHeight="1" x14ac:dyDescent="0.25">
      <c r="A9" s="141" t="s">
        <v>49</v>
      </c>
      <c r="B9" s="255" t="s">
        <v>47</v>
      </c>
      <c r="C9" s="256"/>
    </row>
    <row r="10" spans="1:8" ht="48" customHeight="1" x14ac:dyDescent="0.25">
      <c r="A10" s="141" t="s">
        <v>50</v>
      </c>
      <c r="B10" s="253"/>
      <c r="C10" s="254"/>
    </row>
    <row r="11" spans="1:8" ht="29.25" customHeight="1" x14ac:dyDescent="0.25">
      <c r="A11" s="198"/>
      <c r="B11" s="199"/>
      <c r="C11" s="200"/>
    </row>
    <row r="12" spans="1:8" ht="13.8" x14ac:dyDescent="0.25">
      <c r="A12" s="197" t="s">
        <v>51</v>
      </c>
      <c r="B12" s="1"/>
      <c r="C12" s="1"/>
    </row>
    <row r="13" spans="1:8" x14ac:dyDescent="0.25">
      <c r="A13" s="35" t="s">
        <v>52</v>
      </c>
      <c r="B13" s="35" t="s">
        <v>53</v>
      </c>
      <c r="C13" s="35" t="s">
        <v>58</v>
      </c>
      <c r="D13" s="35" t="s">
        <v>59</v>
      </c>
      <c r="E13" s="35" t="s">
        <v>60</v>
      </c>
      <c r="F13" s="35" t="s">
        <v>61</v>
      </c>
    </row>
    <row r="14" spans="1:8" x14ac:dyDescent="0.25">
      <c r="A14" s="30">
        <v>1</v>
      </c>
      <c r="B14" s="182" t="s">
        <v>84</v>
      </c>
      <c r="C14" s="183">
        <v>5000</v>
      </c>
      <c r="D14" s="184" t="s">
        <v>85</v>
      </c>
      <c r="E14" s="142">
        <v>25</v>
      </c>
      <c r="F14" s="31">
        <f>C14*E14</f>
        <v>125000</v>
      </c>
    </row>
    <row r="15" spans="1:8" x14ac:dyDescent="0.25">
      <c r="A15" s="30">
        <v>2</v>
      </c>
      <c r="B15" s="182" t="s">
        <v>86</v>
      </c>
      <c r="C15" s="183">
        <v>10000</v>
      </c>
      <c r="D15" s="184" t="s">
        <v>85</v>
      </c>
      <c r="E15" s="142">
        <v>25</v>
      </c>
      <c r="F15" s="31">
        <f>C15*E15</f>
        <v>250000</v>
      </c>
    </row>
    <row r="16" spans="1:8" x14ac:dyDescent="0.25">
      <c r="A16" s="30">
        <v>3</v>
      </c>
      <c r="B16" s="182"/>
      <c r="C16" s="186"/>
      <c r="D16" s="182"/>
      <c r="E16" s="142"/>
      <c r="F16" s="31"/>
    </row>
    <row r="17" spans="1:6" x14ac:dyDescent="0.25">
      <c r="A17" s="30">
        <v>4</v>
      </c>
      <c r="B17" s="182"/>
      <c r="C17" s="186"/>
      <c r="D17" s="182"/>
      <c r="E17" s="142"/>
      <c r="F17" s="31"/>
    </row>
    <row r="18" spans="1:6" ht="13.8" thickBot="1" x14ac:dyDescent="0.3">
      <c r="A18" s="36">
        <v>5</v>
      </c>
      <c r="B18" s="185"/>
      <c r="C18" s="187"/>
      <c r="D18" s="185"/>
      <c r="E18" s="143"/>
      <c r="F18" s="33"/>
    </row>
    <row r="19" spans="1:6" ht="13.8" thickTop="1" x14ac:dyDescent="0.25">
      <c r="A19" s="34"/>
      <c r="E19" s="37" t="s">
        <v>66</v>
      </c>
      <c r="F19" s="144">
        <f>SUM(F14:F18)</f>
        <v>375000</v>
      </c>
    </row>
    <row r="20" spans="1:6" ht="13.8" x14ac:dyDescent="0.25">
      <c r="A20" s="197" t="s">
        <v>67</v>
      </c>
    </row>
    <row r="21" spans="1:6" x14ac:dyDescent="0.25">
      <c r="A21" s="35" t="s">
        <v>52</v>
      </c>
      <c r="B21" s="35" t="s">
        <v>53</v>
      </c>
      <c r="C21" s="35" t="s">
        <v>58</v>
      </c>
      <c r="D21" s="35" t="s">
        <v>59</v>
      </c>
      <c r="E21" s="35" t="s">
        <v>60</v>
      </c>
      <c r="F21" s="35" t="s">
        <v>61</v>
      </c>
    </row>
    <row r="22" spans="1:6" x14ac:dyDescent="0.25">
      <c r="A22" s="30">
        <v>1</v>
      </c>
      <c r="B22" s="182" t="s">
        <v>84</v>
      </c>
      <c r="C22" s="183">
        <v>5000</v>
      </c>
      <c r="D22" s="184" t="s">
        <v>85</v>
      </c>
      <c r="E22" s="142">
        <v>25</v>
      </c>
      <c r="F22" s="31">
        <f>C22*E22</f>
        <v>125000</v>
      </c>
    </row>
    <row r="23" spans="1:6" x14ac:dyDescent="0.25">
      <c r="A23" s="30">
        <v>2</v>
      </c>
      <c r="B23" s="182" t="s">
        <v>86</v>
      </c>
      <c r="C23" s="183">
        <v>10000</v>
      </c>
      <c r="D23" s="184" t="s">
        <v>85</v>
      </c>
      <c r="E23" s="142">
        <v>25</v>
      </c>
      <c r="F23" s="31">
        <f>C23*E23</f>
        <v>250000</v>
      </c>
    </row>
    <row r="24" spans="1:6" x14ac:dyDescent="0.25">
      <c r="A24" s="30">
        <v>3</v>
      </c>
      <c r="B24" s="182"/>
      <c r="C24" s="186"/>
      <c r="D24" s="182"/>
      <c r="E24" s="142"/>
      <c r="F24" s="31"/>
    </row>
    <row r="25" spans="1:6" x14ac:dyDescent="0.25">
      <c r="A25" s="30">
        <v>4</v>
      </c>
      <c r="B25" s="182"/>
      <c r="C25" s="186"/>
      <c r="D25" s="182"/>
      <c r="E25" s="142"/>
      <c r="F25" s="31"/>
    </row>
    <row r="26" spans="1:6" ht="13.8" thickBot="1" x14ac:dyDescent="0.3">
      <c r="A26" s="36">
        <v>5</v>
      </c>
      <c r="B26" s="185"/>
      <c r="C26" s="187"/>
      <c r="D26" s="185"/>
      <c r="E26" s="143"/>
      <c r="F26" s="33"/>
    </row>
    <row r="27" spans="1:6" ht="13.8" thickTop="1" x14ac:dyDescent="0.25">
      <c r="A27" s="34"/>
      <c r="E27" s="37" t="s">
        <v>66</v>
      </c>
      <c r="F27" s="144">
        <f>SUM(F22:F26)</f>
        <v>375000</v>
      </c>
    </row>
    <row r="28" spans="1:6" x14ac:dyDescent="0.25">
      <c r="A28" s="189"/>
    </row>
    <row r="29" spans="1:6" ht="13.8" x14ac:dyDescent="0.25">
      <c r="A29" s="197" t="s">
        <v>68</v>
      </c>
    </row>
    <row r="30" spans="1:6" x14ac:dyDescent="0.25">
      <c r="A30" s="35" t="s">
        <v>52</v>
      </c>
      <c r="B30" s="35" t="s">
        <v>53</v>
      </c>
      <c r="C30" s="35" t="s">
        <v>58</v>
      </c>
      <c r="D30" s="35" t="s">
        <v>59</v>
      </c>
      <c r="E30" s="35" t="s">
        <v>60</v>
      </c>
      <c r="F30" s="35" t="s">
        <v>61</v>
      </c>
    </row>
    <row r="31" spans="1:6" x14ac:dyDescent="0.25">
      <c r="A31" s="30">
        <v>1</v>
      </c>
      <c r="B31" s="182" t="s">
        <v>84</v>
      </c>
      <c r="C31" s="183">
        <v>5000</v>
      </c>
      <c r="D31" s="184" t="s">
        <v>85</v>
      </c>
      <c r="E31" s="142">
        <v>25</v>
      </c>
      <c r="F31" s="31">
        <f>C31*E31</f>
        <v>125000</v>
      </c>
    </row>
    <row r="32" spans="1:6" x14ac:dyDescent="0.25">
      <c r="A32" s="30">
        <v>2</v>
      </c>
      <c r="B32" s="182" t="s">
        <v>86</v>
      </c>
      <c r="C32" s="183">
        <v>10000</v>
      </c>
      <c r="D32" s="184" t="s">
        <v>85</v>
      </c>
      <c r="E32" s="142">
        <v>25</v>
      </c>
      <c r="F32" s="31">
        <f>C32*E32</f>
        <v>250000</v>
      </c>
    </row>
    <row r="33" spans="1:6" x14ac:dyDescent="0.25">
      <c r="A33" s="30">
        <v>3</v>
      </c>
      <c r="B33" s="182"/>
      <c r="C33" s="186"/>
      <c r="D33" s="182"/>
      <c r="E33" s="142"/>
      <c r="F33" s="31"/>
    </row>
    <row r="34" spans="1:6" x14ac:dyDescent="0.25">
      <c r="A34" s="30">
        <v>4</v>
      </c>
      <c r="B34" s="182"/>
      <c r="C34" s="186"/>
      <c r="D34" s="182"/>
      <c r="E34" s="142"/>
      <c r="F34" s="31"/>
    </row>
    <row r="35" spans="1:6" ht="13.8" thickBot="1" x14ac:dyDescent="0.3">
      <c r="A35" s="36">
        <v>5</v>
      </c>
      <c r="B35" s="185"/>
      <c r="C35" s="187"/>
      <c r="D35" s="185"/>
      <c r="E35" s="143"/>
      <c r="F35" s="33"/>
    </row>
    <row r="36" spans="1:6" ht="13.8" thickTop="1" x14ac:dyDescent="0.25">
      <c r="A36" s="34"/>
      <c r="E36" s="37" t="s">
        <v>66</v>
      </c>
      <c r="F36" s="144">
        <f>SUM(F31:F35)</f>
        <v>375000</v>
      </c>
    </row>
  </sheetData>
  <mergeCells count="8">
    <mergeCell ref="B10:C10"/>
    <mergeCell ref="B9:C9"/>
    <mergeCell ref="B7:C7"/>
    <mergeCell ref="B3:C3"/>
    <mergeCell ref="B4:C4"/>
    <mergeCell ref="B5:C5"/>
    <mergeCell ref="B6:C6"/>
    <mergeCell ref="B8:C8"/>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H30"/>
  <sheetViews>
    <sheetView workbookViewId="0"/>
  </sheetViews>
  <sheetFormatPr defaultRowHeight="13.2" x14ac:dyDescent="0.25"/>
  <cols>
    <col min="1" max="1" width="28.109375" customWidth="1"/>
    <col min="2" max="2" width="39" customWidth="1"/>
    <col min="3" max="3" width="34.44140625" customWidth="1"/>
    <col min="4" max="4" width="22.33203125" customWidth="1"/>
    <col min="5" max="6" width="32" customWidth="1"/>
    <col min="7" max="7" width="22.5546875" customWidth="1"/>
    <col min="8" max="8" width="14.6640625" customWidth="1"/>
    <col min="9" max="9" width="21.44140625" customWidth="1"/>
    <col min="10" max="10" width="20.109375" customWidth="1"/>
  </cols>
  <sheetData>
    <row r="1" spans="1:8" ht="19.2" x14ac:dyDescent="0.25">
      <c r="A1" s="190" t="s">
        <v>38</v>
      </c>
      <c r="B1" s="191"/>
    </row>
    <row r="2" spans="1:8" ht="13.8" x14ac:dyDescent="0.25">
      <c r="A2" s="192"/>
      <c r="B2" s="191"/>
    </row>
    <row r="3" spans="1:8" ht="13.8" x14ac:dyDescent="0.25">
      <c r="A3" s="140" t="s">
        <v>39</v>
      </c>
      <c r="B3" s="255" t="s">
        <v>40</v>
      </c>
      <c r="C3" s="256"/>
      <c r="D3" s="1"/>
      <c r="E3" s="1"/>
      <c r="F3" s="1"/>
      <c r="G3" s="1"/>
      <c r="H3" s="2"/>
    </row>
    <row r="4" spans="1:8" ht="13.8" x14ac:dyDescent="0.25">
      <c r="A4" s="140" t="s">
        <v>41</v>
      </c>
      <c r="B4" s="255" t="s">
        <v>42</v>
      </c>
      <c r="C4" s="256"/>
      <c r="D4" s="1"/>
      <c r="E4" s="1"/>
      <c r="F4" s="1"/>
      <c r="G4" s="1"/>
      <c r="H4" s="3"/>
    </row>
    <row r="5" spans="1:8" ht="13.8" x14ac:dyDescent="0.25">
      <c r="A5" s="140" t="s">
        <v>43</v>
      </c>
      <c r="B5" s="257"/>
      <c r="C5" s="258"/>
      <c r="D5" s="1"/>
      <c r="E5" s="1"/>
      <c r="F5" s="1"/>
      <c r="G5" s="1"/>
      <c r="H5" s="2"/>
    </row>
    <row r="6" spans="1:8" ht="71.25" customHeight="1" x14ac:dyDescent="0.25">
      <c r="A6" s="140" t="s">
        <v>44</v>
      </c>
      <c r="B6" s="259" t="s">
        <v>69</v>
      </c>
      <c r="C6" s="258"/>
      <c r="D6" s="1"/>
      <c r="E6" s="1"/>
      <c r="F6" s="1"/>
      <c r="G6" s="1"/>
      <c r="H6" s="3"/>
    </row>
    <row r="7" spans="1:8" ht="71.25" customHeight="1" x14ac:dyDescent="0.25">
      <c r="A7" s="141" t="s">
        <v>70</v>
      </c>
      <c r="B7" s="255" t="s">
        <v>47</v>
      </c>
      <c r="C7" s="256"/>
      <c r="D7" s="1"/>
      <c r="E7" s="1"/>
      <c r="F7" s="1"/>
      <c r="G7" s="1"/>
      <c r="H7" s="3"/>
    </row>
    <row r="8" spans="1:8" ht="52.5" customHeight="1" x14ac:dyDescent="0.25">
      <c r="A8" s="141" t="s">
        <v>71</v>
      </c>
      <c r="B8" s="255" t="s">
        <v>47</v>
      </c>
      <c r="C8" s="256"/>
      <c r="D8" s="1"/>
      <c r="E8" s="1"/>
      <c r="F8" s="1"/>
      <c r="G8" s="1"/>
      <c r="H8" s="3"/>
    </row>
    <row r="9" spans="1:8" ht="52.5" customHeight="1" x14ac:dyDescent="0.25">
      <c r="A9" s="141" t="s">
        <v>49</v>
      </c>
      <c r="B9" s="255" t="s">
        <v>47</v>
      </c>
      <c r="C9" s="256"/>
    </row>
    <row r="10" spans="1:8" ht="48" customHeight="1" x14ac:dyDescent="0.25">
      <c r="A10" s="141" t="s">
        <v>50</v>
      </c>
      <c r="B10" s="253"/>
      <c r="C10" s="254"/>
    </row>
    <row r="11" spans="1:8" ht="29.25" customHeight="1" x14ac:dyDescent="0.25">
      <c r="A11" s="198"/>
      <c r="B11" s="199"/>
      <c r="C11" s="200"/>
    </row>
    <row r="12" spans="1:8" x14ac:dyDescent="0.25">
      <c r="A12" s="35" t="s">
        <v>72</v>
      </c>
      <c r="B12" s="35" t="s">
        <v>53</v>
      </c>
      <c r="C12" s="35" t="s">
        <v>58</v>
      </c>
      <c r="D12" s="35" t="s">
        <v>59</v>
      </c>
      <c r="E12" s="35" t="s">
        <v>60</v>
      </c>
      <c r="F12" s="35" t="s">
        <v>61</v>
      </c>
    </row>
    <row r="13" spans="1:8" x14ac:dyDescent="0.25">
      <c r="A13" s="30">
        <v>1</v>
      </c>
      <c r="B13" s="182" t="s">
        <v>84</v>
      </c>
      <c r="C13" s="183">
        <v>5000</v>
      </c>
      <c r="D13" s="184" t="s">
        <v>85</v>
      </c>
      <c r="E13" s="142">
        <v>25</v>
      </c>
      <c r="F13" s="31">
        <f>C13*E13</f>
        <v>125000</v>
      </c>
    </row>
    <row r="14" spans="1:8" x14ac:dyDescent="0.25">
      <c r="A14" s="30">
        <v>2</v>
      </c>
      <c r="B14" s="182"/>
      <c r="C14" s="183"/>
      <c r="D14" s="184"/>
      <c r="E14" s="142"/>
      <c r="F14" s="31">
        <f>C14*E14</f>
        <v>0</v>
      </c>
    </row>
    <row r="15" spans="1:8" x14ac:dyDescent="0.25">
      <c r="A15" s="30">
        <v>3</v>
      </c>
      <c r="B15" s="182"/>
      <c r="C15" s="183"/>
      <c r="D15" s="184"/>
      <c r="E15" s="142"/>
      <c r="F15" s="31">
        <f t="shared" ref="F15:F22" si="0">C15*E15</f>
        <v>0</v>
      </c>
    </row>
    <row r="16" spans="1:8" x14ac:dyDescent="0.25">
      <c r="A16" s="30">
        <v>4</v>
      </c>
      <c r="B16" s="182"/>
      <c r="C16" s="183"/>
      <c r="D16" s="184"/>
      <c r="E16" s="142"/>
      <c r="F16" s="31">
        <f t="shared" si="0"/>
        <v>0</v>
      </c>
    </row>
    <row r="17" spans="1:6" x14ac:dyDescent="0.25">
      <c r="A17" s="30">
        <v>5</v>
      </c>
      <c r="B17" s="182"/>
      <c r="C17" s="183"/>
      <c r="D17" s="184"/>
      <c r="E17" s="142"/>
      <c r="F17" s="31">
        <f t="shared" si="0"/>
        <v>0</v>
      </c>
    </row>
    <row r="18" spans="1:6" x14ac:dyDescent="0.25">
      <c r="A18" s="30">
        <v>6</v>
      </c>
      <c r="B18" s="182"/>
      <c r="C18" s="183"/>
      <c r="D18" s="184"/>
      <c r="E18" s="142"/>
      <c r="F18" s="31">
        <f t="shared" si="0"/>
        <v>0</v>
      </c>
    </row>
    <row r="19" spans="1:6" x14ac:dyDescent="0.25">
      <c r="A19" s="30">
        <v>7</v>
      </c>
      <c r="B19" s="182"/>
      <c r="C19" s="183"/>
      <c r="D19" s="184"/>
      <c r="E19" s="142"/>
      <c r="F19" s="31">
        <f t="shared" si="0"/>
        <v>0</v>
      </c>
    </row>
    <row r="20" spans="1:6" x14ac:dyDescent="0.25">
      <c r="A20" s="30">
        <v>8</v>
      </c>
      <c r="B20" s="182"/>
      <c r="C20" s="183"/>
      <c r="D20" s="184"/>
      <c r="E20" s="142"/>
      <c r="F20" s="31">
        <f t="shared" si="0"/>
        <v>0</v>
      </c>
    </row>
    <row r="21" spans="1:6" x14ac:dyDescent="0.25">
      <c r="A21" s="30">
        <v>9</v>
      </c>
      <c r="B21" s="182"/>
      <c r="C21" s="183"/>
      <c r="D21" s="184"/>
      <c r="E21" s="142"/>
      <c r="F21" s="31">
        <f t="shared" si="0"/>
        <v>0</v>
      </c>
    </row>
    <row r="22" spans="1:6" x14ac:dyDescent="0.25">
      <c r="A22" s="30">
        <v>10</v>
      </c>
      <c r="B22" s="182"/>
      <c r="C22" s="183"/>
      <c r="D22" s="184"/>
      <c r="E22" s="142"/>
      <c r="F22" s="31">
        <f t="shared" si="0"/>
        <v>0</v>
      </c>
    </row>
    <row r="23" spans="1:6" x14ac:dyDescent="0.25">
      <c r="A23" s="30"/>
    </row>
    <row r="24" spans="1:6" x14ac:dyDescent="0.25">
      <c r="A24" s="30"/>
    </row>
    <row r="25" spans="1:6" x14ac:dyDescent="0.25">
      <c r="A25" s="30"/>
    </row>
    <row r="26" spans="1:6" x14ac:dyDescent="0.25">
      <c r="A26" s="30"/>
    </row>
    <row r="27" spans="1:6" x14ac:dyDescent="0.25">
      <c r="A27" s="30"/>
    </row>
    <row r="28" spans="1:6" x14ac:dyDescent="0.25">
      <c r="A28" s="30"/>
    </row>
    <row r="29" spans="1:6" x14ac:dyDescent="0.25">
      <c r="A29" s="30"/>
    </row>
    <row r="30" spans="1:6" x14ac:dyDescent="0.25">
      <c r="A30" s="30"/>
    </row>
  </sheetData>
  <mergeCells count="8">
    <mergeCell ref="B10:C10"/>
    <mergeCell ref="B9:C9"/>
    <mergeCell ref="B7:C7"/>
    <mergeCell ref="B3:C3"/>
    <mergeCell ref="B4:C4"/>
    <mergeCell ref="B5:C5"/>
    <mergeCell ref="B6:C6"/>
    <mergeCell ref="B8:C8"/>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62F7C27D593804F90784287B3495093" ma:contentTypeVersion="6" ma:contentTypeDescription="Create a new document." ma:contentTypeScope="" ma:versionID="b589d78f27f659a1c1f7e19f3049cc30">
  <xsd:schema xmlns:xsd="http://www.w3.org/2001/XMLSchema" xmlns:xs="http://www.w3.org/2001/XMLSchema" xmlns:p="http://schemas.microsoft.com/office/2006/metadata/properties" xmlns:ns2="d3e40c69-a6b0-48fe-9c44-6c6a46d914ab" xmlns:ns3="b0810fb8-8816-494f-8336-3b767d745f66" targetNamespace="http://schemas.microsoft.com/office/2006/metadata/properties" ma:root="true" ma:fieldsID="a8c21ac8592c75572d8c674277e89618" ns2:_="" ns3:_="">
    <xsd:import namespace="d3e40c69-a6b0-48fe-9c44-6c6a46d914ab"/>
    <xsd:import namespace="b0810fb8-8816-494f-8336-3b767d745f6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e40c69-a6b0-48fe-9c44-6c6a46d914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0810fb8-8816-494f-8336-3b767d745f6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42DD70F-5689-40AA-A517-968C18F9A4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e40c69-a6b0-48fe-9c44-6c6a46d914ab"/>
    <ds:schemaRef ds:uri="b0810fb8-8816-494f-8336-3b767d745f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BCB3EB-33C3-4917-BF06-57DDD5109E2E}">
  <ds:schemaRefs>
    <ds:schemaRef ds:uri="http://schemas.microsoft.com/sharepoint/v3/contenttype/forms"/>
  </ds:schemaRefs>
</ds:datastoreItem>
</file>

<file path=customXml/itemProps3.xml><?xml version="1.0" encoding="utf-8"?>
<ds:datastoreItem xmlns:ds="http://schemas.openxmlformats.org/officeDocument/2006/customXml" ds:itemID="{65389F40-C581-4CE5-A1E4-BB18186983FB}">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4</vt:i4>
      </vt:variant>
    </vt:vector>
  </HeadingPairs>
  <TitlesOfParts>
    <vt:vector size="18" baseType="lpstr">
      <vt:lpstr>Summary</vt:lpstr>
      <vt:lpstr>Goods - Ext Price- By Aggregate</vt:lpstr>
      <vt:lpstr>Goods - Ext Price - By Line</vt:lpstr>
      <vt:lpstr>Goods - Cost+ - By Aggregate</vt:lpstr>
      <vt:lpstr>Goods - Cost+ - By Line</vt:lpstr>
      <vt:lpstr>Goods - % Disc - By Aggregate</vt:lpstr>
      <vt:lpstr>Goods - % Disc - By Line</vt:lpstr>
      <vt:lpstr>Labor - Ext Price -By Aggregate</vt:lpstr>
      <vt:lpstr>Labor - Ext Price - By Line</vt:lpstr>
      <vt:lpstr>Labor -TotalCost - Deliverables</vt:lpstr>
      <vt:lpstr>Labor - AvgHrly$ - Defined Hrs</vt:lpstr>
      <vt:lpstr>Labor - AvgHrly$-No Defined Hrs</vt:lpstr>
      <vt:lpstr>Labor - OPR - Defined Hrs</vt:lpstr>
      <vt:lpstr>Attac 5_cost proposal</vt:lpstr>
      <vt:lpstr>'Labor - AvgHrly$ - Defined Hrs'!Print_Area</vt:lpstr>
      <vt:lpstr>'Labor - AvgHrly$-No Defined Hrs'!Print_Area</vt:lpstr>
      <vt:lpstr>'Labor - OPR - Defined Hrs'!Print_Area</vt:lpstr>
      <vt:lpstr>'Labor - OPR - Defined Hrs'!Print_Titles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Taraneh Moayed</dc:creator>
  <cp:keywords/>
  <dc:description/>
  <cp:lastModifiedBy>Admin</cp:lastModifiedBy>
  <cp:revision/>
  <cp:lastPrinted>2023-02-02T00:19:16Z</cp:lastPrinted>
  <dcterms:created xsi:type="dcterms:W3CDTF">2020-11-03T23:39:27Z</dcterms:created>
  <dcterms:modified xsi:type="dcterms:W3CDTF">2023-04-25T18:44:18Z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0x010100A62F7C27D593804F90784287B3495093</vt:lpwstr>
  </property>
</Properties>
</file>